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260" windowHeight="10125"/>
  </bookViews>
  <sheets>
    <sheet name="Irregular" sheetId="4" r:id="rId1"/>
    <sheet name="Damages" sheetId="3" r:id="rId2"/>
    <sheet name="Fruitless" sheetId="2" r:id="rId3"/>
  </sheets>
  <definedNames>
    <definedName name="_xlnm._FilterDatabase" localSheetId="1" hidden="1">Damages!$A$5:$W$457</definedName>
    <definedName name="_xlnm._FilterDatabase" localSheetId="2" hidden="1">Fruitless!$A$6:$X$151</definedName>
    <definedName name="_xlnm._FilterDatabase" localSheetId="0" hidden="1">Irregular!$A$5:$Y$720</definedName>
    <definedName name="_xlnm.Print_Area" localSheetId="1">Damages!$A$1:$O$456</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720" i="4"/>
  <c r="M719"/>
  <c r="X719" s="1"/>
  <c r="M718"/>
  <c r="X718" s="1"/>
  <c r="M717"/>
  <c r="X717" s="1"/>
  <c r="M716"/>
  <c r="X716" s="1"/>
  <c r="M715"/>
  <c r="X715" s="1"/>
  <c r="M714"/>
  <c r="X714" s="1"/>
  <c r="M713"/>
  <c r="X713" s="1"/>
  <c r="M712"/>
  <c r="X712" s="1"/>
  <c r="M711"/>
  <c r="X711" s="1"/>
  <c r="M710"/>
  <c r="X710" s="1"/>
  <c r="M709"/>
  <c r="X709" s="1"/>
  <c r="M708"/>
  <c r="X708" s="1"/>
  <c r="M707"/>
  <c r="X707" s="1"/>
  <c r="M706"/>
  <c r="X706" s="1"/>
  <c r="M705"/>
  <c r="X705" s="1"/>
  <c r="M704"/>
  <c r="X704" s="1"/>
  <c r="M703"/>
  <c r="X703" s="1"/>
  <c r="M702"/>
  <c r="X702" s="1"/>
  <c r="M701"/>
  <c r="X701" s="1"/>
  <c r="M700"/>
  <c r="X700" s="1"/>
  <c r="M699"/>
  <c r="X699" s="1"/>
  <c r="M698"/>
  <c r="X698" s="1"/>
  <c r="M697"/>
  <c r="X697" s="1"/>
  <c r="M696"/>
  <c r="X696" s="1"/>
  <c r="M695"/>
  <c r="X695" s="1"/>
  <c r="M694"/>
  <c r="X694" s="1"/>
  <c r="L693"/>
  <c r="M693" s="1"/>
  <c r="X693" s="1"/>
  <c r="L692"/>
  <c r="M692" s="1"/>
  <c r="X692" s="1"/>
  <c r="M691"/>
  <c r="X691" s="1"/>
  <c r="M690"/>
  <c r="X690" s="1"/>
  <c r="M689"/>
  <c r="X689" s="1"/>
  <c r="M688"/>
  <c r="X688" s="1"/>
  <c r="M687"/>
  <c r="X687" s="1"/>
  <c r="M686"/>
  <c r="X686" s="1"/>
  <c r="M685"/>
  <c r="X685" s="1"/>
  <c r="M684"/>
  <c r="X684" s="1"/>
  <c r="M683"/>
  <c r="X683" s="1"/>
  <c r="M682"/>
  <c r="X682" s="1"/>
  <c r="M681"/>
  <c r="X681" s="1"/>
  <c r="M680"/>
  <c r="X680" s="1"/>
  <c r="M679"/>
  <c r="X679" s="1"/>
  <c r="M678"/>
  <c r="X678" s="1"/>
  <c r="M677"/>
  <c r="X677" s="1"/>
  <c r="M676"/>
  <c r="X676" s="1"/>
  <c r="M675"/>
  <c r="X675" s="1"/>
  <c r="M674"/>
  <c r="X674" s="1"/>
  <c r="M673"/>
  <c r="X673" s="1"/>
  <c r="M672"/>
  <c r="X672" s="1"/>
  <c r="M671"/>
  <c r="X671" s="1"/>
  <c r="M670"/>
  <c r="X670" s="1"/>
  <c r="M669"/>
  <c r="X669" s="1"/>
  <c r="M668"/>
  <c r="X668" s="1"/>
  <c r="M667"/>
  <c r="X667" s="1"/>
  <c r="M666"/>
  <c r="X666" s="1"/>
  <c r="M665"/>
  <c r="X665" s="1"/>
  <c r="M664"/>
  <c r="X664" s="1"/>
  <c r="M663"/>
  <c r="X663" s="1"/>
  <c r="M662"/>
  <c r="X662" s="1"/>
  <c r="M661"/>
  <c r="X661" s="1"/>
  <c r="L660"/>
  <c r="M660" s="1"/>
  <c r="X660" s="1"/>
  <c r="M659"/>
  <c r="X659" s="1"/>
  <c r="M658"/>
  <c r="X658" s="1"/>
  <c r="M657"/>
  <c r="X657" s="1"/>
  <c r="M656"/>
  <c r="X656" s="1"/>
  <c r="M655"/>
  <c r="X655" s="1"/>
  <c r="M654"/>
  <c r="X654" s="1"/>
  <c r="X653"/>
  <c r="M653"/>
  <c r="M652"/>
  <c r="X652" s="1"/>
  <c r="M651"/>
  <c r="X651" s="1"/>
  <c r="M650"/>
  <c r="X650" s="1"/>
  <c r="M649"/>
  <c r="X649" s="1"/>
  <c r="M648"/>
  <c r="X648" s="1"/>
  <c r="M647"/>
  <c r="X647" s="1"/>
  <c r="M646"/>
  <c r="X646" s="1"/>
  <c r="M645"/>
  <c r="X645" s="1"/>
  <c r="M644"/>
  <c r="X644" s="1"/>
  <c r="M643"/>
  <c r="X643" s="1"/>
  <c r="M642"/>
  <c r="X642" s="1"/>
  <c r="M641"/>
  <c r="X641" s="1"/>
  <c r="M640"/>
  <c r="X640" s="1"/>
  <c r="M639"/>
  <c r="X639" s="1"/>
  <c r="M638"/>
  <c r="X638" s="1"/>
  <c r="M637"/>
  <c r="X637" s="1"/>
  <c r="M636"/>
  <c r="X636" s="1"/>
  <c r="M635"/>
  <c r="X635" s="1"/>
  <c r="M634"/>
  <c r="X634" s="1"/>
  <c r="M633"/>
  <c r="X633" s="1"/>
  <c r="M632"/>
  <c r="X632" s="1"/>
  <c r="M631"/>
  <c r="X631" s="1"/>
  <c r="M630"/>
  <c r="X630" s="1"/>
  <c r="M629"/>
  <c r="X629" s="1"/>
  <c r="M628"/>
  <c r="X628" s="1"/>
  <c r="M627"/>
  <c r="X627" s="1"/>
  <c r="M626"/>
  <c r="X626" s="1"/>
  <c r="M625"/>
  <c r="X625" s="1"/>
  <c r="M624"/>
  <c r="X624" s="1"/>
  <c r="M623"/>
  <c r="X623" s="1"/>
  <c r="M622"/>
  <c r="X622" s="1"/>
  <c r="M621"/>
  <c r="X621" s="1"/>
  <c r="M620"/>
  <c r="X620" s="1"/>
  <c r="M619"/>
  <c r="X619" s="1"/>
  <c r="M618"/>
  <c r="X618" s="1"/>
  <c r="M617"/>
  <c r="X617" s="1"/>
  <c r="M616"/>
  <c r="X616" s="1"/>
  <c r="M615"/>
  <c r="X615" s="1"/>
  <c r="M614"/>
  <c r="X614" s="1"/>
  <c r="M613"/>
  <c r="X613" s="1"/>
  <c r="M612"/>
  <c r="X612" s="1"/>
  <c r="M611"/>
  <c r="X611" s="1"/>
  <c r="M610"/>
  <c r="X610" s="1"/>
  <c r="M609"/>
  <c r="X609" s="1"/>
  <c r="M608"/>
  <c r="X608" s="1"/>
  <c r="M607"/>
  <c r="X607" s="1"/>
  <c r="M606"/>
  <c r="X606" s="1"/>
  <c r="X605"/>
  <c r="M605"/>
  <c r="M604"/>
  <c r="X604" s="1"/>
  <c r="M603"/>
  <c r="X603" s="1"/>
  <c r="M602"/>
  <c r="X602" s="1"/>
  <c r="M601"/>
  <c r="X601" s="1"/>
  <c r="M600"/>
  <c r="X600" s="1"/>
  <c r="M599"/>
  <c r="X599" s="1"/>
  <c r="M598"/>
  <c r="X598" s="1"/>
  <c r="M597"/>
  <c r="X597" s="1"/>
  <c r="M596"/>
  <c r="X596" s="1"/>
  <c r="M595"/>
  <c r="X595" s="1"/>
  <c r="M594"/>
  <c r="X594" s="1"/>
  <c r="M593"/>
  <c r="X593" s="1"/>
  <c r="M592"/>
  <c r="X592" s="1"/>
  <c r="M591"/>
  <c r="X591" s="1"/>
  <c r="M590"/>
  <c r="X590" s="1"/>
  <c r="M589"/>
  <c r="X589" s="1"/>
  <c r="M588"/>
  <c r="X588" s="1"/>
  <c r="M587"/>
  <c r="X587" s="1"/>
  <c r="M586"/>
  <c r="X586" s="1"/>
  <c r="M585"/>
  <c r="X585" s="1"/>
  <c r="M584"/>
  <c r="X584" s="1"/>
  <c r="M583"/>
  <c r="X583" s="1"/>
  <c r="M582"/>
  <c r="X582" s="1"/>
  <c r="M581"/>
  <c r="X581" s="1"/>
  <c r="M580"/>
  <c r="X580" s="1"/>
  <c r="M579"/>
  <c r="X579" s="1"/>
  <c r="M578"/>
  <c r="X578" s="1"/>
  <c r="M577"/>
  <c r="X577" s="1"/>
  <c r="M576"/>
  <c r="X576" s="1"/>
  <c r="M575"/>
  <c r="X575" s="1"/>
  <c r="M574"/>
  <c r="X574" s="1"/>
  <c r="M573"/>
  <c r="X573" s="1"/>
  <c r="M572"/>
  <c r="X572" s="1"/>
  <c r="M571"/>
  <c r="X571" s="1"/>
  <c r="M570"/>
  <c r="X570" s="1"/>
  <c r="M569"/>
  <c r="X569" s="1"/>
  <c r="M568"/>
  <c r="X568" s="1"/>
  <c r="M567"/>
  <c r="X567" s="1"/>
  <c r="M566"/>
  <c r="X566" s="1"/>
  <c r="M565"/>
  <c r="X565" s="1"/>
  <c r="M564"/>
  <c r="X564" s="1"/>
  <c r="M563"/>
  <c r="X563" s="1"/>
  <c r="M562"/>
  <c r="X562" s="1"/>
  <c r="M561"/>
  <c r="X561" s="1"/>
  <c r="M560"/>
  <c r="X560" s="1"/>
  <c r="M559"/>
  <c r="X559" s="1"/>
  <c r="M558"/>
  <c r="X558" s="1"/>
  <c r="M557"/>
  <c r="X557" s="1"/>
  <c r="M556"/>
  <c r="X556" s="1"/>
  <c r="M555"/>
  <c r="X555" s="1"/>
  <c r="M554"/>
  <c r="X554" s="1"/>
  <c r="M553"/>
  <c r="X553" s="1"/>
  <c r="M552"/>
  <c r="X552" s="1"/>
  <c r="M551"/>
  <c r="X551" s="1"/>
  <c r="M550"/>
  <c r="X550" s="1"/>
  <c r="M549"/>
  <c r="X549" s="1"/>
  <c r="L548"/>
  <c r="M548" s="1"/>
  <c r="X548" s="1"/>
  <c r="L547"/>
  <c r="M547" s="1"/>
  <c r="X547" s="1"/>
  <c r="M546"/>
  <c r="X546" s="1"/>
  <c r="M545"/>
  <c r="X545" s="1"/>
  <c r="M544"/>
  <c r="X544" s="1"/>
  <c r="M543"/>
  <c r="X543" s="1"/>
  <c r="M542"/>
  <c r="X542" s="1"/>
  <c r="M541"/>
  <c r="X541" s="1"/>
  <c r="M540"/>
  <c r="X540" s="1"/>
  <c r="M539"/>
  <c r="X539" s="1"/>
  <c r="M538"/>
  <c r="X538" s="1"/>
  <c r="M537"/>
  <c r="X537" s="1"/>
  <c r="M536"/>
  <c r="X536" s="1"/>
  <c r="M535"/>
  <c r="X535" s="1"/>
  <c r="M534"/>
  <c r="X534" s="1"/>
  <c r="M533"/>
  <c r="X533" s="1"/>
  <c r="M532"/>
  <c r="X532" s="1"/>
  <c r="M531"/>
  <c r="X531" s="1"/>
  <c r="M530"/>
  <c r="X530" s="1"/>
  <c r="M529"/>
  <c r="X529" s="1"/>
  <c r="M528"/>
  <c r="X528" s="1"/>
  <c r="M527"/>
  <c r="X527" s="1"/>
  <c r="M526"/>
  <c r="X526" s="1"/>
  <c r="M525"/>
  <c r="X525" s="1"/>
  <c r="M524"/>
  <c r="X524" s="1"/>
  <c r="M523"/>
  <c r="X523" s="1"/>
  <c r="M522"/>
  <c r="X522" s="1"/>
  <c r="M521"/>
  <c r="X521" s="1"/>
  <c r="M520"/>
  <c r="X520" s="1"/>
  <c r="M519"/>
  <c r="X519" s="1"/>
  <c r="M518"/>
  <c r="X518" s="1"/>
  <c r="M517"/>
  <c r="X517" s="1"/>
  <c r="M516"/>
  <c r="X516" s="1"/>
  <c r="M515"/>
  <c r="X515" s="1"/>
  <c r="M514"/>
  <c r="X514" s="1"/>
  <c r="M513"/>
  <c r="X513" s="1"/>
  <c r="M512"/>
  <c r="X512" s="1"/>
  <c r="M511"/>
  <c r="X511" s="1"/>
  <c r="M510"/>
  <c r="X510" s="1"/>
  <c r="M509"/>
  <c r="X509" s="1"/>
  <c r="M508"/>
  <c r="X508" s="1"/>
  <c r="M507"/>
  <c r="X507" s="1"/>
  <c r="M506"/>
  <c r="X506" s="1"/>
  <c r="M505"/>
  <c r="X505" s="1"/>
  <c r="M504"/>
  <c r="X504" s="1"/>
  <c r="M503"/>
  <c r="X503" s="1"/>
  <c r="M502"/>
  <c r="X502" s="1"/>
  <c r="M501"/>
  <c r="X501" s="1"/>
  <c r="M500"/>
  <c r="X500" s="1"/>
  <c r="M499"/>
  <c r="X499" s="1"/>
  <c r="M498"/>
  <c r="X498" s="1"/>
  <c r="M497"/>
  <c r="X497" s="1"/>
  <c r="M496"/>
  <c r="X496" s="1"/>
  <c r="M495"/>
  <c r="X495" s="1"/>
  <c r="M494"/>
  <c r="X494" s="1"/>
  <c r="M493"/>
  <c r="X493" s="1"/>
  <c r="M492"/>
  <c r="X492" s="1"/>
  <c r="M491"/>
  <c r="X491" s="1"/>
  <c r="M490"/>
  <c r="X490" s="1"/>
  <c r="M489"/>
  <c r="X489" s="1"/>
  <c r="M488"/>
  <c r="X488" s="1"/>
  <c r="M487"/>
  <c r="X487" s="1"/>
  <c r="M486"/>
  <c r="X486" s="1"/>
  <c r="M485"/>
  <c r="X485" s="1"/>
  <c r="M484"/>
  <c r="X484" s="1"/>
  <c r="M483"/>
  <c r="X483" s="1"/>
  <c r="M482"/>
  <c r="X482" s="1"/>
  <c r="M481"/>
  <c r="X481" s="1"/>
  <c r="M480"/>
  <c r="X480" s="1"/>
  <c r="M479"/>
  <c r="X479" s="1"/>
  <c r="M478"/>
  <c r="X478" s="1"/>
  <c r="M477"/>
  <c r="X477" s="1"/>
  <c r="M476"/>
  <c r="X476" s="1"/>
  <c r="M475"/>
  <c r="X475" s="1"/>
  <c r="M474"/>
  <c r="X474" s="1"/>
  <c r="M473"/>
  <c r="X473" s="1"/>
  <c r="M472"/>
  <c r="X472" s="1"/>
  <c r="M471"/>
  <c r="X471" s="1"/>
  <c r="M470"/>
  <c r="X470" s="1"/>
  <c r="M469"/>
  <c r="X469" s="1"/>
  <c r="M468"/>
  <c r="X468" s="1"/>
  <c r="M467"/>
  <c r="X467" s="1"/>
  <c r="M466"/>
  <c r="X466" s="1"/>
  <c r="M465"/>
  <c r="X465" s="1"/>
  <c r="M464"/>
  <c r="X464" s="1"/>
  <c r="M463"/>
  <c r="X463" s="1"/>
  <c r="M462"/>
  <c r="X462" s="1"/>
  <c r="M461"/>
  <c r="X461" s="1"/>
  <c r="M460"/>
  <c r="X460" s="1"/>
  <c r="M459"/>
  <c r="X459" s="1"/>
  <c r="M458"/>
  <c r="X458" s="1"/>
  <c r="M457"/>
  <c r="X457" s="1"/>
  <c r="M456"/>
  <c r="X456" s="1"/>
  <c r="M455"/>
  <c r="X455" s="1"/>
  <c r="M454"/>
  <c r="X454" s="1"/>
  <c r="M453"/>
  <c r="X453" s="1"/>
  <c r="M452"/>
  <c r="X452" s="1"/>
  <c r="M451"/>
  <c r="X451" s="1"/>
  <c r="M450"/>
  <c r="X450" s="1"/>
  <c r="M449"/>
  <c r="X449" s="1"/>
  <c r="M448"/>
  <c r="X448" s="1"/>
  <c r="M447"/>
  <c r="X447" s="1"/>
  <c r="M446"/>
  <c r="X446" s="1"/>
  <c r="M445"/>
  <c r="X445" s="1"/>
  <c r="M444"/>
  <c r="X444" s="1"/>
  <c r="M443"/>
  <c r="X443" s="1"/>
  <c r="M442"/>
  <c r="X442" s="1"/>
  <c r="M441"/>
  <c r="X441" s="1"/>
  <c r="M440"/>
  <c r="X440" s="1"/>
  <c r="M439"/>
  <c r="X439" s="1"/>
  <c r="M438"/>
  <c r="X438" s="1"/>
  <c r="M437"/>
  <c r="X437" s="1"/>
  <c r="M436"/>
  <c r="X436" s="1"/>
  <c r="M435"/>
  <c r="X435" s="1"/>
  <c r="M434"/>
  <c r="X434" s="1"/>
  <c r="M433"/>
  <c r="X433" s="1"/>
  <c r="M432"/>
  <c r="X432" s="1"/>
  <c r="M431"/>
  <c r="X431" s="1"/>
  <c r="M430"/>
  <c r="X430" s="1"/>
  <c r="M429"/>
  <c r="X429" s="1"/>
  <c r="M428"/>
  <c r="X428" s="1"/>
  <c r="M427"/>
  <c r="X427" s="1"/>
  <c r="M426"/>
  <c r="X426" s="1"/>
  <c r="M425"/>
  <c r="X425" s="1"/>
  <c r="M424"/>
  <c r="X424" s="1"/>
  <c r="M423"/>
  <c r="X423" s="1"/>
  <c r="M422"/>
  <c r="X422" s="1"/>
  <c r="M421"/>
  <c r="X421" s="1"/>
  <c r="M420"/>
  <c r="X420" s="1"/>
  <c r="M419"/>
  <c r="X419" s="1"/>
  <c r="M418"/>
  <c r="X418" s="1"/>
  <c r="M417"/>
  <c r="X417" s="1"/>
  <c r="M416"/>
  <c r="X416" s="1"/>
  <c r="M415"/>
  <c r="X415" s="1"/>
  <c r="M414"/>
  <c r="X414" s="1"/>
  <c r="M413"/>
  <c r="X413" s="1"/>
  <c r="M412"/>
  <c r="X412" s="1"/>
  <c r="M411"/>
  <c r="X411" s="1"/>
  <c r="M410"/>
  <c r="X410" s="1"/>
  <c r="M409"/>
  <c r="X409" s="1"/>
  <c r="M408"/>
  <c r="X408" s="1"/>
  <c r="M407"/>
  <c r="X407" s="1"/>
  <c r="M406"/>
  <c r="X406" s="1"/>
  <c r="M405"/>
  <c r="X405" s="1"/>
  <c r="M404"/>
  <c r="X404" s="1"/>
  <c r="M403"/>
  <c r="X403" s="1"/>
  <c r="M402"/>
  <c r="X402" s="1"/>
  <c r="M401"/>
  <c r="X401" s="1"/>
  <c r="M400"/>
  <c r="X400" s="1"/>
  <c r="M399"/>
  <c r="X399" s="1"/>
  <c r="M398"/>
  <c r="X398" s="1"/>
  <c r="M397"/>
  <c r="X397" s="1"/>
  <c r="M396"/>
  <c r="X396" s="1"/>
  <c r="M395"/>
  <c r="X395" s="1"/>
  <c r="M394"/>
  <c r="X394" s="1"/>
  <c r="M393"/>
  <c r="X393" s="1"/>
  <c r="M392"/>
  <c r="X392" s="1"/>
  <c r="M391"/>
  <c r="X391" s="1"/>
  <c r="M390"/>
  <c r="X390" s="1"/>
  <c r="M389"/>
  <c r="X389" s="1"/>
  <c r="M388"/>
  <c r="X388" s="1"/>
  <c r="M387"/>
  <c r="X387" s="1"/>
  <c r="M386"/>
  <c r="X386" s="1"/>
  <c r="M385"/>
  <c r="X385" s="1"/>
  <c r="M384"/>
  <c r="X384" s="1"/>
  <c r="M383"/>
  <c r="X383" s="1"/>
  <c r="M382"/>
  <c r="X382" s="1"/>
  <c r="M381"/>
  <c r="X381" s="1"/>
  <c r="M380"/>
  <c r="X380" s="1"/>
  <c r="M379"/>
  <c r="X379" s="1"/>
  <c r="M378"/>
  <c r="X378" s="1"/>
  <c r="M377"/>
  <c r="X377" s="1"/>
  <c r="M376"/>
  <c r="X376" s="1"/>
  <c r="M375"/>
  <c r="X375" s="1"/>
  <c r="M374"/>
  <c r="X374" s="1"/>
  <c r="M373"/>
  <c r="X373" s="1"/>
  <c r="M372"/>
  <c r="X372" s="1"/>
  <c r="M371"/>
  <c r="X371" s="1"/>
  <c r="M370"/>
  <c r="X370" s="1"/>
  <c r="M369"/>
  <c r="X369" s="1"/>
  <c r="M368"/>
  <c r="X368" s="1"/>
  <c r="M367"/>
  <c r="X367" s="1"/>
  <c r="M366"/>
  <c r="X366" s="1"/>
  <c r="M365"/>
  <c r="X365" s="1"/>
  <c r="M364"/>
  <c r="X364" s="1"/>
  <c r="M363"/>
  <c r="X363" s="1"/>
  <c r="M362"/>
  <c r="X362" s="1"/>
  <c r="M361"/>
  <c r="X361" s="1"/>
  <c r="M360"/>
  <c r="X360" s="1"/>
  <c r="M359"/>
  <c r="X359" s="1"/>
  <c r="M358"/>
  <c r="X358" s="1"/>
  <c r="X357"/>
  <c r="M356"/>
  <c r="X356" s="1"/>
  <c r="M355"/>
  <c r="X355" s="1"/>
  <c r="M354"/>
  <c r="X354" s="1"/>
  <c r="M353"/>
  <c r="X353" s="1"/>
  <c r="M352"/>
  <c r="X352" s="1"/>
  <c r="M351"/>
  <c r="X351" s="1"/>
  <c r="M350"/>
  <c r="X350" s="1"/>
  <c r="M349"/>
  <c r="X349" s="1"/>
  <c r="M348"/>
  <c r="X348" s="1"/>
  <c r="M347"/>
  <c r="X347" s="1"/>
  <c r="M346"/>
  <c r="X346" s="1"/>
  <c r="M345"/>
  <c r="X345" s="1"/>
  <c r="M344"/>
  <c r="X344" s="1"/>
  <c r="M343"/>
  <c r="X343" s="1"/>
  <c r="M342"/>
  <c r="X342" s="1"/>
  <c r="M341"/>
  <c r="X341" s="1"/>
  <c r="M340"/>
  <c r="X340" s="1"/>
  <c r="M339"/>
  <c r="X339" s="1"/>
  <c r="M338"/>
  <c r="X338" s="1"/>
  <c r="M337"/>
  <c r="X337" s="1"/>
  <c r="M336"/>
  <c r="X336" s="1"/>
  <c r="M335"/>
  <c r="X335" s="1"/>
  <c r="M334"/>
  <c r="X334" s="1"/>
  <c r="M333"/>
  <c r="X333" s="1"/>
  <c r="M332"/>
  <c r="X332" s="1"/>
  <c r="M331"/>
  <c r="X331" s="1"/>
  <c r="M330"/>
  <c r="X330" s="1"/>
  <c r="M329"/>
  <c r="X329" s="1"/>
  <c r="M328"/>
  <c r="X328" s="1"/>
  <c r="M327"/>
  <c r="X327" s="1"/>
  <c r="M326"/>
  <c r="X326" s="1"/>
  <c r="M325"/>
  <c r="X325" s="1"/>
  <c r="M324"/>
  <c r="X324" s="1"/>
  <c r="M323"/>
  <c r="X323" s="1"/>
  <c r="M322"/>
  <c r="X322" s="1"/>
  <c r="M321"/>
  <c r="X321" s="1"/>
  <c r="M320"/>
  <c r="X320" s="1"/>
  <c r="M319"/>
  <c r="X319" s="1"/>
  <c r="M318"/>
  <c r="X318" s="1"/>
  <c r="M317"/>
  <c r="X317" s="1"/>
  <c r="M316"/>
  <c r="X316" s="1"/>
  <c r="M315"/>
  <c r="X315" s="1"/>
  <c r="M314"/>
  <c r="X314" s="1"/>
  <c r="M313"/>
  <c r="X313" s="1"/>
  <c r="M312"/>
  <c r="X312" s="1"/>
  <c r="M311"/>
  <c r="X311" s="1"/>
  <c r="M310"/>
  <c r="X310" s="1"/>
  <c r="M309"/>
  <c r="X309" s="1"/>
  <c r="M308"/>
  <c r="X308" s="1"/>
  <c r="M307"/>
  <c r="X307" s="1"/>
  <c r="M306"/>
  <c r="X306" s="1"/>
  <c r="M305"/>
  <c r="X305" s="1"/>
  <c r="M304"/>
  <c r="X304" s="1"/>
  <c r="M303"/>
  <c r="X303" s="1"/>
  <c r="M302"/>
  <c r="X302" s="1"/>
  <c r="M301"/>
  <c r="X301" s="1"/>
  <c r="M300"/>
  <c r="X300" s="1"/>
  <c r="M299"/>
  <c r="X299" s="1"/>
  <c r="M298"/>
  <c r="X298" s="1"/>
  <c r="M297"/>
  <c r="X297" s="1"/>
  <c r="M296"/>
  <c r="X296" s="1"/>
  <c r="M295"/>
  <c r="X295" s="1"/>
  <c r="M294"/>
  <c r="X294" s="1"/>
  <c r="M293"/>
  <c r="X293" s="1"/>
  <c r="M292"/>
  <c r="X292" s="1"/>
  <c r="M291"/>
  <c r="X291" s="1"/>
  <c r="M290"/>
  <c r="X290" s="1"/>
  <c r="M289"/>
  <c r="X289" s="1"/>
  <c r="M288"/>
  <c r="X288" s="1"/>
  <c r="M287"/>
  <c r="X287" s="1"/>
  <c r="M286"/>
  <c r="X286" s="1"/>
  <c r="M285"/>
  <c r="X285" s="1"/>
  <c r="M284"/>
  <c r="X284" s="1"/>
  <c r="M283"/>
  <c r="X283" s="1"/>
  <c r="M282"/>
  <c r="X282" s="1"/>
  <c r="M281"/>
  <c r="X281" s="1"/>
  <c r="M280"/>
  <c r="X280" s="1"/>
  <c r="M279"/>
  <c r="X279" s="1"/>
  <c r="M278"/>
  <c r="X278" s="1"/>
  <c r="M277"/>
  <c r="X277" s="1"/>
  <c r="M276"/>
  <c r="X276" s="1"/>
  <c r="M275"/>
  <c r="X275" s="1"/>
  <c r="M274"/>
  <c r="X274" s="1"/>
  <c r="M273"/>
  <c r="X273" s="1"/>
  <c r="M272"/>
  <c r="X272" s="1"/>
  <c r="M271"/>
  <c r="X271" s="1"/>
  <c r="M270"/>
  <c r="X270" s="1"/>
  <c r="M269"/>
  <c r="X269" s="1"/>
  <c r="M268"/>
  <c r="X268" s="1"/>
  <c r="M267"/>
  <c r="X267" s="1"/>
  <c r="M266"/>
  <c r="X266" s="1"/>
  <c r="M265"/>
  <c r="X265" s="1"/>
  <c r="M264"/>
  <c r="X264" s="1"/>
  <c r="M263"/>
  <c r="X263" s="1"/>
  <c r="M262"/>
  <c r="X262" s="1"/>
  <c r="M261"/>
  <c r="X261" s="1"/>
  <c r="M260"/>
  <c r="X260" s="1"/>
  <c r="M259"/>
  <c r="X259" s="1"/>
  <c r="M258"/>
  <c r="X258" s="1"/>
  <c r="M257"/>
  <c r="X257" s="1"/>
  <c r="M256"/>
  <c r="X256" s="1"/>
  <c r="M255"/>
  <c r="X255" s="1"/>
  <c r="M254"/>
  <c r="X254" s="1"/>
  <c r="M253"/>
  <c r="X253" s="1"/>
  <c r="M252"/>
  <c r="X252" s="1"/>
  <c r="M251"/>
  <c r="X251" s="1"/>
  <c r="M250"/>
  <c r="X250" s="1"/>
  <c r="M249"/>
  <c r="X249" s="1"/>
  <c r="M248"/>
  <c r="X248" s="1"/>
  <c r="M247"/>
  <c r="X247" s="1"/>
  <c r="M246"/>
  <c r="X246" s="1"/>
  <c r="M245"/>
  <c r="X245" s="1"/>
  <c r="M244"/>
  <c r="X244" s="1"/>
  <c r="M243"/>
  <c r="X243" s="1"/>
  <c r="M242"/>
  <c r="X242" s="1"/>
  <c r="M241"/>
  <c r="X241" s="1"/>
  <c r="M240"/>
  <c r="X240" s="1"/>
  <c r="M239"/>
  <c r="X239" s="1"/>
  <c r="M238"/>
  <c r="X238" s="1"/>
  <c r="M237"/>
  <c r="X237" s="1"/>
  <c r="M236"/>
  <c r="X236" s="1"/>
  <c r="M235"/>
  <c r="X235" s="1"/>
  <c r="M234"/>
  <c r="X234" s="1"/>
  <c r="M233"/>
  <c r="X233" s="1"/>
  <c r="M232"/>
  <c r="X232" s="1"/>
  <c r="M231"/>
  <c r="X231" s="1"/>
  <c r="M230"/>
  <c r="X230" s="1"/>
  <c r="M229"/>
  <c r="X229" s="1"/>
  <c r="M228"/>
  <c r="X228" s="1"/>
  <c r="M227"/>
  <c r="X227" s="1"/>
  <c r="M226"/>
  <c r="X226" s="1"/>
  <c r="M225"/>
  <c r="X225" s="1"/>
  <c r="M224"/>
  <c r="X224" s="1"/>
  <c r="M223"/>
  <c r="X223" s="1"/>
  <c r="M222"/>
  <c r="X222" s="1"/>
  <c r="M221"/>
  <c r="X221" s="1"/>
  <c r="M220"/>
  <c r="X220" s="1"/>
  <c r="M219"/>
  <c r="X219" s="1"/>
  <c r="M218"/>
  <c r="X218" s="1"/>
  <c r="M217"/>
  <c r="X217" s="1"/>
  <c r="M216"/>
  <c r="X216" s="1"/>
  <c r="M215"/>
  <c r="X215" s="1"/>
  <c r="M214"/>
  <c r="X214" s="1"/>
  <c r="M213"/>
  <c r="X213" s="1"/>
  <c r="M212"/>
  <c r="X212" s="1"/>
  <c r="M211"/>
  <c r="X211" s="1"/>
  <c r="M210"/>
  <c r="X210" s="1"/>
  <c r="M209"/>
  <c r="X209" s="1"/>
  <c r="M208"/>
  <c r="X208" s="1"/>
  <c r="M207"/>
  <c r="X207" s="1"/>
  <c r="M206"/>
  <c r="X206" s="1"/>
  <c r="M205"/>
  <c r="X205" s="1"/>
  <c r="M204"/>
  <c r="X204" s="1"/>
  <c r="M203"/>
  <c r="X203" s="1"/>
  <c r="M202"/>
  <c r="X202" s="1"/>
  <c r="M201"/>
  <c r="X201" s="1"/>
  <c r="M200"/>
  <c r="X200" s="1"/>
  <c r="M199"/>
  <c r="X199" s="1"/>
  <c r="M198"/>
  <c r="X198" s="1"/>
  <c r="M197"/>
  <c r="X197" s="1"/>
  <c r="M196"/>
  <c r="X196" s="1"/>
  <c r="M195"/>
  <c r="X195" s="1"/>
  <c r="M194"/>
  <c r="X194" s="1"/>
  <c r="M193"/>
  <c r="X193" s="1"/>
  <c r="M192"/>
  <c r="X192" s="1"/>
  <c r="M191"/>
  <c r="X191" s="1"/>
  <c r="M190"/>
  <c r="X190" s="1"/>
  <c r="L189"/>
  <c r="M189" s="1"/>
  <c r="X189" s="1"/>
  <c r="M188"/>
  <c r="X188" s="1"/>
  <c r="M187"/>
  <c r="X187" s="1"/>
  <c r="M186"/>
  <c r="X186" s="1"/>
  <c r="M185"/>
  <c r="X185" s="1"/>
  <c r="M184"/>
  <c r="X184" s="1"/>
  <c r="M183"/>
  <c r="X183" s="1"/>
  <c r="M182"/>
  <c r="X182" s="1"/>
  <c r="M181"/>
  <c r="X181" s="1"/>
  <c r="M180"/>
  <c r="X180" s="1"/>
  <c r="M179"/>
  <c r="X179" s="1"/>
  <c r="M178"/>
  <c r="X178" s="1"/>
  <c r="M177"/>
  <c r="X177" s="1"/>
  <c r="M176"/>
  <c r="X176" s="1"/>
  <c r="M175"/>
  <c r="X175" s="1"/>
  <c r="M174"/>
  <c r="X174" s="1"/>
  <c r="M173"/>
  <c r="X173" s="1"/>
  <c r="M172"/>
  <c r="X172" s="1"/>
  <c r="M171"/>
  <c r="X171" s="1"/>
  <c r="M170"/>
  <c r="X170" s="1"/>
  <c r="M169"/>
  <c r="X169" s="1"/>
  <c r="M168"/>
  <c r="X168" s="1"/>
  <c r="M167"/>
  <c r="X167" s="1"/>
  <c r="M166"/>
  <c r="X166" s="1"/>
  <c r="M165"/>
  <c r="X165" s="1"/>
  <c r="M164"/>
  <c r="X164" s="1"/>
  <c r="M163"/>
  <c r="X163" s="1"/>
  <c r="L162"/>
  <c r="M162" s="1"/>
  <c r="X162" s="1"/>
  <c r="M161"/>
  <c r="X161" s="1"/>
  <c r="M160"/>
  <c r="X160" s="1"/>
  <c r="M159"/>
  <c r="X159" s="1"/>
  <c r="M158"/>
  <c r="X158" s="1"/>
  <c r="M157"/>
  <c r="X157" s="1"/>
  <c r="M156"/>
  <c r="X156" s="1"/>
  <c r="M155"/>
  <c r="X155" s="1"/>
  <c r="M154"/>
  <c r="X154" s="1"/>
  <c r="M153"/>
  <c r="X153" s="1"/>
  <c r="M152"/>
  <c r="X152" s="1"/>
  <c r="M151"/>
  <c r="X151" s="1"/>
  <c r="M150"/>
  <c r="X150" s="1"/>
  <c r="M149"/>
  <c r="X149" s="1"/>
  <c r="M148"/>
  <c r="X148" s="1"/>
  <c r="M147"/>
  <c r="X147" s="1"/>
  <c r="M146"/>
  <c r="X146" s="1"/>
  <c r="M145"/>
  <c r="X145" s="1"/>
  <c r="M144"/>
  <c r="X144" s="1"/>
  <c r="M143"/>
  <c r="X143" s="1"/>
  <c r="M142"/>
  <c r="X142" s="1"/>
  <c r="M141"/>
  <c r="X141" s="1"/>
  <c r="M140"/>
  <c r="X140" s="1"/>
  <c r="M139"/>
  <c r="X139" s="1"/>
  <c r="M138"/>
  <c r="X138" s="1"/>
  <c r="M137"/>
  <c r="X137" s="1"/>
  <c r="M136"/>
  <c r="X136" s="1"/>
  <c r="M135"/>
  <c r="X135" s="1"/>
  <c r="M134"/>
  <c r="X134" s="1"/>
  <c r="M133"/>
  <c r="X133" s="1"/>
  <c r="M132"/>
  <c r="X132" s="1"/>
  <c r="M131"/>
  <c r="X131" s="1"/>
  <c r="M130"/>
  <c r="X130" s="1"/>
  <c r="M129"/>
  <c r="X129" s="1"/>
  <c r="M128"/>
  <c r="X128" s="1"/>
  <c r="L127"/>
  <c r="M127" s="1"/>
  <c r="X127" s="1"/>
  <c r="M126"/>
  <c r="X126" s="1"/>
  <c r="M125"/>
  <c r="X125" s="1"/>
  <c r="M124"/>
  <c r="X124" s="1"/>
  <c r="M123"/>
  <c r="X123" s="1"/>
  <c r="M122"/>
  <c r="X122" s="1"/>
  <c r="M121"/>
  <c r="X121" s="1"/>
  <c r="M120"/>
  <c r="X120" s="1"/>
  <c r="M119"/>
  <c r="X119" s="1"/>
  <c r="M118"/>
  <c r="X118" s="1"/>
  <c r="M117"/>
  <c r="X117" s="1"/>
  <c r="M116"/>
  <c r="X116" s="1"/>
  <c r="M115"/>
  <c r="X115" s="1"/>
  <c r="M114"/>
  <c r="X114" s="1"/>
  <c r="M113"/>
  <c r="X113" s="1"/>
  <c r="M112"/>
  <c r="X112" s="1"/>
  <c r="M92"/>
  <c r="X92" s="1"/>
  <c r="M91"/>
  <c r="X91" s="1"/>
  <c r="M90"/>
  <c r="X90" s="1"/>
  <c r="M89"/>
  <c r="X89" s="1"/>
  <c r="M88"/>
  <c r="X88" s="1"/>
  <c r="M87"/>
  <c r="X87" s="1"/>
  <c r="M86"/>
  <c r="X86" s="1"/>
  <c r="M85"/>
  <c r="X85" s="1"/>
  <c r="M84"/>
  <c r="X84" s="1"/>
  <c r="M83"/>
  <c r="X83" s="1"/>
  <c r="M82"/>
  <c r="X82" s="1"/>
  <c r="M81"/>
  <c r="X81" s="1"/>
  <c r="M80"/>
  <c r="X80" s="1"/>
  <c r="M79"/>
  <c r="X79" s="1"/>
  <c r="M78"/>
  <c r="X78" s="1"/>
  <c r="M77"/>
  <c r="X77" s="1"/>
  <c r="M76"/>
  <c r="X76" s="1"/>
  <c r="M75"/>
  <c r="X75" s="1"/>
  <c r="M74"/>
  <c r="X74" s="1"/>
  <c r="M73"/>
  <c r="X73" s="1"/>
  <c r="M72"/>
  <c r="X72" s="1"/>
  <c r="M71"/>
  <c r="X71" s="1"/>
  <c r="M70"/>
  <c r="X70" s="1"/>
  <c r="M69"/>
  <c r="X69" s="1"/>
  <c r="M68"/>
  <c r="X68" s="1"/>
  <c r="M67"/>
  <c r="X67" s="1"/>
  <c r="M66"/>
  <c r="X66" s="1"/>
  <c r="M65"/>
  <c r="X65" s="1"/>
  <c r="M64"/>
  <c r="X64" s="1"/>
  <c r="M63"/>
  <c r="X63" s="1"/>
  <c r="M62"/>
  <c r="X62" s="1"/>
  <c r="M61"/>
  <c r="X61" s="1"/>
  <c r="M60"/>
  <c r="X60" s="1"/>
  <c r="M59"/>
  <c r="X59" s="1"/>
  <c r="M58"/>
  <c r="X58" s="1"/>
  <c r="M57"/>
  <c r="X57" s="1"/>
  <c r="M56"/>
  <c r="X56" s="1"/>
  <c r="M55"/>
  <c r="X55" s="1"/>
  <c r="M54"/>
  <c r="X54" s="1"/>
  <c r="M53"/>
  <c r="X53" s="1"/>
  <c r="M52"/>
  <c r="X52" s="1"/>
  <c r="M51"/>
  <c r="X51" s="1"/>
  <c r="M50"/>
  <c r="X50" s="1"/>
  <c r="M49"/>
  <c r="X49" s="1"/>
  <c r="M48"/>
  <c r="X48" s="1"/>
  <c r="M47"/>
  <c r="X47" s="1"/>
  <c r="M46"/>
  <c r="X46" s="1"/>
  <c r="M45"/>
  <c r="X45" s="1"/>
  <c r="M44"/>
  <c r="X44" s="1"/>
  <c r="M43"/>
  <c r="X43" s="1"/>
  <c r="M42"/>
  <c r="X42" s="1"/>
  <c r="M41"/>
  <c r="X41" s="1"/>
  <c r="M40"/>
  <c r="X40" s="1"/>
  <c r="M39"/>
  <c r="X39" s="1"/>
  <c r="M38"/>
  <c r="X38" s="1"/>
  <c r="M37"/>
  <c r="X37" s="1"/>
  <c r="M36"/>
  <c r="X36" s="1"/>
  <c r="M35"/>
  <c r="X35" s="1"/>
  <c r="M34"/>
  <c r="X34" s="1"/>
  <c r="M33"/>
  <c r="X33" s="1"/>
  <c r="M32"/>
  <c r="X32" s="1"/>
  <c r="M31"/>
  <c r="X31" s="1"/>
  <c r="M30"/>
  <c r="X30" s="1"/>
  <c r="M29"/>
  <c r="X29" s="1"/>
  <c r="M28"/>
  <c r="X28" s="1"/>
  <c r="M27"/>
  <c r="X27" s="1"/>
  <c r="M26"/>
  <c r="X26" s="1"/>
  <c r="M25"/>
  <c r="X25" s="1"/>
  <c r="M24"/>
  <c r="X24" s="1"/>
  <c r="M23"/>
  <c r="X23" s="1"/>
  <c r="M22"/>
  <c r="X22" s="1"/>
  <c r="M21"/>
  <c r="X21" s="1"/>
  <c r="M20"/>
  <c r="X20" s="1"/>
  <c r="M19"/>
  <c r="X19" s="1"/>
  <c r="M18"/>
  <c r="X18" s="1"/>
  <c r="M17"/>
  <c r="X17" s="1"/>
  <c r="M16"/>
  <c r="X16" s="1"/>
  <c r="M15"/>
  <c r="X15" s="1"/>
  <c r="M14"/>
  <c r="X14" s="1"/>
  <c r="M13"/>
  <c r="X13" s="1"/>
  <c r="M12"/>
  <c r="X12" s="1"/>
  <c r="M11"/>
  <c r="X11" s="1"/>
  <c r="M10"/>
  <c r="X10" s="1"/>
  <c r="M9"/>
  <c r="X9" s="1"/>
  <c r="M8"/>
  <c r="X8" s="1"/>
  <c r="M7"/>
  <c r="X7" s="1"/>
  <c r="L6"/>
  <c r="L720" l="1"/>
  <c r="M6"/>
  <c r="X6" s="1"/>
  <c r="X721"/>
  <c r="K456" i="3"/>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L401"/>
  <c r="M401" s="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L292"/>
  <c r="M292" s="1"/>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L193"/>
  <c r="M193" s="1"/>
  <c r="L192"/>
  <c r="M192" s="1"/>
  <c r="L191"/>
  <c r="M191" s="1"/>
  <c r="L190"/>
  <c r="M190" s="1"/>
  <c r="M189"/>
  <c r="M188"/>
  <c r="M187"/>
  <c r="M186"/>
  <c r="M185"/>
  <c r="M184"/>
  <c r="M183"/>
  <c r="M182"/>
  <c r="M181"/>
  <c r="M180"/>
  <c r="M179"/>
  <c r="M178"/>
  <c r="M177"/>
  <c r="M176"/>
  <c r="M175"/>
  <c r="M174"/>
  <c r="M173"/>
  <c r="M172"/>
  <c r="M171"/>
  <c r="M170"/>
  <c r="M169"/>
  <c r="M168"/>
  <c r="M167"/>
  <c r="M166"/>
  <c r="M165"/>
  <c r="M164"/>
  <c r="M163"/>
  <c r="M162"/>
  <c r="M161"/>
  <c r="M160"/>
  <c r="M159"/>
  <c r="M158"/>
  <c r="L157"/>
  <c r="M157" s="1"/>
  <c r="M156"/>
  <c r="M155"/>
  <c r="M154"/>
  <c r="M153"/>
  <c r="M152"/>
  <c r="M151"/>
  <c r="L150"/>
  <c r="M150" s="1"/>
  <c r="M149"/>
  <c r="M148"/>
  <c r="M147"/>
  <c r="L146"/>
  <c r="M146" s="1"/>
  <c r="M145"/>
  <c r="M144"/>
  <c r="L143"/>
  <c r="M143" s="1"/>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L58"/>
  <c r="M58" s="1"/>
  <c r="M57"/>
  <c r="M56"/>
  <c r="M55"/>
  <c r="M54"/>
  <c r="M53"/>
  <c r="M52"/>
  <c r="M51"/>
  <c r="M50"/>
  <c r="M49"/>
  <c r="M48"/>
  <c r="M47"/>
  <c r="M46"/>
  <c r="M45"/>
  <c r="M44"/>
  <c r="M43"/>
  <c r="M42"/>
  <c r="M41"/>
  <c r="M40"/>
  <c r="M39"/>
  <c r="M38"/>
  <c r="L37"/>
  <c r="M37" s="1"/>
  <c r="M36"/>
  <c r="M35"/>
  <c r="M34"/>
  <c r="M33"/>
  <c r="M32"/>
  <c r="M31"/>
  <c r="M30"/>
  <c r="M29"/>
  <c r="M28"/>
  <c r="L27"/>
  <c r="M27" s="1"/>
  <c r="L26"/>
  <c r="M26" s="1"/>
  <c r="L25"/>
  <c r="M24"/>
  <c r="M23"/>
  <c r="M22"/>
  <c r="M21"/>
  <c r="M20"/>
  <c r="M19"/>
  <c r="M18"/>
  <c r="M17"/>
  <c r="M16"/>
  <c r="M15"/>
  <c r="M14"/>
  <c r="M13"/>
  <c r="M12"/>
  <c r="M11"/>
  <c r="M10"/>
  <c r="M9"/>
  <c r="M8"/>
  <c r="M7"/>
  <c r="M6"/>
  <c r="L456" l="1"/>
  <c r="M720" i="4"/>
  <c r="M25" i="3"/>
  <c r="M456" s="1"/>
  <c r="K151" i="2" l="1"/>
  <c r="M150"/>
  <c r="X150" s="1"/>
  <c r="M149"/>
  <c r="X149" s="1"/>
  <c r="M148"/>
  <c r="X148" s="1"/>
  <c r="X147"/>
  <c r="M146"/>
  <c r="X146" s="1"/>
  <c r="M145"/>
  <c r="X145" s="1"/>
  <c r="M144"/>
  <c r="X144" s="1"/>
  <c r="M143"/>
  <c r="X143" s="1"/>
  <c r="M142"/>
  <c r="X142" s="1"/>
  <c r="M141"/>
  <c r="X141" s="1"/>
  <c r="M140"/>
  <c r="X140" s="1"/>
  <c r="M139"/>
  <c r="X139" s="1"/>
  <c r="M138"/>
  <c r="X138" s="1"/>
  <c r="M137"/>
  <c r="X137" s="1"/>
  <c r="M136"/>
  <c r="X136" s="1"/>
  <c r="X135"/>
  <c r="M134"/>
  <c r="X134" s="1"/>
  <c r="M133"/>
  <c r="X133" s="1"/>
  <c r="M132"/>
  <c r="X132" s="1"/>
  <c r="M131"/>
  <c r="X131" s="1"/>
  <c r="M130"/>
  <c r="X130" s="1"/>
  <c r="M129"/>
  <c r="X129" s="1"/>
  <c r="M128"/>
  <c r="X128" s="1"/>
  <c r="M127"/>
  <c r="X127" s="1"/>
  <c r="M126"/>
  <c r="X126" s="1"/>
  <c r="M125"/>
  <c r="X125" s="1"/>
  <c r="M124"/>
  <c r="X124" s="1"/>
  <c r="X123"/>
  <c r="M122"/>
  <c r="X122" s="1"/>
  <c r="M121"/>
  <c r="X121" s="1"/>
  <c r="M120"/>
  <c r="X120" s="1"/>
  <c r="M119"/>
  <c r="X119" s="1"/>
  <c r="M118"/>
  <c r="X118" s="1"/>
  <c r="M117"/>
  <c r="X117" s="1"/>
  <c r="M116"/>
  <c r="X116" s="1"/>
  <c r="M115"/>
  <c r="X115" s="1"/>
  <c r="M114"/>
  <c r="X114" s="1"/>
  <c r="M113"/>
  <c r="X113" s="1"/>
  <c r="M112"/>
  <c r="X112" s="1"/>
  <c r="M111"/>
  <c r="X111" s="1"/>
  <c r="M110"/>
  <c r="X110" s="1"/>
  <c r="M109"/>
  <c r="X109" s="1"/>
  <c r="M108"/>
  <c r="X108" s="1"/>
  <c r="M107"/>
  <c r="X107" s="1"/>
  <c r="M106"/>
  <c r="X106" s="1"/>
  <c r="M105"/>
  <c r="X105" s="1"/>
  <c r="M104"/>
  <c r="X104" s="1"/>
  <c r="M103"/>
  <c r="X103" s="1"/>
  <c r="M102"/>
  <c r="X102" s="1"/>
  <c r="M101"/>
  <c r="X101" s="1"/>
  <c r="M100"/>
  <c r="X100" s="1"/>
  <c r="M99"/>
  <c r="X99" s="1"/>
  <c r="M98"/>
  <c r="X98" s="1"/>
  <c r="M97"/>
  <c r="X97" s="1"/>
  <c r="M96"/>
  <c r="X96" s="1"/>
  <c r="M95"/>
  <c r="X95" s="1"/>
  <c r="M94"/>
  <c r="X94" s="1"/>
  <c r="M93"/>
  <c r="X93" s="1"/>
  <c r="M92"/>
  <c r="X92" s="1"/>
  <c r="M91"/>
  <c r="X91" s="1"/>
  <c r="M90"/>
  <c r="X90" s="1"/>
  <c r="M89"/>
  <c r="X89" s="1"/>
  <c r="M88"/>
  <c r="X88" s="1"/>
  <c r="M87"/>
  <c r="X87" s="1"/>
  <c r="M86"/>
  <c r="X86" s="1"/>
  <c r="M85"/>
  <c r="X85" s="1"/>
  <c r="M84"/>
  <c r="X84" s="1"/>
  <c r="L83"/>
  <c r="M83" s="1"/>
  <c r="X83" s="1"/>
  <c r="L82"/>
  <c r="M82" s="1"/>
  <c r="X82" s="1"/>
  <c r="M81"/>
  <c r="X81" s="1"/>
  <c r="M80"/>
  <c r="X80" s="1"/>
  <c r="M79"/>
  <c r="X79" s="1"/>
  <c r="M78"/>
  <c r="X78" s="1"/>
  <c r="M77"/>
  <c r="X77" s="1"/>
  <c r="M76"/>
  <c r="X76" s="1"/>
  <c r="M75"/>
  <c r="X75" s="1"/>
  <c r="M74"/>
  <c r="X74" s="1"/>
  <c r="M73"/>
  <c r="X73" s="1"/>
  <c r="M72"/>
  <c r="X72" s="1"/>
  <c r="M71"/>
  <c r="X71" s="1"/>
  <c r="M70"/>
  <c r="X70" s="1"/>
  <c r="M69"/>
  <c r="X69" s="1"/>
  <c r="M68"/>
  <c r="X68" s="1"/>
  <c r="M67"/>
  <c r="X67" s="1"/>
  <c r="M66"/>
  <c r="X66" s="1"/>
  <c r="M65"/>
  <c r="X65" s="1"/>
  <c r="M64"/>
  <c r="X64" s="1"/>
  <c r="M63"/>
  <c r="X63" s="1"/>
  <c r="M62"/>
  <c r="X62" s="1"/>
  <c r="M61"/>
  <c r="X61" s="1"/>
  <c r="M60"/>
  <c r="X60" s="1"/>
  <c r="M59"/>
  <c r="X59" s="1"/>
  <c r="M58"/>
  <c r="X58" s="1"/>
  <c r="L57"/>
  <c r="M57" s="1"/>
  <c r="X57" s="1"/>
  <c r="L56"/>
  <c r="M56" s="1"/>
  <c r="X56" s="1"/>
  <c r="L55"/>
  <c r="M55" s="1"/>
  <c r="X55" s="1"/>
  <c r="M54"/>
  <c r="X54" s="1"/>
  <c r="M53"/>
  <c r="X53" s="1"/>
  <c r="M52"/>
  <c r="X52" s="1"/>
  <c r="M51"/>
  <c r="X51" s="1"/>
  <c r="M50"/>
  <c r="X50" s="1"/>
  <c r="M49"/>
  <c r="X49" s="1"/>
  <c r="M48"/>
  <c r="X48" s="1"/>
  <c r="M47"/>
  <c r="X47" s="1"/>
  <c r="M46"/>
  <c r="X46" s="1"/>
  <c r="M45"/>
  <c r="X45" s="1"/>
  <c r="M44"/>
  <c r="X44" s="1"/>
  <c r="M43"/>
  <c r="X43" s="1"/>
  <c r="M42"/>
  <c r="X42" s="1"/>
  <c r="M41"/>
  <c r="X41" s="1"/>
  <c r="M40"/>
  <c r="X40" s="1"/>
  <c r="L39"/>
  <c r="M39" s="1"/>
  <c r="X39" s="1"/>
  <c r="M38"/>
  <c r="X38" s="1"/>
  <c r="L37"/>
  <c r="M36"/>
  <c r="X36" s="1"/>
  <c r="M35"/>
  <c r="X35" s="1"/>
  <c r="M34"/>
  <c r="X34" s="1"/>
  <c r="M33"/>
  <c r="X33" s="1"/>
  <c r="M32"/>
  <c r="X32" s="1"/>
  <c r="M31"/>
  <c r="X31" s="1"/>
  <c r="M30"/>
  <c r="X30" s="1"/>
  <c r="M29"/>
  <c r="X29" s="1"/>
  <c r="M28"/>
  <c r="X28" s="1"/>
  <c r="M27"/>
  <c r="X27" s="1"/>
  <c r="M26"/>
  <c r="X26" s="1"/>
  <c r="M25"/>
  <c r="X25" s="1"/>
  <c r="M24"/>
  <c r="X24" s="1"/>
  <c r="M23"/>
  <c r="X23" s="1"/>
  <c r="M22"/>
  <c r="X22" s="1"/>
  <c r="M21"/>
  <c r="X21" s="1"/>
  <c r="M20"/>
  <c r="X20" s="1"/>
  <c r="M19"/>
  <c r="X19" s="1"/>
  <c r="M18"/>
  <c r="X18" s="1"/>
  <c r="M17"/>
  <c r="X17" s="1"/>
  <c r="M16"/>
  <c r="X16" s="1"/>
  <c r="M15"/>
  <c r="X15" s="1"/>
  <c r="M14"/>
  <c r="X14" s="1"/>
  <c r="M13"/>
  <c r="X13" s="1"/>
  <c r="M12"/>
  <c r="X12" s="1"/>
  <c r="M11"/>
  <c r="X11" s="1"/>
  <c r="M10"/>
  <c r="X10" s="1"/>
  <c r="M9"/>
  <c r="X9" s="1"/>
  <c r="M8"/>
  <c r="X8" s="1"/>
  <c r="M7"/>
  <c r="L151" l="1"/>
  <c r="X7"/>
  <c r="M37"/>
  <c r="X37" s="1"/>
  <c r="M151" l="1"/>
</calcChain>
</file>

<file path=xl/sharedStrings.xml><?xml version="1.0" encoding="utf-8"?>
<sst xmlns="http://schemas.openxmlformats.org/spreadsheetml/2006/main" count="19827" uniqueCount="3226">
  <si>
    <t>SOUTH AFFRICAN SOCIAL SECURITY AGENCY</t>
  </si>
  <si>
    <t xml:space="preserve">IRREGULAR EXPENDITURE </t>
  </si>
  <si>
    <t>BACKLOG</t>
  </si>
  <si>
    <t>No</t>
  </si>
  <si>
    <t>Region</t>
  </si>
  <si>
    <t>Name of official in full</t>
  </si>
  <si>
    <t>Title (Mr/Ms)</t>
  </si>
  <si>
    <t>Emplyee No (ID if not SASSA employee)</t>
  </si>
  <si>
    <t>Job Level</t>
  </si>
  <si>
    <t>Date case was recorded</t>
  </si>
  <si>
    <t>Description of incident (Summary of the incident and circumstances explaining what happened?)</t>
  </si>
  <si>
    <t>SCOA Account involved</t>
  </si>
  <si>
    <t>Supplier</t>
  </si>
  <si>
    <t>Balance as at 31 March 2017</t>
  </si>
  <si>
    <t>Adjustment (resulting from confirmation of correct amounts involved)</t>
  </si>
  <si>
    <t>Corrected balance</t>
  </si>
  <si>
    <t>Reasons for adjustment (Where the initial amount has been adjusted then indicate the reasons and motivation for adjustment)</t>
  </si>
  <si>
    <t>Progress per case (Explain status of the matter, reasons and motivation)</t>
  </si>
  <si>
    <t>Finalised Yes/No (Finalised means when approved by REM/CEO)</t>
  </si>
  <si>
    <t>Date finalised</t>
  </si>
  <si>
    <t>Finalised within how many days</t>
  </si>
  <si>
    <t>Date when the case will be finalised (for unfinalised cases only)</t>
  </si>
  <si>
    <t>State whether recovery or write-off  or Condoned</t>
  </si>
  <si>
    <t>If recovery state how much recovered for the reporting period/or reason for not recovering</t>
  </si>
  <si>
    <t>Category of action taken against official (Verbal, written, final written warnig or Dismissal)</t>
  </si>
  <si>
    <t>Reasons for referral to Labour Relations Unit or Appeals</t>
  </si>
  <si>
    <t>Adjustments</t>
  </si>
  <si>
    <t>EC</t>
  </si>
  <si>
    <t>Leslie Bezeidenhout</t>
  </si>
  <si>
    <t>Mr</t>
  </si>
  <si>
    <t xml:space="preserve">Construction of paypoint in Bizana- The order was erroneously issued to a service provider who is not registered on the CIBD as per regulation for construction work(CIBD Act,section 18(1)) hence treated as irregular expenditure. </t>
  </si>
  <si>
    <t>O&amp;L/P/P:Contracted Mainta</t>
  </si>
  <si>
    <t>Camelot Business Solutions pty Ltd</t>
  </si>
  <si>
    <t>Case finalised in the prior year</t>
  </si>
  <si>
    <t>Finalised,expenditure was Condoned as the end user did not specify the requirement for registration on CIDB and a verbal warning was given to the responsible official.</t>
  </si>
  <si>
    <t>Yes</t>
  </si>
  <si>
    <t>More than 90 days</t>
  </si>
  <si>
    <t>N/A</t>
  </si>
  <si>
    <t>Correction</t>
  </si>
  <si>
    <t>Verbal warning</t>
  </si>
  <si>
    <t>Cases finalised in the prior year</t>
  </si>
  <si>
    <t>Nomaza Masiza</t>
  </si>
  <si>
    <t>Ms</t>
  </si>
  <si>
    <t>31/03/2017</t>
  </si>
  <si>
    <t>Non-compliance with Preferential Procurement Regulation and National Treasury Instruction Note regarding procuring of Local Content good and services - Office furniture</t>
  </si>
  <si>
    <t>C/V:FURNITURE &amp; FITTINGS</t>
  </si>
  <si>
    <t>RNV BUSINESS AND CIVIL SOLUTION</t>
  </si>
  <si>
    <t>A circular dated 29/05/2017 has been received from Head Office and circulated to all staff members for implementation.  SCM Senior Manager has organized a workshop for Supply Chain Management officials at Regional office and at District offices to ensure compliance. The committee has deliberated on these cases and recommended to condone the expenditure; however workshop has been organised with Provincial Treasury to capacitate finance staff on local content</t>
  </si>
  <si>
    <t>Condoned</t>
  </si>
  <si>
    <t>Mr. Themba Dingindlala</t>
  </si>
  <si>
    <t>No prior appoval or signed lease agreement for storage space in Centani local Office</t>
  </si>
  <si>
    <t>OPERATING LEASE:OFFICE BU</t>
  </si>
  <si>
    <t>Seat In Style Hire Pty Ltd</t>
  </si>
  <si>
    <t>Finalised, expenditure Condoned , SASSA implemented an office upgrade project where the work to be done included the demolishing of wall that is shared with other department. SASSA negotiated with the department and reached an agreement to lease storage space for their documents. The project manager responsible for the arrangement was on suspension and no one knew about the arragement after the expiry of the lease.</t>
  </si>
  <si>
    <t>13/07/2017</t>
  </si>
  <si>
    <t>ANAWE AND SIVE BUSINESS ENTERPRISE</t>
  </si>
  <si>
    <t>MAZIQALEKAZI TRADING ENTERPRISE CC</t>
  </si>
  <si>
    <t>Lease agreement for Mdantsane  Local Office expired or no addendum for the existing lease - March 2017 rental</t>
  </si>
  <si>
    <t>Rebosis Property Fund</t>
  </si>
  <si>
    <t>Finalised,expenditure was Condoned because the region wrote to HO before the expiry of the lease requesting renewal of the existing lease and was referred back to RBAC. RBAC approved the submission and was forwarded to HO for approval.</t>
  </si>
  <si>
    <t>BUFFALO STATIONERS &amp; BUSINESS T/A APEX STATIONERS</t>
  </si>
  <si>
    <t>RA DAVIC CC T/A INSIGHT OFFICE FURNITURE</t>
  </si>
  <si>
    <t>Nhlanhla Jili</t>
  </si>
  <si>
    <t>26/11/2014</t>
  </si>
  <si>
    <t>Services were rendered without approval, no procurement process was followed and no prior approval of procurement.</t>
  </si>
  <si>
    <t>O&amp;L/P/P:MUNICIPAL SERV EX</t>
  </si>
  <si>
    <t>Ginyansi Construction CC</t>
  </si>
  <si>
    <t>Finalised, expnditure condoned and the matter will be referred to Labour Relations for consideration and appropriate action to be taken.</t>
  </si>
  <si>
    <t>Written Warning</t>
  </si>
  <si>
    <t>During the audit of procurement and contract management it was noted that SASSA EC invited written price quotations for goods and services classified as construction contract and did not stipulate the required minimum CIDB grading status to qualify for the awarding of the contract - Apron,tank stand &amp; guttering</t>
  </si>
  <si>
    <t>O&amp;L/P/P:CONTRACTED MAINTA</t>
  </si>
  <si>
    <t>BUHLEBEZWE ENTERPRISE</t>
  </si>
  <si>
    <t>Transactions that required CIDB certificates were done in the last financial years from 2014/15. Correct processes of calling suppliers for briefing session, informing them of documentation required on submission of quotations were done. The challenge was with the submission of correct CIDB certificates and SCM officials were never trained on identification of these certificates. The committee has deliberated on these cases and recommended to condone the expenditure; however consequence management should have been implemented to the responsible official but she is no longer working for the Agency.</t>
  </si>
  <si>
    <t>During the audit of procurement and contract management it was noted that SASSA EC invited written price quotations for goods and services classified as construction contract and did not stipulate the required minimum CIDB grading status to qualify for the awarding of the contract - Fencing &amp; ablution facilities</t>
  </si>
  <si>
    <t>NNITE TRADING ENTERPRISES</t>
  </si>
  <si>
    <t>MPUMAPHONDO PROJECTS (PTY) LTD</t>
  </si>
  <si>
    <t>During the audit of procurement and contract management it was noted that SASSA EC invited written price quotations for goods and services classified as construction contract and did not stipulate the required minimum CIDB grading status to qualify for the awarding of the contract.</t>
  </si>
  <si>
    <t>YOLWANDO TRADING</t>
  </si>
  <si>
    <t>Cases  were identified in the previous year during which the Agency was trying to complete the register however were rejected by AG</t>
  </si>
  <si>
    <t>The committee has deliberated on these cases and recommended to condone the expenditure; however consequence management should have been implemented to the responsible official but she is no longer working for the Agency.</t>
  </si>
  <si>
    <t>Prior year error on disclosure note (Completeness)</t>
  </si>
  <si>
    <t>SILINDOKUHLE TRADING</t>
  </si>
  <si>
    <t>BRIGHT IDEA PROJECTS 2044</t>
  </si>
  <si>
    <t>BRAN TRADING ENTERPRISE</t>
  </si>
  <si>
    <t>THE BUSINESS ZONE 1087</t>
  </si>
  <si>
    <t xml:space="preserve">OFFICE INCORPORATED </t>
  </si>
  <si>
    <t>15 Janauary 2018</t>
  </si>
  <si>
    <t>ZONKIZIZWE CONTRACTORS CC</t>
  </si>
  <si>
    <t>MINDLOZ SERVICES AND SUPPLIES</t>
  </si>
  <si>
    <t>ABAPHUMELELI TRADING 841 CC</t>
  </si>
  <si>
    <t>During the audit of procurement and contract management it was noted that SASSA EC invited written price quotations for goods and services classified as construction contract and did not stipulate the required minimum CIDB grading status to qualify for the awarding of the contract - steel structure</t>
  </si>
  <si>
    <t>AMAPINGA INVESTMENTS (PTY) LTD</t>
  </si>
  <si>
    <t>Non-compliance with Preferential Procurement Regulation and National Treasury Instruction Note regarding procuring of Local Content good and services - Blankets</t>
  </si>
  <si>
    <t>ADVERT:GIFTS &amp; PROMOTION</t>
  </si>
  <si>
    <t>TULIGRAPH</t>
  </si>
  <si>
    <t>NOKHAYA CONSTRUCTION AND CATERING</t>
  </si>
  <si>
    <t>JMQ TRADING ENTERPRISE PTY LTD</t>
  </si>
  <si>
    <t>MELBUCIOUS TRADING ENTERPRISE</t>
  </si>
  <si>
    <t>XADI TRADING</t>
  </si>
  <si>
    <t>INGADLANGADLA CIVIL AND PROJECTS</t>
  </si>
  <si>
    <t>ISTIMELA CONSTRUCTION</t>
  </si>
  <si>
    <t xml:space="preserve">LILI SOFT MANUFACTURERS AND SUPPLIES </t>
  </si>
  <si>
    <t>JKS DYNAMIC TRADING</t>
  </si>
  <si>
    <t xml:space="preserve">UBUHLE NENJABULO TRADING ENTERPRISE (PTY) LTD </t>
  </si>
  <si>
    <t>CAIROLEX TRADING (PTY) LTD</t>
  </si>
  <si>
    <t>MATRIOTT AGENCIES</t>
  </si>
  <si>
    <t>PREMIER ATTARACTION 1343</t>
  </si>
  <si>
    <t>IASA TRADING AND PROJECTS (PTY) LTD</t>
  </si>
  <si>
    <t xml:space="preserve">GULU CONSTRUCTION AND PROJECTS </t>
  </si>
  <si>
    <t>GRANDIROX</t>
  </si>
  <si>
    <t>SAKAHANA TRADING</t>
  </si>
  <si>
    <t>SIYIVE TRADING CC</t>
  </si>
  <si>
    <t>MILTA TRADING (PTY) LTD</t>
  </si>
  <si>
    <t xml:space="preserve">MAQUATANA TRADING </t>
  </si>
  <si>
    <t>ALUXOLO 8640 GENERAL TRADING</t>
  </si>
  <si>
    <t>Lease agreement not signed for Idutywa Local Office or no proir approval.</t>
  </si>
  <si>
    <t>Ndlovu Property Trust</t>
  </si>
  <si>
    <t xml:space="preserve">he committee adjudicated the case and recommended that the expenditure must be condoned for the following reasons: 1.    SASSA leased a building (Idutywa LO) through NDPW since 2007, and the last lease renewal was for 3 years (01 July 2014 to 30 June 2017). 2. The condition of the building diminished during the lease term and forced SASSA to move out because of high risk and non- compliance to OHS and municipal bylaws to employees and beneficiaries.3. Department of Labour issued a notice of all regulations contravened in the occupation of the building. 4. SASSA submitted a request for alternative accommodation and a PI was issued and the process is still in progress.5. Submission requesting approval of temporal accommodation was sent to Head Office and the building was vacated due to health hazards it imposed to the users.
6. NDPW cancelled the lease and SASSA stopped paying the building. 
7. Regional office entered into a private lease with Ndlovu Property Trust and is still occupying the same building.
8. Submission requesting the signing of lease is with Head Office.
</t>
  </si>
  <si>
    <t>Zukile Kani</t>
  </si>
  <si>
    <t>7103055538081 (Ex-Employee)</t>
  </si>
  <si>
    <t>03/06/2014</t>
  </si>
  <si>
    <t>A&amp;S/O SER:PROFESSIONAL ST</t>
  </si>
  <si>
    <t>XCF Consulting CC</t>
  </si>
  <si>
    <t>The case was finalised in 2015/16 but was bought back by AG, to be re investigated. Under investigation, the responsible official is no longer working for SASSA. New Senior Manager: Facilities to provided a response  which was deliberated at the FMLC of the 08th May 2018. Recommendation to be submitted to the REM for approval.</t>
  </si>
  <si>
    <t>Under investigation</t>
  </si>
  <si>
    <t>BHABHATHANE TRADING</t>
  </si>
  <si>
    <t>SANOAH TRADING ENTERPRISE</t>
  </si>
  <si>
    <t>SYJ TRADING ENTERPRISE</t>
  </si>
  <si>
    <t>MAYOLI TRADING ENTERPRISE</t>
  </si>
  <si>
    <t>AJS SOLUTION</t>
  </si>
  <si>
    <t>SIPHEPHANGAYE TRADING AND PROJECTS</t>
  </si>
  <si>
    <t>NOZA AND MANIVA GENERAL TRADING</t>
  </si>
  <si>
    <t>IRWING  623</t>
  </si>
  <si>
    <t>WEB CONSTRUCTION AND PROJECTS</t>
  </si>
  <si>
    <t>SLONA TRADING</t>
  </si>
  <si>
    <t>ZUKI AND SONS TRADING CC</t>
  </si>
  <si>
    <t>BANGE TRADING ENTERPRISE</t>
  </si>
  <si>
    <t>NQATYISWA TRADING</t>
  </si>
  <si>
    <t>ATHINI XA KUNJE TRADING PTY LTD</t>
  </si>
  <si>
    <t>AYABONA CONSTRUCTION AND PROJECTS</t>
  </si>
  <si>
    <t>CUSTA TRADING ENTERPRISE CC</t>
  </si>
  <si>
    <t>Non-compliance with Preferential Procurement Regulation and National Treasury Instruction Note regarding procuring of Local Content good and services - Electrical works</t>
  </si>
  <si>
    <t>SCENIC ROUTE TRADING 293 CC</t>
  </si>
  <si>
    <t>MBOKOTHWANE</t>
  </si>
  <si>
    <t>MDUMANE PROJECTS AND ENTERPRISE (PTY)LTD</t>
  </si>
  <si>
    <t>QAMIS TRADING ENTERPRISE CC</t>
  </si>
  <si>
    <t xml:space="preserve">T NGESE T/A LULUTHOLO TRADING </t>
  </si>
  <si>
    <t>DILIKA OPTION TOURS</t>
  </si>
  <si>
    <t>ZYK TRADING</t>
  </si>
  <si>
    <t>DINGER TRADING</t>
  </si>
  <si>
    <t xml:space="preserve">LUWATA 16V SERVICES AND SUPPLIES </t>
  </si>
  <si>
    <t>B AND V TRADING ENTERPRISE</t>
  </si>
  <si>
    <t>BLS TRADING (PTY) LTD T/A MAFAKU SUPPLIERS AND CONSTRUCTION</t>
  </si>
  <si>
    <t>SIZINDENI TRADING CC</t>
  </si>
  <si>
    <t>SIZISA UKHANYO TRADING 1077</t>
  </si>
  <si>
    <t>KAMVA TRADING AND CLEANING (PTY) LTD</t>
  </si>
  <si>
    <t>M AND L GENERAL TRADING</t>
  </si>
  <si>
    <t>MARAPH'S TRADING</t>
  </si>
  <si>
    <t>INGWEKAZI PROPERTIES PTY LTD</t>
  </si>
  <si>
    <t>ZEDEK TRADING 388</t>
  </si>
  <si>
    <t>INJONGO SKILLS PERFORMANCE IMPROVERS (PTY) LTD</t>
  </si>
  <si>
    <t>Vuyelwa Lokwe</t>
  </si>
  <si>
    <t>DR</t>
  </si>
  <si>
    <t>21593400</t>
  </si>
  <si>
    <t>During the audit of procurement and contract management it was noted that the entity did not obtain a valid tax clearance certificate with regards to the appointment of Dr PN Mafuya, the tax clearance that was attached to the evaluation documentation received had expired in 15 December 2015. As per the SCM policy, treasury regulations and Preferential Procurement regulation, no service provider may be appointed without SARS certify that their tax matters are in order.</t>
  </si>
  <si>
    <t>A&amp;S/O SER:MEDICAL ASSESSM</t>
  </si>
  <si>
    <t>DR PN Mafuya</t>
  </si>
  <si>
    <t xml:space="preserve">The committee recommended to condone expenditure as the tax clearance certificate and approval of rates was made available to the Auditor General. For appointment of doctors request has been sent to Head Office by the region for advertisement of the tender process. </t>
  </si>
  <si>
    <t>Rental for Idutywa Local Office without prior approval as the lease aggreement for office space has not been signed. April 2015 to March 2016 rental</t>
  </si>
  <si>
    <t>Cleaning of EC offices -  Contract for cleaning servise expired and cleaning service company had to continue working in October 2016 without an approved contract</t>
  </si>
  <si>
    <t>O&amp;L/P/P:CLEANING SERVICES</t>
  </si>
  <si>
    <t>Lucob Cleaning Services</t>
  </si>
  <si>
    <t>Finalised, expenditure condoned, consequence management to be implemented to Manager:SCM and Senior Manager: Facilities, to be referred to Labour Relations for non-compliance.</t>
  </si>
  <si>
    <t>Consequense management to be implemented on SCM Manager and Facilities Manager</t>
  </si>
  <si>
    <t>No lease agreement or prior approval for additional space  utilised as storage for Regional Office (Curry Muncher). April 2016 to March 2017 rental.</t>
  </si>
  <si>
    <t>Zambli 216 (Pty)Ltd T/A Smada Construction (Pty) Ltd</t>
  </si>
  <si>
    <t>The committee adjudicated the case and recommended that the expenditure must be condoned for the following reasons:1. The region requires the space for archiving beneficiary files.2. Attempt has been made to acquire the space through national Department of Public Works.3. Facilities Management wrote to Head Office to request the permission to occupy and also to the Regional Bid Adjudication Committee.4. If the space is not utilized it will lead to non-compliance to SASSA record management policy and National archives &amp; records service of South Africa, 1996.</t>
  </si>
  <si>
    <t>Mr Simlindile Jabavu</t>
  </si>
  <si>
    <t xml:space="preserve">Procured goods and services for a Mikondzo Event – Uitenhage on 14 May 2016 with a transaction value over R 500 000 through the quotation process. </t>
  </si>
  <si>
    <t>VENUES AND FACILITIES</t>
  </si>
  <si>
    <t>Azande Consulting</t>
  </si>
  <si>
    <t>This was a finding raised by AG when auditing at year end, the usage of quotations was based on the approval that was obtained from BAC on the 2nd December 2015. The procurement processes were initiated in the month of March 2016 as the event was scheduled for beginning of April 2016. Due to postponement of the event the service providers were requested to revise their quotes. There was misinterpretation of the BAC recommendation and subsequent approval for deviation which covers the period in question as the service provider was not appointed to perform the responsibility as at end of April.  The committee recommended that expenditure be condoned and consequence management be implemented to responsible official.</t>
  </si>
  <si>
    <t>Over 90 days</t>
  </si>
  <si>
    <t>Thembisile Toyiya</t>
  </si>
  <si>
    <t xml:space="preserve">Extension of the cleaning service contract not approved by the delegated authority as per SCM Delegations </t>
  </si>
  <si>
    <t xml:space="preserve">LUCOB CLEANING SERVICES </t>
  </si>
  <si>
    <t>Finalised by FMLC and the case will be referred to FMB because it is above the delegations of the FMLC as per terms of reference</t>
  </si>
  <si>
    <t xml:space="preserve">During the audit of procurement and contract management it was noted that an award was made to a service provider who was prohibited from doing business with the public sector. </t>
  </si>
  <si>
    <t>CATERING:CATERING INTERNA</t>
  </si>
  <si>
    <t>UBABALO LWENKOSI TRADING</t>
  </si>
  <si>
    <t>Finalised. Expenditure condoned. Warning letter issued to Mr Jili.</t>
  </si>
  <si>
    <t>Parking space utilised by Idutywa Local Office without prior approval as the lease agreement to the parking space has not been signed. Rental for October 2016.</t>
  </si>
  <si>
    <t>Masrenet t/a
 Pumla P Sangqu</t>
  </si>
  <si>
    <t>Finalised. Expenditure Condoned. Dept. of Labour issued a notice of all regulations contravened in the occupation of the previous building occupied by SASSA. Alternative accommodation was found but had no parking facilities. The parking facilities found are adjacent to the alternative accommodation found and was the only facility available.</t>
  </si>
  <si>
    <t>Parking space utilised by Idutywa Local Office without prior approval as the lease agreement to the parking space has not been signed. Rental for November 2016.</t>
  </si>
  <si>
    <t>Lease agreement not signed for parking space for Idutywa Local Office or no addendum for the existing lease agreement - December rental</t>
  </si>
  <si>
    <t>Lease agreement not signed for parking space for Idutywa Local Office or no addendum for the existing lease agreement - January rental</t>
  </si>
  <si>
    <t>Lease agreement not signed for parking space for Idutywa Local Office or no addendum for the existing lease agreement - February rental</t>
  </si>
  <si>
    <t>Additional space occupied by Indwe Local Office without prior approval as the lease agreement or addendum to the current lease has not been signed for additional space utilised for Indwe Local Office - October 2016 rental</t>
  </si>
  <si>
    <t>Blue Crane Liquor Store t/a HW Stapelberg</t>
  </si>
  <si>
    <t>Finalised. Expenditure Condoned on the basis that SASSA received the benefit of rental property. Renewal of a current lease with additional space was requested by Head Office to NDPW which was approved &amp; a PI was issued. The Landlord commenced with the upgrading of the building but the PI was later withdrawn by NDPW who only renewed the space for the existing lease. SASSA was held liable for the additional space as it was required by SASSA.</t>
  </si>
  <si>
    <t>Lease agreement not signed for additional space utilised for Indwe Local Office or no addendum for the existing lease agreement - November 2016 rental</t>
  </si>
  <si>
    <t>Lease agreement not signed for additional space utilised for Indwe Local Office or no addendum for the existing lease agreement - December 2016 rental</t>
  </si>
  <si>
    <t>Lease agreement not signed for additional space utilised for Indwe Local Office or no addendum for the existing lease agreement - January 2017 rental</t>
  </si>
  <si>
    <t>Lease agreement not signed for additional space utilised for Indwe Local Office or no addendum for the existing lease agreement - February 2017 rental</t>
  </si>
  <si>
    <t>Lease agreement not signed for additional space utilised for Indwe Local Office or no addendum for the existing lease agreement - March 2017 rental</t>
  </si>
  <si>
    <t>SOHLUMA CONSTRUCTION ENGINEERING AND GENERAL TRADING</t>
  </si>
  <si>
    <t>14/12/2014</t>
  </si>
  <si>
    <t>O&amp;L/P/P:GARDENING SERVICE</t>
  </si>
  <si>
    <t>Mandila Trading</t>
  </si>
  <si>
    <t>The case was finalised in 2015/16 but was bought back by AG, to be re investigated. Expenditure condoned because SASSA has benefited and the supervisor to take action against the employee. Submission for approval of recommendations to be drafted.</t>
  </si>
  <si>
    <t>Services paid that were not recorded in the manual accruals for previous year.</t>
  </si>
  <si>
    <t>FLEET:FUEL,OILS&amp;GREASE</t>
  </si>
  <si>
    <t>Avis</t>
  </si>
  <si>
    <t>Finalised,the committee recommended that the case must be written off as it is not an irregular expenditure because proper procurement process was followed, but the service provider did not bill for fuel due to their system error resulting in this expenditure not being classified correctly as an accrual.</t>
  </si>
  <si>
    <t>INDIPHILE AND LISO CONSTRUCTION</t>
  </si>
  <si>
    <t>Non-compliance with Preferential Procurement Regulation and National Treasury Instruction Note regarding procuring of Local Content good and services - Golf Shirts</t>
  </si>
  <si>
    <t>IMBAMBANO TRADING</t>
  </si>
  <si>
    <t>ISICEBI TRADING 1032 CC</t>
  </si>
  <si>
    <t>Utilisation of Doctor without valid contracts for medical assessment</t>
  </si>
  <si>
    <t>Medical Assessments</t>
  </si>
  <si>
    <t>DR NTOMBEKAYA MTYOBO</t>
  </si>
  <si>
    <t>New case reported to FMLC</t>
  </si>
  <si>
    <t>MZUKISI KOLOSA</t>
  </si>
  <si>
    <t>*DR N MOYAKE</t>
  </si>
  <si>
    <t>NC SETHATHI T/A DR NC SETHATHI</t>
  </si>
  <si>
    <t>DR FL NODALI</t>
  </si>
  <si>
    <t>GL MZALISI</t>
  </si>
  <si>
    <t xml:space="preserve">R.M.NTSABA-SURTIE </t>
  </si>
  <si>
    <t xml:space="preserve">DR N B JADA </t>
  </si>
  <si>
    <t xml:space="preserve">DR LY MQHAKAMA </t>
  </si>
  <si>
    <t>S.K. NDUDANE</t>
  </si>
  <si>
    <t>L. Bezuidenhout</t>
  </si>
  <si>
    <t xml:space="preserve">Mr </t>
  </si>
  <si>
    <t>Non-compliance with National Treasury Instruction Note regarding procurement of local content designated sector item . Minimum stipulated local content required not indicated whilst requesting quotations for the clothing as a result the required documents for local content were not completed by supplier.</t>
  </si>
  <si>
    <t>Adver: Gifts &amp; Promotion</t>
  </si>
  <si>
    <t>TULIPIA TRADING AND PROJECTS</t>
  </si>
  <si>
    <t>Non-compliance with National Treasury Instruction Note regarding procurement of local content designated sector item . Minimum stipulated local content required not indicated whilst requesting quotations for the furniture (steel benches) as a result the required documents for local content were not completed by supplier.</t>
  </si>
  <si>
    <t>LI LI SOFT MANUFACTURERS AND SUPPLIER</t>
  </si>
  <si>
    <t>Non-compliance with National Treasury Instruction Note regarding procurement of local content designated sector item . Minimum stipulated local content required not indicated whilst requesting quotations for the matresses as a result the required documents for local content were not completed by supplier.</t>
  </si>
  <si>
    <t>REGENT CORPORATE 65 CC</t>
  </si>
  <si>
    <t>Non-compliance with National Treasury Instruction Note regarding procurement of local content designated sector item . Minimum stipulated local content required not indicated whilst requesting quotations for the backpacks as a result the required documents for local content were not completed by supplier.</t>
  </si>
  <si>
    <t>EPIKANINI PROMOTIONS</t>
  </si>
  <si>
    <t>EC, KZN&amp; NW</t>
  </si>
  <si>
    <t>To be determined</t>
  </si>
  <si>
    <t xml:space="preserve">SILINDOKUHLE TRADING
CUSTA TRADING ENTERPRISE CC
</t>
  </si>
  <si>
    <t>This amount is duplicated as it has been disclosed separately in the registers, Initialy we were not aware that this amount was spread separetely in the regions</t>
  </si>
  <si>
    <t>Duplicate</t>
  </si>
  <si>
    <t>Duplicates</t>
  </si>
  <si>
    <t>FS</t>
  </si>
  <si>
    <t>Mr Monwabisi</t>
  </si>
  <si>
    <t>21725519</t>
  </si>
  <si>
    <t>OFFICE FURNITURE</t>
  </si>
  <si>
    <t>LAND BREEZE</t>
  </si>
  <si>
    <t>BRANDING</t>
  </si>
  <si>
    <t>ADVERT: MARKETING</t>
  </si>
  <si>
    <t>SILVER STREAK TRADING</t>
  </si>
  <si>
    <t>WHEENLCHAIRS &amp; WALKING STICKS</t>
  </si>
  <si>
    <t>ADVERT: GIFTS &amp; PROMOTION</t>
  </si>
  <si>
    <t>SENTLETSE TRADING</t>
  </si>
  <si>
    <t>PROMOTIONAL ITEMS</t>
  </si>
  <si>
    <t>VUTIVI TECHNOLOGY</t>
  </si>
  <si>
    <t>NKOKONI GENERAL TRADING</t>
  </si>
  <si>
    <t>MARKETING</t>
  </si>
  <si>
    <t>BLOEM CITY LOVE</t>
  </si>
  <si>
    <t>FOCUL PRINT</t>
  </si>
  <si>
    <t>LOUNGE 848</t>
  </si>
  <si>
    <t>OTH CONS:UNIF&amp;PROTECT CLO</t>
  </si>
  <si>
    <t>NOVAGEN MARKETING</t>
  </si>
  <si>
    <t>The procurement did not adhere to the requirement of the loca content.</t>
  </si>
  <si>
    <t>Order amount excluded VAT</t>
  </si>
  <si>
    <t xml:space="preserve">Condoned. Official was not found guilty of misconduct and therefore there was no need to refer the case to Labour Relations. </t>
  </si>
  <si>
    <t xml:space="preserve">Cases incorrectly disclosed </t>
  </si>
  <si>
    <t>M Noruwana</t>
  </si>
  <si>
    <t>ICT equipments were procured without an approved business case.</t>
  </si>
  <si>
    <t>C/V: COMP PC'S &amp; PRINTERS</t>
  </si>
  <si>
    <t>PRONTO SOLUTIONS IT</t>
  </si>
  <si>
    <t>Communication of factual finding no. 5 Free State</t>
  </si>
  <si>
    <t>LEZIMIN 2777</t>
  </si>
  <si>
    <t>Cleaning Services contract expired and the office continued using the service due to hygiene purpose.</t>
  </si>
  <si>
    <t>Ideal Lifestyle</t>
  </si>
  <si>
    <t>Condoned. The Agency did enjoy the full service as per contract therefore there was no loss incurred. Disciplinary action to be instituted against the official through labour relations for having ignored the audi letter to respond to the allegations levelled against him.</t>
  </si>
  <si>
    <t>FURNITURE FAIR</t>
  </si>
  <si>
    <t>CATHA SILK SCREEN PRINTERS</t>
  </si>
  <si>
    <t>XHIBIT IT</t>
  </si>
  <si>
    <t>TOWNSHIPZONE</t>
  </si>
  <si>
    <t xml:space="preserve">DREAMERS </t>
  </si>
  <si>
    <t>AWERBUCH BARGAIN HOUSE</t>
  </si>
  <si>
    <t>MATHABA TRADING</t>
  </si>
  <si>
    <t>GP</t>
  </si>
  <si>
    <t>Willie Maluleke</t>
  </si>
  <si>
    <t>Payment of Lease of Building without valid lease agreement. SASSA was sharing with DSD which did not renew the contract  when it experired.</t>
  </si>
  <si>
    <t>Ekurhuleni Metropolitan Metropolitan Lunippapni metropolitan</t>
  </si>
  <si>
    <t>Wrong amount disclosed</t>
  </si>
  <si>
    <t>The municpality did not sign the contract on time as they had to do reconciliation to ensure that all money owed to them were paid before a contract is signed. The committee recommended that the expenditure be Condoned and no  SASSA official be held liable as thedelay was on the part of the service provider.</t>
  </si>
  <si>
    <t>Mabora Kgaphole</t>
  </si>
  <si>
    <t>Payment of Lease of Building without valid lease MOU</t>
  </si>
  <si>
    <t>City Of Tshwane - Halala Community</t>
  </si>
  <si>
    <t>The expenditure is for 7 months at R1000 per months which is R7000 and not R8000</t>
  </si>
  <si>
    <t>The case was finalised by FMLCC and recommendation made to the REM for approval of the condonation. The municipality delayed in the signing of the MOU and the district has been making several attempts to get the MOU signed to no avail.</t>
  </si>
  <si>
    <t>St .Anthony's Education Centre</t>
  </si>
  <si>
    <t>St .Anthony's Education</t>
  </si>
  <si>
    <t>Increase in payments made</t>
  </si>
  <si>
    <t>The committee recommended that the expenditure be condoned and that no Ekurhuleni official be held liable. This is because the District submitted its request for renewal of the contract about 6 weeks before its expiry to SCM which failed to action it. It was also recommended that the then Senior Manager: SCM. Mr Milingoni who has left SASSA employment for other organ of state be responsible for the delay and labour relation institute consequence management via Public Service commission.</t>
  </si>
  <si>
    <t>no</t>
  </si>
  <si>
    <t>Susan Lemmer</t>
  </si>
  <si>
    <t> 12405388</t>
  </si>
  <si>
    <t>When the Region wanted to renew a contract the landlord allegged that the lease was still valid. A case of fraud for forged signature was opened against the landlord</t>
  </si>
  <si>
    <t>Blue Beacon Investments</t>
  </si>
  <si>
    <t>The correct balance as reflected</t>
  </si>
  <si>
    <t xml:space="preserve">The committee recommended that the expenditure be condoned and no  SASSA official be held liable as the delay was on the part of the landlord. </t>
  </si>
  <si>
    <t>City Of Tshwane - Kt Motubatse Community</t>
  </si>
  <si>
    <t>The case was finalised by FMLCC and recommendation made to the REM for approval of the condonation. The municipality delayed in the signing of the MOU and the district has been making several attemptss to get the MOU signed to no avail.</t>
  </si>
  <si>
    <t>City of Johannesburg</t>
  </si>
  <si>
    <t>The case was finalised by FMLCC nd recommendation made to the REM for approval of the condonation The municipality delayed in the signing of the MOU and the district has been making several attemptss to get the MOU signed to no avail.</t>
  </si>
  <si>
    <t>Andrew Masuku</t>
  </si>
  <si>
    <t> 11238518</t>
  </si>
  <si>
    <t>Emfuleni  Local  Municipality</t>
  </si>
  <si>
    <t>The case was finalised by FMLCC and recommendation made to the REM for approval of the condonation The municipality delayed in the signing of the MOU and the district has been making several attemptss to get the MOU signed to no avail.</t>
  </si>
  <si>
    <t>Willie Maluleka</t>
  </si>
  <si>
    <t>There was delay in the signing of the MOU by SASSA as there were amendments that were done after the landlord had signed.</t>
  </si>
  <si>
    <t>Impisi Security Services</t>
  </si>
  <si>
    <t>The matter was presented before FMLCC and additional information was requested and has since been received from District. The matter will be presented in the next FMLCC meeting.</t>
  </si>
  <si>
    <t>Nomonde Thobela</t>
  </si>
  <si>
    <t> 12916081</t>
  </si>
  <si>
    <t>Payment of Lease of Building without valid lease lease agreement</t>
  </si>
  <si>
    <t>Mogale City Local Municiapality</t>
  </si>
  <si>
    <t>Payment of Lease of Building without valid lease MOU - Diepkloof</t>
  </si>
  <si>
    <t>The case was finalised by FMLCC and recommendation made to the REM for approval of the condonation. The municipality delay in the signing of the MOU despite the district making several follow ups</t>
  </si>
  <si>
    <t>Lesedi Local Municipality (Paypoint)</t>
  </si>
  <si>
    <t>Lesedi Local Municipality</t>
  </si>
  <si>
    <t>The case was finalised by FMLCC and recommendation made to the REM for approval of the condonation The municipality delayed in the signing of the MOU despite the district making several follow ups</t>
  </si>
  <si>
    <t>The District submitted the documents for Renewal of the lease to facilities on the 17 july 2015.The matter was discussedat the RBAC in February 2016 and was send back by Head Office wanting to know why was it late. The matter has been fowarded to the REM</t>
  </si>
  <si>
    <t>St. Anthony's Education Centre</t>
  </si>
  <si>
    <t>Matsiliso Chaka</t>
  </si>
  <si>
    <t>Award made to supplier who did not score the highest points</t>
  </si>
  <si>
    <t>Procurement and Contract Management</t>
  </si>
  <si>
    <t>A matter was presented before FMLCC and a letter requesting additional information has since been submitted to SCM.</t>
  </si>
  <si>
    <t>Wilberforce Community College Trust</t>
  </si>
  <si>
    <t>The committee recommended that the irregular expenditure be condoned and further that GM: Finance institute consequence management against SCM official after investigating who was at fault for misplacing the documentation</t>
  </si>
  <si>
    <t>Tebogo Lehaiwa</t>
  </si>
  <si>
    <t>PROCUREMENT OF PROMOTIONAL BAGS FOR SASSA 10 YEARS STAFF INFORMATION SESSION</t>
  </si>
  <si>
    <t>RAINBOW GIANTS 3</t>
  </si>
  <si>
    <t>PROCUREMENT OF SASSA BRANDED CAPS</t>
  </si>
  <si>
    <t>ZWAMADAKA PRINTERS AND STATIONERS</t>
  </si>
  <si>
    <t>PROCUREMENT OF BRANDED REFLECTOR JACKETS</t>
  </si>
  <si>
    <t>MS DILIGENT CONSULTANCY</t>
  </si>
  <si>
    <t>Seripa sa Tshwane Multipurpose Co-operative Limited</t>
  </si>
  <si>
    <t>Seripa Sa Tshwane Multipurpose Co-Operative</t>
  </si>
  <si>
    <t>Non submission of original or certified copies of BBBEE certificates in terms of the Preferential Procurement Regulation (paragraph 10 )</t>
  </si>
  <si>
    <t>Computer consumables</t>
  </si>
  <si>
    <t>Rabothata Om Trading and projects cc</t>
  </si>
  <si>
    <t xml:space="preserve">Office Furniture </t>
  </si>
  <si>
    <t>Mintiro Trading Enterprise CC</t>
  </si>
  <si>
    <t>Emfuleni  Local  Municipality(Mafatsane Local Office)</t>
  </si>
  <si>
    <t>The case was finalised by FMLCC and recommendation made to the REM for approval of the condonation. The delay was on the part of service provider to sign the MOU despite the district making several follow ups</t>
  </si>
  <si>
    <t>PROCUREMENT OF BRANDED SCHOOL BAG PACKS</t>
  </si>
  <si>
    <t>STRAUSSN TRADING ENTERPRISE PTY LTD</t>
  </si>
  <si>
    <t>Alexandra Local Office - c/o Watt and 3rd Str Yarona Building Alexandra (SASSA Lease)</t>
  </si>
  <si>
    <t>Emdin Brothers</t>
  </si>
  <si>
    <t>The matter was presented before FMLCC and additional information was requested from District. The matter will be presented in the next FMLCC meeting.</t>
  </si>
  <si>
    <t>Goods procured for a value more than R 500 000 without advertising a bid</t>
  </si>
  <si>
    <t>Redrow Chairs</t>
  </si>
  <si>
    <t>NA</t>
  </si>
  <si>
    <t>Eclipse Trading cc</t>
  </si>
  <si>
    <t>Doctor’s contracts are not evaluated against prescribed criteria.</t>
  </si>
  <si>
    <t>DR T E MADLHOPE</t>
  </si>
  <si>
    <t>Additional information was requested from SCM and the matter will be finalised in the next FMLCC setting</t>
  </si>
  <si>
    <t>Batsha IT Solutions</t>
  </si>
  <si>
    <t>written Warning</t>
  </si>
  <si>
    <t>Soweto Local office MAPONYA MALL - CO-OWNERSHIP</t>
  </si>
  <si>
    <t>Redefine Properties</t>
  </si>
  <si>
    <t>The matter was presented before FMLCC. Additional information was requested from District. The matter will be presented in the next FMLCC meeting.</t>
  </si>
  <si>
    <t>HO</t>
  </si>
  <si>
    <t>SASSA Corporate Services Branch- name of official to be listed onced confirmed by investigation</t>
  </si>
  <si>
    <t xml:space="preserve">Several extensions of physical services contracts for security companies appointed in 2012 for all SASSA offices (Head Office and Regions. 
National Treasury  on review of the contract extensions and declared them irregular stating  : (a) extended the physical security contracts several times, thereby undermining the provisions of section 217 of the Constitution; and
b) undermined the requirements of the Instruction Note 32 (“Instruction Note”) read together with the National Treasury Supply Chain Management Circular (“the Circular”) dated the 24th April 2012, which require institutions to report to National Treasury, extensions that exceed R 15 million or 15% of the original value of the contract.
</t>
  </si>
  <si>
    <t>Physical security</t>
  </si>
  <si>
    <t>Various security companies:
1.Kgomaganang Business Enterprise
2.Mabotwane Secuiry Services
3.Mafoko Security Patrons Pty Ltd
4.Reshebile Avition&amp; Protection Services Pty ltd
5.Tshedza Protetion Services CC
6.Xhobani Security Catering &amp; Distribution Agency</t>
  </si>
  <si>
    <t xml:space="preserve">Adjustment due to escalations on the contract which were only paid in 2017/2018 financial year . </t>
  </si>
  <si>
    <t>The request for condonation has been submitted to National treasury (NT). NT requested SCOPA resolution before could finalise its decision. SASSA requested SCOPA resolution in March 2017 and the follow up letter was sent during March 2018 and still awaiting the response. However SASSA made a follow up with NT in February 2018 and additional information requested by NT was submitted on 07 March 2018. Feedback was received from NT on 08 March 2018 indicating that NT did not condone the expenditure thus requesting SASSA to provide investigation reports which includes the outcome of the investigation conducted by SAPS once the criminal case is opened</t>
  </si>
  <si>
    <t xml:space="preserve">Escalation on Physical security contracts </t>
  </si>
  <si>
    <t>Mandla Ntlanganiso</t>
  </si>
  <si>
    <t>23035471</t>
  </si>
  <si>
    <t xml:space="preserve">Compedency assessment was procured for one candidate by Head Office as requested however two candidates were sent for assessment by Eastern Cape Region. </t>
  </si>
  <si>
    <t>Training</t>
  </si>
  <si>
    <t xml:space="preserve">Gijima Holdings 
(Pty) Ltd </t>
  </si>
  <si>
    <t>Investigation completed and the Investigation Report is ready to be presented in the next meeting of the committee during May 2018.</t>
  </si>
  <si>
    <t>Mncedisi Nkasana</t>
  </si>
  <si>
    <t>18675280</t>
  </si>
  <si>
    <t>The official utilised the cellphone contract expired 30 June 2016 which has defaulted on month to month however such extension was not approved as Senior Manager was to apply for his own personal cellphone contract as per SASSA policy</t>
  </si>
  <si>
    <t>Cellphone</t>
  </si>
  <si>
    <t>Vodacom</t>
  </si>
  <si>
    <t>Response from Mncedisi Nkasana has been received,Investigation report to be presented in the next meeting of the committee to be held in May 2018</t>
  </si>
  <si>
    <t>Procurement was facilitated by Internal Audit Unit; name of responsible person/persons will be listed once confirmed by investigation</t>
  </si>
  <si>
    <t>81720025</t>
  </si>
  <si>
    <t>Remuneration of Audit Committee members using the Auditor General Rates (instead of the National Treasury Rates), and without approval by the Minister (Executive Authority) in terms of Section 20.2.2 of Treasury Regulations</t>
  </si>
  <si>
    <t>Audit com</t>
  </si>
  <si>
    <t>Response of the Internal Audit Unit received - Investigation report prepared and ready to be presented in the next meeting of the committee during May 2018</t>
  </si>
  <si>
    <t>Procurement was facilitated by Risk Management Unit; name of responsible person/persons will be listed once confirmed by investigation</t>
  </si>
  <si>
    <t>90827601</t>
  </si>
  <si>
    <t>Remuneration of Risk Management Committee member using the Auditor General Rates (instead of the National Treasury Rates), and without approval by the Minister (Executive Authority)</t>
  </si>
  <si>
    <t>Response of the Risk Management Unit received - Investigation report prepared and ready to be presented in the next meeting of the committee during May 2018</t>
  </si>
  <si>
    <t>Tshidi Khobane</t>
  </si>
  <si>
    <t>22729283</t>
  </si>
  <si>
    <t>The official attended Symposium on 23 to 24 February 2016 without the order being issued issued. The irregular expenditure was incurred due to oversight where the supplier informed SASSA SCM that the payment was received at the time of procurement however later discovered that such payment was for other SASSA office and not for Head Office and the said official meaning the procurement process for the official was never finalised</t>
  </si>
  <si>
    <t>ICT</t>
  </si>
  <si>
    <t>Gartner Africa Symposium</t>
  </si>
  <si>
    <t>Zodwa Mvulane</t>
  </si>
  <si>
    <t>90939315</t>
  </si>
  <si>
    <t xml:space="preserve"> </t>
  </si>
  <si>
    <t xml:space="preserve">Deviation to procure services of work stream leaders and support resources  in contravention to National Treasury instruction no: 3 of 2016/2017. In terms of this Instruction Note, deviations other than sole provider and emergency must be approved by National Treasury however this deviation was approved internally by Accounting officer on 05 May 2016 whilst the effective date of instruction was 1 may 2016 </t>
  </si>
  <si>
    <t>Consulting</t>
  </si>
  <si>
    <t>Mpolokeng T Pakies</t>
  </si>
  <si>
    <t>The request for condonation has been submitted to National Treasury (NT). National Treasury requested additional information which was submitted on 9 March 2018 and SASSA is awaiting for a response from NT.</t>
  </si>
  <si>
    <t xml:space="preserve">Deviation to procure services of work stream leaders and support resources  in contravention to National Treasury instruction no: 3 of 2016/2017. In terms of this Instruction Note, deviations other than sole provider and emergency must be approved by National Treasury however this deviation was approved internally by Accounting officer on 05 May 2016 whilst the effective date of instruction was 1 May 2016 </t>
  </si>
  <si>
    <t>Rangewave Pty Ltd</t>
  </si>
  <si>
    <t>Tim Sukazi Inc</t>
  </si>
  <si>
    <t>The request for condonation has been submitted to National Treasury (NT). National Treasury requested additional information which was submitted on 9 March 2018 and SASSA is awaiting for a response from National Treasury</t>
  </si>
  <si>
    <t>Grants administration branch and Office of the CEO</t>
  </si>
  <si>
    <t>Re-registration of additional grant beneficiaries was not processed in terms of Section 51(1)(c) of the PFMA:Amount transferred to irregular expenditure in 2015-2016</t>
  </si>
  <si>
    <t>Grants</t>
  </si>
  <si>
    <t>Cash Paymaster Services Pty Ltd</t>
  </si>
  <si>
    <t>SASSA previously requested condonation from National Treasury however NT was advised to sespend the condonation pending the outcome of CPS appeal. The Gauteng High Court made judgment on 23 March 2018 that CPS must pay this money back to SASSA. SASSA subsequently wrote to CPS to repay the money as per Court order. CPS responded that they have  appealed the  Court order but the appeal was dismissed. CPS stated in their letter dated  10 May 2018 that they intend to petition the Surpreme Court of Appeal for leave to appeal the judgement  by 25 May 2018</t>
  </si>
  <si>
    <t>Fraud &amp; Compliance Management Unit: name/s of responsible person/s will be listed once confrimed by investigation</t>
  </si>
  <si>
    <t>Procurement of services of forensic investigators - The tender was awarded to the second highest scoring bidder i.e. SAB &amp; T  instead of the highest scoring bidder that was recommended by the Bid Adjudication Committee</t>
  </si>
  <si>
    <t>cons&amp;spec swe:Accountant&amp; Auditor</t>
  </si>
  <si>
    <t>SAB&amp;T Chartered Accountants</t>
  </si>
  <si>
    <t>Dr Virginia Petersen</t>
  </si>
  <si>
    <t>2013-2014</t>
  </si>
  <si>
    <t>Procuring assets without  sourcing of three quotations for the CEO's Safehouse: the furniture was procured through the use of a personal credit card and the amount paid was claimed from SASSA</t>
  </si>
  <si>
    <t>Assets</t>
  </si>
  <si>
    <t>House and Home</t>
  </si>
  <si>
    <t>Investigation complete and investigating report ready to be presented in the next meeting of the committee in May 2018</t>
  </si>
  <si>
    <t>Nazeema Rasool</t>
  </si>
  <si>
    <t>The irregularity was identified during 2014/15 audit by AGSA that stated that the procuring of  closed protection services for one official at the Eastern Cape Region who it was alleged she was under threat did not comply with SCM processes. The quotation sourced from the service provider under emergency process was done without SCM involvement and its process. Secondly it was found that the BAC requested information such as confirmation of whether the case was reported to SAPS, confirmation that SSA assessment was obtained, confirmation of existing contract with the service provider, copy of documentation evoking emergency delegation duly signed by CEO and all this information was never provided to BAC for ratification however the service was rendered.</t>
  </si>
  <si>
    <t>Closed protection services.</t>
  </si>
  <si>
    <t>Blue Falcon Physical Protection</t>
  </si>
  <si>
    <t>Petrus Mabula</t>
  </si>
  <si>
    <t>15360237</t>
  </si>
  <si>
    <t>The award was made to a supplier who did not submit an original tax clearance to indicate that the supplier tax matters are in order</t>
  </si>
  <si>
    <t>Training services</t>
  </si>
  <si>
    <t>Hlanganani Ezweni Trading and Projects</t>
  </si>
  <si>
    <t>Officials was requested to submit written reprsentation and explanation why irregular expenditure was incurred. The submission was received, and investigator is in the process of preparing an Investigation Report which will be presented in the next meeting of the committee in May 2018</t>
  </si>
  <si>
    <t>Advertising services</t>
  </si>
  <si>
    <t>Hermes Multimedia CC</t>
  </si>
  <si>
    <t>Mirograpgh (Pty) Ltd</t>
  </si>
  <si>
    <t>The name of the official/s to be held responsible if any, will be listed once the FMB has deliberated on the matter and any further investigation (where necessary) have been concluded.</t>
  </si>
  <si>
    <t>The service was acquired from saervice provider to conduct assets verifition for year-end aiming to correct assets register for AFS. The award was not advertised, citing the decision on emergency reasons, however AG's argument was that the reasons provided for emergency did not comply with National Treasury regulation stating that the need for the services was evident since 2008 and emergency procurement was only concluded towards the end of year-end 2013.</t>
  </si>
  <si>
    <t>Property,Plant and Equipment</t>
  </si>
  <si>
    <t>TAT I-Chain</t>
  </si>
  <si>
    <t>Internal Control unit is investigating and establishing the details of officials who could have committed the iregularity in order to obtain their  written representations  and explanations  and further information/documentation that would assist in finalising the case.</t>
  </si>
  <si>
    <t>Dr Petersen and Mr Frank Erl</t>
  </si>
  <si>
    <t>The NGO named IlithaLabantu requested SASSA to procure catering for elderly persons who were to attend the Seminar that Ilithalabantu arranged for elderly to empower them, families and individuals by reintsilling moral regreneration values focusing on Elderly persons charter and bill of right campaigns. The NGO submitted quotations to SASSA's approving authority and the appoval was granted after the service was rendered. Secondly the quotations were sourced by Ilithalabantu and not by SASSA through SASSA internal processes</t>
  </si>
  <si>
    <t>Sizisa Ukhanyo Trading</t>
  </si>
  <si>
    <t xml:space="preserve"> Two affected approving authority (former CEO and Grants EM) are no longer working for SASSA. The written response from SCM practitioners points to the fact that the quotations were already obtained by the delegated authority  mentioned above. However the infomrnation and response is still considered in order to finalise investigation report and deliberation by FMB.</t>
  </si>
  <si>
    <t>Godfrey Twala</t>
  </si>
  <si>
    <t>Procurment of Furniture in contravention with National Treasury Intruction Note and DTI directive on local content. The supplier did not submitted certifictate and or signed the SBD forms required when procuring goods categorised under local content directives</t>
  </si>
  <si>
    <t>Lukat Consulting</t>
  </si>
  <si>
    <t>Invetigations found expenditure not irregular as the local content forms were dully signed and submitted by the appointed service provider and the matter is considred finalised</t>
  </si>
  <si>
    <t>Not Irregular</t>
  </si>
  <si>
    <t>BEC members. However, the names of the officials to be held responsible will be listed once the investigation process has been finanalised</t>
  </si>
  <si>
    <t>Shumash Trading Enterprise</t>
  </si>
  <si>
    <t>TIM SUKAZI INC</t>
  </si>
  <si>
    <t>Procurment of stretch tents in contravention with National Treasury Intruction Note and DTI directive on local content. The supplier did not submitted certifictate and or signed the SBD forms required when procuring goods categorised under local content directives</t>
  </si>
  <si>
    <t>Mohonyori Trading and Projects</t>
  </si>
  <si>
    <t>Case identified during the overturing of audit qualification project to ensure completeness of the register</t>
  </si>
  <si>
    <t>Case was identified during in March 2018 but it relates to the 2016/17; it was identified during the procees embarked upon by SASSA to correct the opening balance of the 2017/18 after SASSA received a qualification during 2016/17 audit due to incomplete register. The matter is currently under investigation and will be presented to the FMB for consideration once all the relevant information has been gathered during the 2018/19 financial period.</t>
  </si>
  <si>
    <t>Ramasekiwa</t>
  </si>
  <si>
    <t>Suppliers director currently employed by the state as per the CSD report and on the SBD 4 he declared that he is currently not employed by state.</t>
  </si>
  <si>
    <t>Time for me trading and Projects</t>
  </si>
  <si>
    <t>Procurment of eproms  in contravention with National Treasury Intruction Note and DTI directive on local content. The supplier did not submitted certifictate and or signed the SBD forms required when procuring goods categorised under local content directives</t>
  </si>
  <si>
    <t>Lethakele Trading and Projects</t>
  </si>
  <si>
    <t>Procurment of overalls  in contravention with National Treasury Intruction Note and DTI directive on local content. The supplier did not submitted certifictate and or signed the SBD forms required when procuring goods categorised under local content directives</t>
  </si>
  <si>
    <t>Procurment of golf-shirts  in contravention with National Treasury Intruction Note and DTI directive on local content. The supplier did not submitted certifictate and or signed the SBD forms required when procuring goods categorised under local content directives</t>
  </si>
  <si>
    <t>ALENTI 313</t>
  </si>
  <si>
    <t>HO/FS</t>
  </si>
  <si>
    <t>Monwabisi Noruwana</t>
  </si>
  <si>
    <t xml:space="preserve">Procurement of furniture through quotations  process instead of tender process </t>
  </si>
  <si>
    <t>FS-Deviation</t>
  </si>
  <si>
    <t>King T Square</t>
  </si>
  <si>
    <t>Condoned as SASSA benefited from the goods procured and the case be referred to Labour Relations Unit to facilitate a full disciplinary hearing against all persons involved.</t>
  </si>
  <si>
    <t>The Committee felt that a more detailed investigation should be conducted to determine the extent of the irregularities committed</t>
  </si>
  <si>
    <t>FS-SCM-Delegations</t>
  </si>
  <si>
    <t>Red Quick</t>
  </si>
  <si>
    <t>Condoned as SASSA benefitted from the goods procured and the case be referred to Labour Relations Unit to facilitate a full disciplinary hearing against all persons involved.</t>
  </si>
  <si>
    <t>The Committee felt that a more detailed investigation sould be conducted to determine the extent of the irregularities committed</t>
  </si>
  <si>
    <t>HO/KZN</t>
  </si>
  <si>
    <t>N Lutchman</t>
  </si>
  <si>
    <t>2015-2016</t>
  </si>
  <si>
    <t>Building occupied without a valid lease. SOCDEV moved out and SASSA continued to occupy the building.</t>
  </si>
  <si>
    <t>Leases of Buildings</t>
  </si>
  <si>
    <t>The SGV Subban Family Trust</t>
  </si>
  <si>
    <t>Condoned because SASSA benfitted from the services rendered by the suppllier and the matter was referred to Labour Relations to institute corrective actions against responsible official/s</t>
  </si>
  <si>
    <t>Kismet Property</t>
  </si>
  <si>
    <t>matter should be referred to Labour Relations to institute corrective actions against Mr Bheki Zulu the General Manager Cooperate Services.</t>
  </si>
  <si>
    <t xml:space="preserve"> Matter should be referred to Labour Relations to institute corrective actions against Mr Bheki Zulu the General Manager Cooperate Services.</t>
  </si>
  <si>
    <t>Coral Lagoon Investment</t>
  </si>
  <si>
    <t>Building occupied without a valid lease. This was a SASSA lease for the Reconstruction of files project</t>
  </si>
  <si>
    <t>Aquarella Investment 266</t>
  </si>
  <si>
    <t>yes</t>
  </si>
  <si>
    <t>Zama Zondi</t>
  </si>
  <si>
    <t>Transport for Bulwer iCrop - no tax clearance certificate for the taxi association utilised</t>
  </si>
  <si>
    <t>Transport</t>
  </si>
  <si>
    <t>Bulwer Taxi Association</t>
  </si>
  <si>
    <t>Condoned as SASSA benefited from the goods procured and the case be referred to Labour Relations to facilitate a full disciplinary hearing against the responsible person</t>
  </si>
  <si>
    <t>HO/LP</t>
  </si>
  <si>
    <t>Senylo Thomas</t>
  </si>
  <si>
    <t>Procurement of furniture: Awards to prohibited Service Provider</t>
  </si>
  <si>
    <t>Furniture &amp;fittings</t>
  </si>
  <si>
    <t>Themzoo Trading CC</t>
  </si>
  <si>
    <t>Condoned as SASSA benefitted from the goods procured, and the officials were issued with warning letters</t>
  </si>
  <si>
    <t>Makgolane Mapudi Bobby</t>
  </si>
  <si>
    <t>Furniture was procured from Prohibited Supplier</t>
  </si>
  <si>
    <t>Furniture and fittings</t>
  </si>
  <si>
    <t>P A letsoalo Construction Enterprise</t>
  </si>
  <si>
    <t>Ms Maluleke Raisibe Emely</t>
  </si>
  <si>
    <t>Services for venues and facilities was required for Labour relations to conduct hearing as Head Office requested neutral venue to be booked, however the requisitions were sent to SCM on Friday for an event that was to take place on Monday and as per the Austirity Measures directive the requisition required the approval by REM which was not there and it was referred back. As a result service was rendered without an order.</t>
  </si>
  <si>
    <t>Mosate Lodge</t>
  </si>
  <si>
    <t>Condoned as SASSA benefitted from the services procure. No further action was recommended and no official was fouund to have committed wrong doing</t>
  </si>
  <si>
    <t>Ms Mamabolo MM and Mokgohloa MW</t>
  </si>
  <si>
    <t>Air ticket procured without approval and order. An official singed trip authority using nickname as a result he was unable to utilise the air ticket because the names on the ticket differed with the ones on ID document as a result the Acting REM who was travelling with the official purchased new air ticket for the said using her own money</t>
  </si>
  <si>
    <t>T&amp;S DOM WITH OP: AIR TRANSPORT</t>
  </si>
  <si>
    <t>South African Airways</t>
  </si>
  <si>
    <t>Mr Makgolane Mapudi</t>
  </si>
  <si>
    <t>Services for motivational speaker were acquired for team building event, however logistical arrangaments for the event were already finalized when such services were requested. As a result services were rendered without an order.</t>
  </si>
  <si>
    <t>A&amp;S/O SER:PROFESSIONAL STAFF</t>
  </si>
  <si>
    <t>Tibane consulting</t>
  </si>
  <si>
    <t>Condoned as SASSA benefitted from the services procured. The official who was responsible for coordination  of the services was cautioned to ensure that such incidents should not be repeated in future. She should familiarise herself with all the processes and implement accordingly</t>
  </si>
  <si>
    <t>Catering services for 25 officials were procured at R65 per person which was high price of R60 per person as stipulated in the Austerity measure directive. The irregular expenditure amounting to R125 was realized</t>
  </si>
  <si>
    <t>CATERING:DEPARTMENTAL ACTIVITI</t>
  </si>
  <si>
    <t>Kamzy Projects and General Construction</t>
  </si>
  <si>
    <t>Condoned as SASSA benefitted from the services procured. No further action was recommended and no official was fouund to have committed wrong doing. The additional expenditure (of R5 per unit) was due to the fact that the supplier was the only service provider near to the  place where the event was taking place, and paying the supplier a lesser price per unit was going to disadvantage the supplier: the austerity measure only allowed R60 per unit against R65/unit.</t>
  </si>
  <si>
    <t>Mr Mokgolo Maphuthi</t>
  </si>
  <si>
    <t>The names of the official working in the Regional Office were erroneously used to procure accommodation services for an official working at the District Office. The irreegular expenditure was disclosed because a local official does not qualify to be accommodation. however the reality was an official from the District Offcial utilized the accommodation.</t>
  </si>
  <si>
    <t>T&amp;S DOM: ACCOMMODATION</t>
  </si>
  <si>
    <t>Travel With Flair</t>
  </si>
  <si>
    <t>The investigation revealed that the booking followed SCM process and did not constitute irregular however additional costs of R295.00  was incurred which was not part of the original order. The official was already paid.</t>
  </si>
  <si>
    <t>Recovery</t>
  </si>
  <si>
    <t>HO/MP</t>
  </si>
  <si>
    <t>Malope A</t>
  </si>
  <si>
    <t xml:space="preserve">Vanity packs for Mikondzo event were procured without a following SCM process and as such contravened SASSA Procurement Policy and Treasury Regulations as there were no written quotations and reasons for lack of such were not provided. </t>
  </si>
  <si>
    <t>Gift and Promotional Item</t>
  </si>
  <si>
    <t>Yellow Dot</t>
  </si>
  <si>
    <t xml:space="preserve">Bankets for Mikondzo event were procured without a following SCM process and as such contravened SASSA Procurement Policy and Treasury Regulations as there were no written quotations and reasons for lack of such were not provided. </t>
  </si>
  <si>
    <t>Sedi La Africa Trading and Projects</t>
  </si>
  <si>
    <t>Reabetswe Bogosi Trading</t>
  </si>
  <si>
    <t>Sakawuli B</t>
  </si>
  <si>
    <t>Doctor conducted medical assessments while the contract has lasped</t>
  </si>
  <si>
    <t>Dr Akpabio</t>
  </si>
  <si>
    <t>Condoned as SASSA benefitted from the services procured, and matter referred to the Labour Relations Unit for consideration with regard to appropriate/corrective action to be taken against the responsible official/s including the official that is responsible for Disability Management Unit that failed to notify the relevant officials about the date of expiry of the said contract.</t>
  </si>
  <si>
    <t>Dr Abdool</t>
  </si>
  <si>
    <t>Dr Nkumalo</t>
  </si>
  <si>
    <t>Dr Shongwe</t>
  </si>
  <si>
    <t>Theledi LG</t>
  </si>
  <si>
    <t>Dr Ndlovu</t>
  </si>
  <si>
    <t>HO/NC</t>
  </si>
  <si>
    <t>Northern Cape  Regional Office</t>
  </si>
  <si>
    <t>Lease of Office buidlings without complying with the SCM regulations,policies, and procedures. The procurement of lease building for Northern Cape and North West regions were concluded directly with the Landlords without competitive bidding process being undertaken</t>
  </si>
  <si>
    <t>Operation Lease: Office Buildings</t>
  </si>
  <si>
    <t>Trifecta</t>
  </si>
  <si>
    <t>The request for condonation has been submitted to National treasury (NT). NT requested SCOPA resolutions before finalising its decision on that matter. SASSA requested SCOPA resolution in March 2017 and the follow up letter was sent during March 2018 and still awaiting the response.</t>
  </si>
  <si>
    <t>HO/NW</t>
  </si>
  <si>
    <t>Akanyang Sethokga</t>
  </si>
  <si>
    <t>Acting REM</t>
  </si>
  <si>
    <t>North West Region procured furniture and related goods and services for local office improvement project by undertaking quotation process for the procurement that required  competitive bidding as the bids were above R500 000 quotation threshold</t>
  </si>
  <si>
    <t>Office Remodeling at Mabeskraal Local office</t>
  </si>
  <si>
    <t>Tumilid Trading</t>
  </si>
  <si>
    <t xml:space="preserve">Delibarated by FMB on 27 September 2017 and recommded that the CEO should appoint the Inspectorate within the Dept. of DSD for futher investigation. DSD appointed an official who will asist SASSA with investigation. SASSA is also in the process of appointing a suitable official to work with the DSD on this matter. </t>
  </si>
  <si>
    <t xml:space="preserve">NO </t>
  </si>
  <si>
    <t>Office Remodeling at Christiana Local Office</t>
  </si>
  <si>
    <t>Kgatliso Logistics</t>
  </si>
  <si>
    <t>Shaleng local Office</t>
  </si>
  <si>
    <t>Leoma General Trading</t>
  </si>
  <si>
    <t>Office Remodeling at Mathibestadt Local Office</t>
  </si>
  <si>
    <t>Roulfe Construction</t>
  </si>
  <si>
    <t>Coligny</t>
  </si>
  <si>
    <t>Majop Trading</t>
  </si>
  <si>
    <t>Office Remodeling at Bollantlokwe</t>
  </si>
  <si>
    <t>Fentse &amp; Sphiwe Construction&amp; Projects</t>
  </si>
  <si>
    <t>Branding of six offices</t>
  </si>
  <si>
    <t>Nitelite Promotions</t>
  </si>
  <si>
    <t>Procurement of promotional Material</t>
  </si>
  <si>
    <t>Production X</t>
  </si>
  <si>
    <t>HO/WC</t>
  </si>
  <si>
    <t>Monwabisi Ruiters</t>
  </si>
  <si>
    <t>Jan-15</t>
  </si>
  <si>
    <t>Nooitgedacht Community main hall was used on the 12 March 2014 and 04 April 2014 for the Ministerial Imbizo at Lavis/Valahla Park and Delf. There was no submission for deviation to obtain one quotation signed by the GM Finance.There was no prior approval provided by the delegated official.</t>
  </si>
  <si>
    <t>Venue and facilities</t>
  </si>
  <si>
    <t>Nooitgedacht Community</t>
  </si>
  <si>
    <t>Correction made after reconciliation between Head Office and the Region</t>
  </si>
  <si>
    <t>Condoned because SASSA benefitted from the services procured, and the matter referred to Labour Relations Unit for further   investigation with an aim of determing   corrective action to be taken against the responsible person/s</t>
  </si>
  <si>
    <t>VG Kerksentrum Stellenbosch (Idas valley VGK Church) the venue was used as pay point for the period April 2014 to October 2014. The MOU or booking schedule was not signed by the delegated official whne the service was rendered</t>
  </si>
  <si>
    <t>Hiring of hall</t>
  </si>
  <si>
    <t xml:space="preserve">VG Kerksentrum Stellenbosch (Idas valley VGK Church) </t>
  </si>
  <si>
    <t>Hiring of hall - Investigation revealed that the Agency did not utilise the Hall and that this expenditure was errounously recorded as irregular expenditure</t>
  </si>
  <si>
    <t>Breakthru Restaration Community</t>
  </si>
  <si>
    <t>The amount was never paid</t>
  </si>
  <si>
    <t>Investigation revealed that this did not constitute Irregular Expenditure as the amount was never paid</t>
  </si>
  <si>
    <t>Handelshuis Groot (Groot Drakenstein: SB Hall) was used as a pay point from April 2013 - July 2014 without signed MOU or booking schedule</t>
  </si>
  <si>
    <t>Handelshuis Groot (Groot Drakenstein: SB Hall)</t>
  </si>
  <si>
    <t>Nov-14</t>
  </si>
  <si>
    <t>Payment of Drakenstein municipality from 01 July 2013 to 30 June 2014. The hall was used as a service point and the MOU was not signed by delegated official.There was no prior approval by the delegated official given when the service was rendered.</t>
  </si>
  <si>
    <t>Drakenstein municipality</t>
  </si>
  <si>
    <t>Breakthru Restoration Community Centre was used as a service point for the period April 2014 - November 2014. The MOU is not signed by the delegated official and there is no signed booking schedule</t>
  </si>
  <si>
    <t>Breakthru Restoration Community</t>
  </si>
  <si>
    <t>City of Cape Town - Khayelitsha Sport Filed A&amp;B was utilised on the 28 December 2014 before approval was granted. There was no submission for deviation to obtain one quotation signed by the GM Finance</t>
  </si>
  <si>
    <t xml:space="preserve">City of Cape Town - Khayelitsha Sport Filed </t>
  </si>
  <si>
    <t>Catering services by Shalom Catering were rendered on 22/04/2014 without an order. The service provider rendered the services without approval from the delegated official. Only one service prvider was invited to quote</t>
  </si>
  <si>
    <t>Catering Service</t>
  </si>
  <si>
    <t xml:space="preserve">Shalom Catering </t>
  </si>
  <si>
    <t>April-2015</t>
  </si>
  <si>
    <t>Hiring of hall: Holy Trinity Church was used as a service point for the period Jan 2014 -  Dec 2014. The MOU is not signed by the delegated official and there is no signed booking schedule</t>
  </si>
  <si>
    <t>Leases:Buildings</t>
  </si>
  <si>
    <t>Holy Trinity Church</t>
  </si>
  <si>
    <t>Over 90 Days</t>
  </si>
  <si>
    <t xml:space="preserve">Final written warning </t>
  </si>
  <si>
    <t>Shivan Wahab</t>
  </si>
  <si>
    <t>May-2015</t>
  </si>
  <si>
    <t>Procurement of posters: Process was not adhered to according to SCM policies procedures - Additional cost for posters.  Service completed prior to approval for extension / variation of original order</t>
  </si>
  <si>
    <t>Advert:Marketing</t>
  </si>
  <si>
    <t>Abacus Supply Chain Solutions</t>
  </si>
  <si>
    <t>Progressive disciplinary action</t>
  </si>
  <si>
    <t>Mar-15</t>
  </si>
  <si>
    <t>VGK Riebeek Kasteel was used as a service point for the period January 2014 - December 2014. The MOU is not signed by the delegated official and there is no signed booking schedule</t>
  </si>
  <si>
    <t xml:space="preserve">VGK Riebeek Kasteel </t>
  </si>
  <si>
    <t xml:space="preserve">Caga </t>
  </si>
  <si>
    <t>Services by University of Stellenbosch was done before an order was issued. The Performance Management Training 11 official for the 22 - 24 October 2014 was attended and the order was only issued on the 09/01/2015.</t>
  </si>
  <si>
    <t>University of Stellenbosch</t>
  </si>
  <si>
    <t>Feb-15</t>
  </si>
  <si>
    <t>P.J Gilbert was used as a service point from  February 2014 till July 2014 without signed MOU or booking scheduled by the delegated official</t>
  </si>
  <si>
    <t>P.J Gilbert</t>
  </si>
  <si>
    <t>Saldanha Bay Municipality was used as a service point for the period January 2014 - December 2014. The MOU is not signed by the delegated official and there is no signed booking schedule</t>
  </si>
  <si>
    <t>Saldanha Bay Municipality</t>
  </si>
  <si>
    <t>Church of Christ the King was used as a service point for the period February 2014 - November 2014. The MOU is not signed by the delegated official and there is no signed booking schedule</t>
  </si>
  <si>
    <t>Church of Christ the King</t>
  </si>
  <si>
    <t>June-14</t>
  </si>
  <si>
    <t xml:space="preserve">
Cleaning services by Milandis Cleaning Services were rendered without an order. No prior approval by the delagated official
</t>
  </si>
  <si>
    <t>Cleaning services</t>
  </si>
  <si>
    <t xml:space="preserve">
Milandis Cleaning Services</t>
  </si>
  <si>
    <t>KZN</t>
  </si>
  <si>
    <t>Rv Mseleku</t>
  </si>
  <si>
    <t>16/03/2017</t>
  </si>
  <si>
    <t>Hire Of Paypoint, No Contract</t>
  </si>
  <si>
    <t>Republic Ethiopian Church</t>
  </si>
  <si>
    <t xml:space="preserve">Condoned. The Agency enjoyed the services and received value for money. MOU subsequently signed 19 June 2017 </t>
  </si>
  <si>
    <t>17/7/2017</t>
  </si>
  <si>
    <t>16/03/2018</t>
  </si>
  <si>
    <t>16/03/2019</t>
  </si>
  <si>
    <t>16/03/2020</t>
  </si>
  <si>
    <t>16/03/2021</t>
  </si>
  <si>
    <t>16/03/2022</t>
  </si>
  <si>
    <t>16/03/2023</t>
  </si>
  <si>
    <t>16/03/2024</t>
  </si>
  <si>
    <t>16/03/2025</t>
  </si>
  <si>
    <t>16/03/2026</t>
  </si>
  <si>
    <t>20/03/2017</t>
  </si>
  <si>
    <t>Kwajama Mpcc Hall</t>
  </si>
  <si>
    <t>Condoned. The Agency enjoyed the services and received value for money. Lease signed 26 June 2017.</t>
  </si>
  <si>
    <t>29/03/2017</t>
  </si>
  <si>
    <t>Hire Of Church For Pay-Point Impendle, No Contract</t>
  </si>
  <si>
    <t>Zulu Congregatioon Church</t>
  </si>
  <si>
    <t>Condoned. The Agency enjoyed the services and received value for money.</t>
  </si>
  <si>
    <t>30/03/2017</t>
  </si>
  <si>
    <t>Hire Of Church For Pay-Point Impendle L/O, No contract</t>
  </si>
  <si>
    <t>Raj Lutchman</t>
  </si>
  <si>
    <t>2014-2015</t>
  </si>
  <si>
    <t>Leasing of building beyond the expiry date of the lease agreement without prior approval</t>
  </si>
  <si>
    <t xml:space="preserve">OPERATING LEASE:OFFICE BU     </t>
  </si>
  <si>
    <t>M Projects</t>
  </si>
  <si>
    <t xml:space="preserve">Under investigation.Additional documentation requested for period in question, SCM Reported as Irrregular  Expenditure , there was no contract in place or monthly submission </t>
  </si>
  <si>
    <t xml:space="preserve">O&amp;L/P/P:CLEANING SERVICES     </t>
  </si>
  <si>
    <t>MEONDO TRADING 369 CC</t>
  </si>
  <si>
    <t>Thami Chili</t>
  </si>
  <si>
    <t>Plumbing services without following emergencyservie procedures</t>
  </si>
  <si>
    <t xml:space="preserve">Plumbing Services </t>
  </si>
  <si>
    <t>Sinento Construction</t>
  </si>
  <si>
    <t>Under Investigation - Case ready for presentation to the FMLC.</t>
  </si>
  <si>
    <t>V Mseleku</t>
  </si>
  <si>
    <t>27/07/2016</t>
  </si>
  <si>
    <t>Catering, order issued after the service due to system problem</t>
  </si>
  <si>
    <t>Facilities</t>
  </si>
  <si>
    <t>Zamathabizolo Trading PTY LTD</t>
  </si>
  <si>
    <t xml:space="preserve">Condoned. The Agency enjoyed the services and received value for money. The order was issued on 07 July 2016 for services rendered on 06 July 2016. </t>
  </si>
  <si>
    <t>11/9/2017</t>
  </si>
  <si>
    <t>FMLC recommended that disciplinary action be taken against implicated official/s</t>
  </si>
  <si>
    <t>referred to GM Finance for disciplinary action</t>
  </si>
  <si>
    <t>Benzile Hadebe</t>
  </si>
  <si>
    <t>Mrs</t>
  </si>
  <si>
    <t>1/7/2017</t>
  </si>
  <si>
    <t>PURCHASE OF BATH TOWELS-MALES WITH SASSA LOGO 70CM X130 CM,non compliance to local content as prescribed by DTI and National Treasury</t>
  </si>
  <si>
    <t xml:space="preserve">ADVERT: GIFTS &amp; PROMOTION        </t>
  </si>
  <si>
    <t>UGQOKOLWETHU TRADING ENTERPRISE</t>
  </si>
  <si>
    <t xml:space="preserve">Dealt with by FMLC on 10/4/2018. FMLC Recommended this case to be reffered to FMB,and GM Finance to implement Disciplinary measures </t>
  </si>
  <si>
    <t>Rental For Ekuvukeni - no contract in place</t>
  </si>
  <si>
    <t>Alfred Duma Local Municipality</t>
  </si>
  <si>
    <t xml:space="preserve">Services were rendered without prior approval </t>
  </si>
  <si>
    <t xml:space="preserve">O/P:COURIER&amp;DELIVERY SERV        </t>
  </si>
  <si>
    <t xml:space="preserve">COURIER AND DELIVERY </t>
  </si>
  <si>
    <t>Not irregular. A review of the National Treasury in place for courier and delivery services revealed that National Treasury or Contract eas in place between SASSA and Skynet for the courier and delivery services. The payment was made in the 2014/15 financial year. The National Treasury was in place from 01 September 2013 till 31 August 2015. The National Treasury covered the period for the payment in question.</t>
  </si>
  <si>
    <t>2012-2013</t>
  </si>
  <si>
    <t>LEASING OF BUILDING BEYONG THE EXPIRY OF THE LEASE AGREEMENT WITHOUT PRIOR APPROVAL.</t>
  </si>
  <si>
    <t xml:space="preserve">OPERATING LEASE: PHOTOCOP      </t>
  </si>
  <si>
    <t xml:space="preserve">KONICA MINOLTA </t>
  </si>
  <si>
    <t>Not irregular. The payment were made in 2014/15 financial year. A review of the MOU in palce for this photocopier revealed that a contract or MOU was in place between SASSA and the Konica Minolta for the use of the photocopier machine. The MOU was in place from 1 November 2013 till 31 October 2016 and the lease agreement was signed on 17 January 2014. The MOU covered the period for the payment in question.</t>
  </si>
  <si>
    <t>Services rendered beyond contract period and value without prior approval</t>
  </si>
  <si>
    <t>Leasing of photocopier beyond contract period</t>
  </si>
  <si>
    <t xml:space="preserve">MINOLTA </t>
  </si>
  <si>
    <t>M PROJECT</t>
  </si>
  <si>
    <t xml:space="preserve">M PROJECTS </t>
  </si>
  <si>
    <t xml:space="preserve">O&amp;L/P/P:MUNICIPAL SERV EX      </t>
  </si>
  <si>
    <t>ESKOM HOLDINGS</t>
  </si>
  <si>
    <t>Investigation finalised.Eskom sole provider of electricity and payment made on production of invoice. To remover from register, will be dealt at the nxt FMLC</t>
  </si>
  <si>
    <t>ZAMA ZONDI</t>
  </si>
  <si>
    <t>Leasing of Building beyong the expiry of the Lease Agreement without prio approval.</t>
  </si>
  <si>
    <t>Mobile Toilets</t>
  </si>
  <si>
    <t>Jus Loos</t>
  </si>
  <si>
    <t>Konica Minolta</t>
  </si>
  <si>
    <t>CORAL LAGOON INVESTMENT</t>
  </si>
  <si>
    <t>Lease of parkhome without a valid SLA in place</t>
  </si>
  <si>
    <t>M PROJECTS</t>
  </si>
  <si>
    <t>Muzi Zuma</t>
  </si>
  <si>
    <t>Cleaning services procured without a contract</t>
  </si>
  <si>
    <t>MASABELANE CATERING</t>
  </si>
  <si>
    <t>Muzi  Zuma</t>
  </si>
  <si>
    <t>Meondo Trading</t>
  </si>
  <si>
    <t xml:space="preserve">Meondor Trading </t>
  </si>
  <si>
    <t xml:space="preserve">Kwik Space </t>
  </si>
  <si>
    <t>LEASE OF PARKHOMES FOR IXOPO L/O</t>
  </si>
  <si>
    <t>PURCHASE OF CHAIR HIGHBACK SWIVEL &amp; TILT LEATHER WITHOUT A VALID TAX CLEARANCE CERTIFICATE.</t>
  </si>
  <si>
    <t xml:space="preserve">C/V:FURNITURE &amp; FITTINGS         </t>
  </si>
  <si>
    <t>REGENCY OFFICE FURNITURE</t>
  </si>
  <si>
    <t>NATAL PARKHOMES</t>
  </si>
  <si>
    <t>Kwikspace Modular</t>
  </si>
  <si>
    <t>Yolanda Ngubane</t>
  </si>
  <si>
    <t>Three quotations were not obtained before approval was given</t>
  </si>
  <si>
    <t>3 quotes not obtained</t>
  </si>
  <si>
    <t>Ekamanyosi Construction And Trading</t>
  </si>
  <si>
    <t>Dealt with by FMLC on 10/4/2018.The FMLC committee Recommended this matter to be reffered to GM:Finance to implement consequences measured and action takeen must reported back to the committee by the 15/05/2018</t>
  </si>
  <si>
    <t>Reffered to GM:Finance to insititue disiciplinary action</t>
  </si>
  <si>
    <t>Mr. V Mseleku</t>
  </si>
  <si>
    <t>06/02/2017</t>
  </si>
  <si>
    <t>Hire Of Office Building, No Contract</t>
  </si>
  <si>
    <t>Wentworth</t>
  </si>
  <si>
    <t>Not irregular. The payment were in respect of the month of February 2017 and March 2017. A review of the agreement in place between SASSA and the organistion is for the period 01 January 2016 till 31 December 2019. The expenditure is therefore not irregular</t>
  </si>
  <si>
    <t>not irregular</t>
  </si>
  <si>
    <t>signed lease/SLA in place</t>
  </si>
  <si>
    <t>Purchase of 4 Drawers reinforced filling cabinet with steel bar for the KZN Region and District offices</t>
  </si>
  <si>
    <t>MMELUKUTHULA CONTRACTING AND TRADING</t>
  </si>
  <si>
    <t>Electricity Supply At Wentworth L/O, No Contract</t>
  </si>
  <si>
    <t>Municipal Services</t>
  </si>
  <si>
    <t>Wentworth Oganisation Of Women</t>
  </si>
  <si>
    <t xml:space="preserve">Condoned. The Agency enjoyed the services and received value for money. Lease subsequently signed on 5 May2017  </t>
  </si>
  <si>
    <t>19/08/2016</t>
  </si>
  <si>
    <t>Hiring of containers, extention of service delivery period</t>
  </si>
  <si>
    <t>Mgulisi  Pty Ltd</t>
  </si>
  <si>
    <t>Amount is not irregular. Approval granted by AREM to remove from register.This should not be on irregular list as there is a deviation for it approved the GM: Finance on 15 June 2016.</t>
  </si>
  <si>
    <t>signed deviation is in place</t>
  </si>
  <si>
    <t>Bongiwe  Majodina</t>
  </si>
  <si>
    <t>Security services procured without following procurement procedures.</t>
  </si>
  <si>
    <t xml:space="preserve">O&amp;L/P/P:SAFEGUARD&amp;SECR        </t>
  </si>
  <si>
    <t>Bull Dogs</t>
  </si>
  <si>
    <t>Condoned, submission approved by AREM on the 15/03/2018 . The security service was provided to the KwaMashu local office as this office was shared with DSD and DSD were responsible for providing the security service in Sassa paid as per the MOU . However it was felt that the existing security was inadequate and in order to safegaurd Sassa asset and staff a short term contract was put in place as these offices were not part of the National Security Tender.</t>
  </si>
  <si>
    <t>Dismissal</t>
  </si>
  <si>
    <t>Mr Chili</t>
  </si>
  <si>
    <t>Hiring of Umdoni Hall Paypont for UmzintoL Local office - Service was done before the order issued</t>
  </si>
  <si>
    <t>Umdoni Municipality</t>
  </si>
  <si>
    <t>Not iiregular. The payment was made in the 2015/16 financial year( 19/02/2016). A review of the MOU in place for this paypoint revealed that the contract/MOU was in place between SASSA and the Umdoni Municipality for the use of the paypoint. The MOU was in place from 01 July 2014 till 30 June 2015 and then from 01 July 2015 till 30 June 2017 and a further one was signed from 01 July 2016 till 30 June 2017. The MOU covered the period for the payment in question.</t>
  </si>
  <si>
    <t>14/9/2017</t>
  </si>
  <si>
    <t>signed contract in place</t>
  </si>
  <si>
    <t>Not irregular. Approved by AREM to be removed from Irregular expenditure register  on 23/03/2019</t>
  </si>
  <si>
    <t>Mnyuzi</t>
  </si>
  <si>
    <t xml:space="preserve">Condoned, submission approved by AREM on the 15/03/2018.The security service was provided to the Kwamsane AND Richardsbay local offices as these offices were shared with DSD and DSD were responsible for the providing the security service and SASSA paid as per the MOU. However it was felt that the existing security was inadequate and in order to safeguard SASSA assets and staff , a short term contract was put in place as these offices were not part of the National Treasury Tender. </t>
  </si>
  <si>
    <t>Condoned, submission approved by AREM on the 15/03/2018</t>
  </si>
  <si>
    <t>Hiring of poles, tent and 100 chairsv without a contract</t>
  </si>
  <si>
    <t>Hiring of poles, tent and 100 chairs</t>
  </si>
  <si>
    <t>Top Function</t>
  </si>
  <si>
    <t>Allocated to investigator on 13/11/2017. Investigation is in the execution phase and scheduled to be finalised by 28/2/2018</t>
  </si>
  <si>
    <t>Lease Of Office Building For Dannhauser L/O</t>
  </si>
  <si>
    <t xml:space="preserve">Kismet Properties </t>
  </si>
  <si>
    <t>Condoned. Approavl granted by REM on 17/7/2017</t>
  </si>
  <si>
    <t>No action asSASSA remained behind when SOCDEV moved out of the building .services were enjoyed and value was received.</t>
  </si>
  <si>
    <t xml:space="preserve">KISMET PROPERTIES </t>
  </si>
  <si>
    <t>Unblocking of sewerage pipes without following emergency service procedures</t>
  </si>
  <si>
    <t>Unblocking Of Sewrage Pipes</t>
  </si>
  <si>
    <t>Siphesihle Plumbing</t>
  </si>
  <si>
    <t>Allocated to investigator on 13/11/2017. Investigation is in the execution phase and scheduled to be finalised by 30/4/2018</t>
  </si>
  <si>
    <t>Sibusiso Motaung</t>
  </si>
  <si>
    <t>Hiring of mobile toilets without a contract</t>
  </si>
  <si>
    <t>Sibhamu Sendlala</t>
  </si>
  <si>
    <t>PURCHASE OF MENS AND LADIES INSULATED JACKET WITH AN EMBROIDED LOGO IN  3 POSITIONS (UP TO 10X 10CM) BLACK COLOUR</t>
  </si>
  <si>
    <t>BRAND INNOVATION T/A HLJ ANDREWS</t>
  </si>
  <si>
    <t xml:space="preserve">FMLC Recommended this case to be reffered to FMB,and GM Finance to implement Disciplinary measures </t>
  </si>
  <si>
    <t xml:space="preserve">Condoned. The Agency enjoyed the services and received value for money. </t>
  </si>
  <si>
    <t>Rental For Paypoints, No Contract</t>
  </si>
  <si>
    <t>Msunduzi Municipality</t>
  </si>
  <si>
    <t>26/09/2016</t>
  </si>
  <si>
    <t>22/12/2016</t>
  </si>
  <si>
    <t>Municipal Rental, No Contract</t>
  </si>
  <si>
    <t>Maphumulo Municipality</t>
  </si>
  <si>
    <t>Condoned. The Agency enjoyed the services and received value for money. The payment was made in the absence of a valid signed lease agreement. A new lease for the period 01 June 2017 till 01 June 2020 has since been signed.</t>
  </si>
  <si>
    <t>09/02/2017</t>
  </si>
  <si>
    <t xml:space="preserve">Kismet </t>
  </si>
  <si>
    <t>No action as SASSA remained behind when SOCDEV moved out of the building .services were enjoyed and value was received.</t>
  </si>
  <si>
    <t>21/02/2017</t>
  </si>
  <si>
    <t>27/03/2017</t>
  </si>
  <si>
    <t>Kismet Property(Sole Prop Ahsvawda)</t>
  </si>
  <si>
    <t xml:space="preserve">Hiring of mobile toilets </t>
  </si>
  <si>
    <t>Nkombankombane</t>
  </si>
  <si>
    <t>Lease Of Office Building For Verulam L/O</t>
  </si>
  <si>
    <t xml:space="preserve">The Sgv Subban Family </t>
  </si>
  <si>
    <t>Ntokozo N MKHIZE</t>
  </si>
  <si>
    <t xml:space="preserve">Cleaning services </t>
  </si>
  <si>
    <t>Mngcwala Services</t>
  </si>
  <si>
    <t>R Lutchman</t>
  </si>
  <si>
    <t>Extension for Hygen services Regional Office, extention of service delivery</t>
  </si>
  <si>
    <t>Cleanin Services</t>
  </si>
  <si>
    <t xml:space="preserve">EZ Trade 536 cc </t>
  </si>
  <si>
    <t>Condoned. The Agency experienced a need for the service at the time, the service was rendered, the Agency received value for money from the transaction. Contract/ SLA to be entered into for all services rendered for a period which exceeds 2 months. SCM, Cost Centre and Legal Services to be involved in this process.</t>
  </si>
  <si>
    <t>Lease of office building - Umzinto</t>
  </si>
  <si>
    <t>Coral Lagoon Investments</t>
  </si>
  <si>
    <t>Lease Of Office Building At Umzinto L/O</t>
  </si>
  <si>
    <t xml:space="preserve">Coral Lagoon Investment </t>
  </si>
  <si>
    <t xml:space="preserve">Lease For Office Building </t>
  </si>
  <si>
    <t xml:space="preserve">Lease of Office building for Verulam </t>
  </si>
  <si>
    <t xml:space="preserve">Leases For Office Builiding </t>
  </si>
  <si>
    <t>Sgv</t>
  </si>
  <si>
    <t>Lease of office buildings without a contract</t>
  </si>
  <si>
    <t xml:space="preserve">Lease of office building- Verulam </t>
  </si>
  <si>
    <t>The Sgv Subban Family Trust</t>
  </si>
  <si>
    <t>Purchase of 42 white elevate mens jackets branded with SASSA LOGOS-non compliance to local content as prescribed by DTI and National Treasury</t>
  </si>
  <si>
    <t>Coral Lagon Investment 62 cc</t>
  </si>
  <si>
    <t>14/03/2017</t>
  </si>
  <si>
    <t xml:space="preserve">Leasing Of Photocopier For R/O, D/O And L/O, No Contract </t>
  </si>
  <si>
    <t>Leases of Office Equipment</t>
  </si>
  <si>
    <t>Konica Minolta South Africa A Division Of Bidvest Office</t>
  </si>
  <si>
    <t>Not irregular. The contract between SASSA and Konica Minolta commenced on the 01 November 2013 and expired on the 31 October 2016. The rental of the photocopier was made against the contract which was in fact extended by the delegated authority(AGM: CS). The extension of photocopier was effective from 01 November 2016 and will continue on a month to month basis but extension not exceed a 24 month term as per the Service Level Agreement signed on 04 October 2016. The payment in question is therefore not irregular.</t>
  </si>
  <si>
    <t>signed extension letter on file</t>
  </si>
  <si>
    <t>27/01/2017</t>
  </si>
  <si>
    <t>Leasing of photocopier machines for District anf Local offices, no contract</t>
  </si>
  <si>
    <t>Konica Minolta of South Africa a Division of Bidvest Office (Pty) Ltd</t>
  </si>
  <si>
    <t>Extension for Hygen services Durban District, esxtention of service delivery</t>
  </si>
  <si>
    <t>Mthanti</t>
  </si>
  <si>
    <t>29/07/2016</t>
  </si>
  <si>
    <t>Coral LagoonInvestment</t>
  </si>
  <si>
    <t>21/12/2016</t>
  </si>
  <si>
    <t>Coral Lagoon Investment 62 cc</t>
  </si>
  <si>
    <t>30/01/2017</t>
  </si>
  <si>
    <t>Coral Lagoon</t>
  </si>
  <si>
    <t>24/02/2017</t>
  </si>
  <si>
    <t>Coral  Lagoon Investment 62Cc</t>
  </si>
  <si>
    <t>Leasing For Photocopier For R/O, D/O &amp; L/O: no contract</t>
  </si>
  <si>
    <t>LEASE FOR PARKHOMES MANDENI</t>
  </si>
  <si>
    <t>Purchase of furniture at Lamontville, non compliance to local content as presribed by DTI and National Treasury.</t>
  </si>
  <si>
    <t>THUTHUKA OFFICE SUPPLIES</t>
  </si>
  <si>
    <t xml:space="preserve">CONSTRUCTION OF STEEL SHELTER (WAITING AREA) ERECTION OF PALISADE AND CONSTRUTION OF ABLUTION FACILITY AT MIDLANDS DISTRICT , MAZABEKO-7. BBBEE certificate not taken into account for awarding of contract and incorrect CIDB grading requested in RFQ </t>
  </si>
  <si>
    <t xml:space="preserve">C/V : OWNER OCCUPIED BUIL              </t>
  </si>
  <si>
    <t>OWETHU UMZAMO</t>
  </si>
  <si>
    <t>Aquarella Investments</t>
  </si>
  <si>
    <t>Not irregular. The payment of R 94 965.25 was in respect of the rental of the payment for May 2016. A review of the contract in place for this building revealed that the contract was for the period 01 December 2015 till 01 June 2016. The payment of the R 94 965.25 was in respect of the invoice for May 2016. The payment falls within the contract period and the amount is therefore not irregular.</t>
  </si>
  <si>
    <t>No action taken as amount is not irregular.</t>
  </si>
  <si>
    <t>Rv Mseleku &amp; N Mkhungo</t>
  </si>
  <si>
    <t>16/03/2027</t>
  </si>
  <si>
    <t>Payment for the hire of mobile toilets without a valid contract or SLA in place.</t>
  </si>
  <si>
    <t>Hlanganani Busine Senterprise</t>
  </si>
  <si>
    <t xml:space="preserve">Condoned. The Agency enjoyed the services and received value for money. The hiring continued despite the service provider informing SCM unit that the order was no longer valid. The SCM staff member advised the service provider to continue to provide the services despite no new order being issued. </t>
  </si>
  <si>
    <t>Disciplinary inquiry to be initiated</t>
  </si>
  <si>
    <t>matter referred to Labour Relations for investigation.</t>
  </si>
  <si>
    <t>MR Armstrong Malope</t>
  </si>
  <si>
    <t>HEAD OFFICE STAFF MEMBER, WAS SECONDED TO KZN REGION AT THE TIME</t>
  </si>
  <si>
    <t>Procurement not approved in terms of Section 56 of the PFMA,There was no GRV.The Request for Quote (RFQ) was not dated.The purchase order was dated after the invoice.</t>
  </si>
  <si>
    <t>Exotic Events</t>
  </si>
  <si>
    <t xml:space="preserve">Extension of the cleaning service and Hygiene for Zululand and local offices - July 2016, without contract </t>
  </si>
  <si>
    <t>PURCHASE OF FURNITURE FOR ULUNDI DISTRICT - SWIVEL OFFICE CHAIRS, Non compliance to local content as prescribed by DTI and Natioal Treasury.</t>
  </si>
  <si>
    <t>ENZEKAYO OFFICE FURNITURE</t>
  </si>
  <si>
    <t>PURCHASE OF ARM REST OFFICE CHAIRS WITH SASSA FABRIC SPEC, SWIVEL AND TILT CHAIRS AS PER SASSA SPEC , Non compliance to local content as prescribed by DTI and Natioal Treasury.</t>
  </si>
  <si>
    <t>PURCHASE OF OFFICE FURNITURE FOR PMB D/O, Non compliance to local content as prescribed by DTI and Natioal Treasury.</t>
  </si>
  <si>
    <t>Service provided but Contract not extended in time</t>
  </si>
  <si>
    <t>Natal Parkhomes</t>
  </si>
  <si>
    <t>Procurement of electricity supply without a contract</t>
  </si>
  <si>
    <t>Investigation finalised.Eskom sole provider of electricity and payment made on production of invoice. To remove from register, will be dealt at the nxt FMLC</t>
  </si>
  <si>
    <t>Minotta</t>
  </si>
  <si>
    <t>To be dealt with by FMLC  Sub Committee</t>
  </si>
  <si>
    <t>The case has been condoned SASSA has benefited from the building furthemore service delivery it’s the core of SASSA.</t>
  </si>
  <si>
    <t>Meondo Trading 369 cc</t>
  </si>
  <si>
    <t>CONSTRUCTION OF TOILETS AT MIDLANDS (MUMBE PAYPOINT AMENITIES), Non compliance to CIDB Regulations.</t>
  </si>
  <si>
    <t>POSSIBLE EVENTS ENTERPRISE</t>
  </si>
  <si>
    <t>PURCHASE OF SASSA CUBICLES FOR DEBTORS ( KWAMASHU OFFICE), Non compliance to local content as prescribed by DTI and Natioal Treasury.</t>
  </si>
  <si>
    <t>AB Shozi</t>
  </si>
  <si>
    <t>Extension for Hygen services Durban District, extention of service delivery</t>
  </si>
  <si>
    <t>Moralla Shoping Complex</t>
  </si>
  <si>
    <t>CONSTRUCTION OF TOILETS AT UMBUMUBLU(PHUMELELA PAYPOINT AMENTIES), Non compliance to CIDB Regulations.</t>
  </si>
  <si>
    <t>BALIKHULU TRADING</t>
  </si>
  <si>
    <t>Ulundi Municipality</t>
  </si>
  <si>
    <t>No evaluation performed before awarding of contract</t>
  </si>
  <si>
    <t>s/o serv medical assessment</t>
  </si>
  <si>
    <t>DR ST Shangase</t>
  </si>
  <si>
    <t>CONSTRUCTION OF TOILETS-QABAVU 2 -MAPHUMULO, Non compliance to CIDB Regulations.</t>
  </si>
  <si>
    <t>SOPHASA PROJECTS (PTY) LTD</t>
  </si>
  <si>
    <t>Extension for Hygen services Durban District, No contract</t>
  </si>
  <si>
    <t>Sbikokuhle</t>
  </si>
  <si>
    <t>Construction of toilets - Qabavu-Maphumulo, Non compliance to CIDB Regulations.</t>
  </si>
  <si>
    <t>NOMARONDO PROJECTS PTY LTD</t>
  </si>
  <si>
    <t xml:space="preserve">CONSTRUCTION OF TOILETS AT MBANGO- WEENEN PAYPOINT AMENITIES, Potential deliberate splitting of bids to a lower value to procure through invitations of quotations rather than through the use of competitive bidding </t>
  </si>
  <si>
    <t>JEFF DEVELOPMENTS AND PROJECTS 05 (PTY) LTD</t>
  </si>
  <si>
    <t xml:space="preserve">CONSTRUCTION OF TOILETS AT MKHANYAKUDE (MTHWADLANA PAYPOINT AMENITIES),Potential deliberate splitting of bids to a lower value to procure through invitations of quotations rather than through the use of competitive bidding </t>
  </si>
  <si>
    <t>SELECTOR CONSTRUCTION AND TRADING (PTY) LTD</t>
  </si>
  <si>
    <t>CONSTRUCTION OF TOILETS AT SICELINTOKOZO- MSINGA, Non compliance to CIDB Regulations.</t>
  </si>
  <si>
    <t>MBUSOWETHU TRADING ENTERPRISE CC</t>
  </si>
  <si>
    <t xml:space="preserve">CONSTRUCTION OF TOILETS AT UMKHANYAKUDE-SIYABONGA STORE-, Potential deliberate splitting of bids to a lower value to procure through invitations of quotations rather than through the use of competitive bidding </t>
  </si>
  <si>
    <t>PRETTYGAL TRADING PROJECTS (PTY) LTD</t>
  </si>
  <si>
    <t xml:space="preserve">CONSTRUCTION FOR UMKHANYAKUDE TOILETS (MANZAMNANDI), Potential deliberate splitting of bids to a lower value to procure through invitations of quotations rather than through the use of competitive bidding </t>
  </si>
  <si>
    <t>LINDINKANYISO CONSTRUCTION</t>
  </si>
  <si>
    <t>PURCHASE OF 2000 ROUND WHITE T-SHIRTS PRINTED SASSA, NDA AND DSD LOGOS, Non compliance to local content as prescribed by DTI and Natioal Treasury.</t>
  </si>
  <si>
    <t>SSST COMMUNICATION AND PROJECTS</t>
  </si>
  <si>
    <t>CONSTRUCTION OF NTAPHUKA- NDWEDWE PAYPOINT AMMENITIES, Non compliance to CIDB Regulations.</t>
  </si>
  <si>
    <t>NONQABA BUSINESS ENTERPRISE (PTY) LTD</t>
  </si>
  <si>
    <t>Condoned. Approval granted by REM on 17/7/2017</t>
  </si>
  <si>
    <t>PURCHASE OF DESK WOOD WITH 2 DRAWERS, Non compliance to local content as prescribed by DTI and Natioal Treasury.</t>
  </si>
  <si>
    <t>VERSATILE INTERIORS</t>
  </si>
  <si>
    <t>PURCHASE OF 2000 WHITE CAPS PRINTED SASSA IN THE FRONT AND PRINTED NAD, &amp; DSD ON EITHER SIDE OF THE LOGO, Non compliance to local content as prescribed by DTI and Natioal Treasury.</t>
  </si>
  <si>
    <t>PRUCHASE OF CHAIR HIGHBACK SWIVEL AND TILT, Non compliance to local content as prescribed by DTI and Natioal Treasury.</t>
  </si>
  <si>
    <t>CONSTRUCTION OF ENDLONDLWENI PAYPOINT AMENITIES, Non compliance to CIDB Regulations.</t>
  </si>
  <si>
    <t>UHLELO CONSTRUCTION (PTY)LTD</t>
  </si>
  <si>
    <t>Extension for Hygen services Zululand District, extention of service delivery</t>
  </si>
  <si>
    <t>Inqanawe</t>
  </si>
  <si>
    <t>PURCHASE OF CABINET FILLING 5 DRAWER, Non compliance to local content as prescribed by DTI and Natioal Treasury.</t>
  </si>
  <si>
    <t xml:space="preserve">PROCUREMENT OF BLANKETS, Non compliance to local content as prescribed by DTI and Natioal Treasury. </t>
  </si>
  <si>
    <t>SILVERSHINE CONSTRUCTION (PTY) LTD</t>
  </si>
  <si>
    <t>KZN CONTRACT EXTENTION</t>
  </si>
  <si>
    <t>KZNT</t>
  </si>
  <si>
    <t>Procuring without qoutations(extending contract without inviting other bidders for qoatation, i.e supplier rotation, fair procurement practice)</t>
  </si>
  <si>
    <t>KZN contract extention</t>
  </si>
  <si>
    <t>No action as goods were enjoyed and value was received</t>
  </si>
  <si>
    <t xml:space="preserve">Payment for procurement minor works at odidini paypoint, non-compliance with CIDB regulation 25(1). </t>
  </si>
  <si>
    <t xml:space="preserve">O&amp;L/P/P:CONTRACTED MAINTA        </t>
  </si>
  <si>
    <t>SIYAPHAMBILI PROJECT</t>
  </si>
  <si>
    <t>Bambelela Trading Enterprise</t>
  </si>
  <si>
    <t>SKYNET WORLDWIDE EXPRESS</t>
  </si>
  <si>
    <t>CONSTRUCTION OF NGCONGACONGA PAYPOINT STRUCTURE, Non compliance to CIDB Regulations.</t>
  </si>
  <si>
    <t>DEEZLO TRADING CC</t>
  </si>
  <si>
    <t>PROCUREMENT OF BLANKETS,  non compliance with the applicable legislation when procuring the goods and services.</t>
  </si>
  <si>
    <t>BUCEBO GENERAL TRADING</t>
  </si>
  <si>
    <t>CONSTRUCTION OF PHUMELELA PAYPOINT STRUCTURE, Non compliance to CIDB Regulations.</t>
  </si>
  <si>
    <t>PEE 4 EEM CONSTRUCTION AND PROJECTS CC</t>
  </si>
  <si>
    <t>CONSTRUCTION OF ALTON PAYPOINT STRUCTURE, Non compliance to CIDB Regulations.</t>
  </si>
  <si>
    <t>ZUKKO  HOLDINGS (PTY)LTD</t>
  </si>
  <si>
    <t>CONSTRUCTION OF MBANGO PAYPOINT STRUCTURE, Non compliance to CIDB Regulations.</t>
  </si>
  <si>
    <t>DEEP THOUGHTS ARCHITECTURE (PTY)LTD</t>
  </si>
  <si>
    <t xml:space="preserve">CONSTRUCTION OF IPE STEEL STRUCTURE FOR SWIDI PAYPOINT, MSINGA, FOUNDATION AND TANK, Potential deliberate splitting of bids to a lower value to procure through invitations of quotations rather than through the use of competitive bidding </t>
  </si>
  <si>
    <t>NGCEBO CONSULTING</t>
  </si>
  <si>
    <t>Purchase of furniture at Howick local office, Non compliance to local content as prescribed by DTI and Natioal Treasury.</t>
  </si>
  <si>
    <t>CONSTRUCTION OF IPE STEEL STRUCTURE FOR MANZIMNANDI PAYPOINT.FOUNDATION AND TANK, ROOF, STRUCTURE,WINDOWS, Non compilance to CIDB Regulations.</t>
  </si>
  <si>
    <t>KAIBEN TRADING AND PROCECTS (PTY)LTD</t>
  </si>
  <si>
    <t>CONSTRUCTION OF IPE STEEL STRUCTURE FOR MPULO PAYPOINT - FOUNDATION AND TANK, ROOF, STRUCTURE,WINDOWS, Non compilance to CIDB Regulations.</t>
  </si>
  <si>
    <t>ZIPHIZINDLOVU TRADING ENTERPRISE</t>
  </si>
  <si>
    <t xml:space="preserve">PAYMENT FOR PROFFESSIONAL CONSTRUCTION OF STEEL SHELTER (WAITING AREA) ERECTION OF PALISADE AND CONSTRUTION OF ABLUTION FACILITY AT MIDLANDS DISTRICT , MAZABEKO-7. BBBEE certificate not taken into account for awarding of contract and incorrect CIDB grading requested in RFQ </t>
  </si>
  <si>
    <t>Construction of steel shelter(waiting area), erection of Palisade and construction of ablution facility at Pietermaritzburg district, Impendle( Madlal), Non compliane to CIDB Regulations</t>
  </si>
  <si>
    <t>Purchase of furniture and silver benches for SASSA - Kwamashu local office, Non compliance to local content as prescribed by DTI and Natioal Treasury.</t>
  </si>
  <si>
    <t>METEOR OFFICE FURNUTURE</t>
  </si>
  <si>
    <t>CONSTRUCTION OF IPE STEEL FOR MBHELE, NDWEDWE - FOUNDATION AND TANK, ROOF STRUCTURE,WINDOW, Non compilance to CIDB Regulations.</t>
  </si>
  <si>
    <t xml:space="preserve">C/V:PLANT&amp;MACH:DOMESTIC E              </t>
  </si>
  <si>
    <t xml:space="preserve">MADHLEKA PAYPOINT STEEL STRUCTURE, Potential deliberate splitting of bids to a lower value to procure through invitations of quotations rather than through the use of competitive bidding </t>
  </si>
  <si>
    <t>UTHANDOLWAME CONSTRUCTION AND PROJECT (PTY) LTD</t>
  </si>
  <si>
    <t>CONSTRUCTION OF IPE STEEL STRUCTURE FOR ANDLOLWENI PAYPOINTS.FOUNDATION AND TANK, ROOF,STRUCTURE,WINDOW, Non compilance to CIDB Regulations.</t>
  </si>
  <si>
    <t>YINTANDO TRADING AND PROJECTS</t>
  </si>
  <si>
    <t>PROCUREMENT OF BLANKETS, Non compliance to local content as prescribed by DTI and Natioal Treasury.</t>
  </si>
  <si>
    <t>ELIHLE PROJECTS AND MEDIA PTY LTD1</t>
  </si>
  <si>
    <t>MSANELE MAINTENANCE AND CONSTRACTIORS</t>
  </si>
  <si>
    <t xml:space="preserve">SIYABONGA PAYPOINT STRUCTURE-Potential deliberate splitting of bids to a lower value to procure through invitations of quotations rather than through the use of competitive bidding </t>
  </si>
  <si>
    <t>ISERAFI TRADING ENTERPRISE CC</t>
  </si>
  <si>
    <t xml:space="preserve">USOMNOTHO </t>
  </si>
  <si>
    <t>ONONKOSI TRADING AND PROJECTS</t>
  </si>
  <si>
    <t>SIBONGINGCEBO PRIMARY COOPERATIVE</t>
  </si>
  <si>
    <t>UMAYIBUTHE 82 TRADING</t>
  </si>
  <si>
    <t>IMVULA YOMCEBO</t>
  </si>
  <si>
    <t xml:space="preserve">PROCUREMENT OF BLANKETS-Potential deliberate splitting of bids to a lower value to procure through invitations of quotations rather than through the use of competitive bidding  </t>
  </si>
  <si>
    <t>GULIWE HOLDINGS</t>
  </si>
  <si>
    <t>ANGIYUKWESWELA PTY LTD</t>
  </si>
  <si>
    <t>ELAMAGUGU TRADING (PTY) LTD</t>
  </si>
  <si>
    <t xml:space="preserve">PROCUREMENT OF BLANKETS -Potential deliberate splitting of bids to a lower value to procure through invitations of quotations rather than through the use of competitive bidding </t>
  </si>
  <si>
    <t>QALOKUHLEN</t>
  </si>
  <si>
    <t>NKASAMU TRADING PTY LTD</t>
  </si>
  <si>
    <t>KHUZO TRADING ENTERPISE</t>
  </si>
  <si>
    <t xml:space="preserve">NJABULETHULE TRADING AND </t>
  </si>
  <si>
    <t>SINENCEBO TRADING CC</t>
  </si>
  <si>
    <t>REABETSWE BOGOSI TRADING</t>
  </si>
  <si>
    <t>SAKHA ISIZWE NGAMANDLA PTY LTD</t>
  </si>
  <si>
    <t>INTABA YEZWE CLEANING SERVICE</t>
  </si>
  <si>
    <t>USOMNOTHO</t>
  </si>
  <si>
    <t>HLEANE BUSINESS &amp; TRADING</t>
  </si>
  <si>
    <t>No SBD forms, Request to procure was approved after the receipt of quotations.</t>
  </si>
  <si>
    <t>Supply Of Blankets</t>
  </si>
  <si>
    <t>Thathincebo Trading (Pty) Ltd</t>
  </si>
  <si>
    <t>PURCHASE OF SINGLE PLY BLANKETS , Non compliance to local content as prescribed by DTI and Natioal Treasury.</t>
  </si>
  <si>
    <t>REFURBISHMENT FOR BABANANGO. The required CIDB grading status not stipulated in the RFQ resulting in non-compliance with CIDB regulations</t>
  </si>
  <si>
    <t>KHOOMZA TRADING</t>
  </si>
  <si>
    <t>LULU TRADING</t>
  </si>
  <si>
    <t>BAMBELELA TRADING ENTERPRISE PTY LTD</t>
  </si>
  <si>
    <t>Procurement of blankets for Inkandla ministerial  event, Non compliance to local content as prescribed by DTI and Natioal Treasury.</t>
  </si>
  <si>
    <t>JOBE AND SELEOANE FINANCIAL CONSULTANTS</t>
  </si>
  <si>
    <t>AMAQHAWEKAZI  OMZANSI MULTI PURPOSE COOPERATIVE LIMITED</t>
  </si>
  <si>
    <t>EZAMANJE MULTI-PURPOSE PROMARY COOPERATIVE LIMITED</t>
  </si>
  <si>
    <t>Not irregular. Approved by AREM to be removed from Irregular expenditure register on 23/03/2018</t>
  </si>
  <si>
    <t>Thobile  Zulu</t>
  </si>
  <si>
    <t>Metrofile</t>
  </si>
  <si>
    <t>Leases Office Building</t>
  </si>
  <si>
    <t>Umtshezi Municipality</t>
  </si>
  <si>
    <t xml:space="preserve">Not irregular. A review of the NDPW internal memorandum in place for this lease of building revealed that an NDPW internal memo was in place between SASSA and Umtshezi Municipality for the use of the lease buidling of the Estcourt. The payment was made in the 2014/15 fincancial year. The NDPW internal memo was in place from 01 Septeber 2014 till 31 August 2015. The NDPW internal memo covered the period for the payment in question. </t>
  </si>
  <si>
    <t>Quintax</t>
  </si>
  <si>
    <t>incorrect use of 80/20 preference point system</t>
  </si>
  <si>
    <t>c/v comp pcs printers</t>
  </si>
  <si>
    <t>LEZMIN 2777CC</t>
  </si>
  <si>
    <t>Thobile Zulu</t>
  </si>
  <si>
    <t>PROPERTY MANAGEMENT</t>
  </si>
  <si>
    <t>Construction of  Toilets for DEDA , Non compliance to CIDB Regulations.</t>
  </si>
  <si>
    <t>CENGE GROUP  (PTY) LTD</t>
  </si>
  <si>
    <t>To be investigated. Memorandum written to GM: Finance on 25 April 2018 for disciplinary action to be instituted against officials implicated in incurring irregular expenditure in the Region.</t>
  </si>
  <si>
    <t>Under Investigation</t>
  </si>
  <si>
    <t>CONSTRUCTION OF TOILETS - KWAMAPHUMULO, Non compliance to CIDB Regulations.</t>
  </si>
  <si>
    <t>ROSPA TRADING 110</t>
  </si>
  <si>
    <t>CONSTRUCTION OF TOILETS FOR PMB D/O -HARDING, Non compliance to CIDB Regulations.</t>
  </si>
  <si>
    <t>ISIBUSISO SAMADLOKOVU CONSTRUCTION CC</t>
  </si>
  <si>
    <t>CONSTRUCTION OF TOILETS-MIDLANDS-JOHNSTONE, Non compliance to CIDB Regulations.</t>
  </si>
  <si>
    <t>COFI BROWN TRADING</t>
  </si>
  <si>
    <t>Construction of IPE Steel Structure for Mofu- Foundation + Tank, Non compliance to CIDB Regulations.</t>
  </si>
  <si>
    <t>BLUE SANDS TRADING 982</t>
  </si>
  <si>
    <t>SUPPLY AND ERECTION OF STEEL STRUCTURE FOR NDWEDWE, Non compliance to CIDB Regulations.</t>
  </si>
  <si>
    <t>DNA STRUCTURES</t>
  </si>
  <si>
    <t>PROCUREMENT OF STILL : DURBAN , UMBUMBULU, Non compliance to CIDB Regulations.</t>
  </si>
  <si>
    <t>LATHIZA-UMB TRADING CC</t>
  </si>
  <si>
    <t>LP</t>
  </si>
  <si>
    <t>Makgolane MB</t>
  </si>
  <si>
    <t xml:space="preserve">CIDB grading submitted by awarded bidder found to have expired on CIBD website </t>
  </si>
  <si>
    <t>C/V : OWNER OCCUPIED BUILDINGS</t>
  </si>
  <si>
    <t>Moving Forward Trading and Projects 186</t>
  </si>
  <si>
    <t>Condoned- There were no financial losses or damages suffered by the Agency, as such no official is liable in law for repayment of the irregular expenditure. The Agency has benefited from the services rendered. FMLC further recommended that responsible officials be served with written warning however they appealed the FMLC outcome.</t>
  </si>
  <si>
    <t>Non-compliance with Local Content and Production Regulation when procuring Filing Unit</t>
  </si>
  <si>
    <t>C/V:OFFICE EQUIP:CAP A:NCA</t>
  </si>
  <si>
    <t>Acrow Limited</t>
  </si>
  <si>
    <t>Condoned- There were no financial losses or damages suffered by the Agency, as such no official is liable in law for repayment of the irregular expenditure. The Agency has benefited from the services rendered. The responsible official was served with written warning.</t>
  </si>
  <si>
    <t>Written warning</t>
  </si>
  <si>
    <t xml:space="preserve">Non-compliance with Local Content and Production Regulation when procuring Wendy Houses </t>
  </si>
  <si>
    <t>Bolemo Construction and Projects (Pty) Ltd</t>
  </si>
  <si>
    <t>Incorrect points system used- entity used 90/10 instead of 80/20</t>
  </si>
  <si>
    <t>Segwera Transport And Projects
Gvardit Trading
Moswate Mapula Construction
Sophy &amp; Jack Shop Training &amp; Civil Construction Pty Ltd</t>
  </si>
  <si>
    <t>The case has been identified as not irregular as per examples of irregular expenditure annexure C of National Treasusy. Advise has been requested from National Treasury  on the case, currently awaiting response.</t>
  </si>
  <si>
    <t>MP</t>
  </si>
  <si>
    <t>Mathebula GSK</t>
  </si>
  <si>
    <t>There was a Mikondzo Event and at the last planery meeting prior the event it was indicated that there would be school girls/teenagers and a need to procure sanitary towels arose. A service provider who had already  been issued with an order for procurement of dignitory packs was requested to provide sanitary towels</t>
  </si>
  <si>
    <t xml:space="preserve">Machawana Trading Enterprise Pty Ltd </t>
  </si>
  <si>
    <t>There was variation of order and the case is not deemed irregular; withdrawn, the variation was approved in time by the delegated official, the initial order amount was R 188,670,the variation percentage is 10.60%</t>
  </si>
  <si>
    <t>Ufanelwe Lindelwa</t>
  </si>
  <si>
    <t>There was variation of order and the case is not deemed irregular; withdrawn, the variation was approved in time by the delegated official,the initial order was R 183,600 the variation percentage is 14.33%</t>
  </si>
  <si>
    <t>Simelane J</t>
  </si>
  <si>
    <t>There was a Mikonzo Event at Senotlelo and a service provider was appointed to render a service for Catering and the approved service provider indicated that he could no longer deliver the service. The second highest bidder was called to deliver before an order was issued</t>
  </si>
  <si>
    <t>Catering</t>
  </si>
  <si>
    <t>Khumo Le power</t>
  </si>
  <si>
    <t>The Committee resolved to condone the irregular rexpenditure on the basis that there would have been a shortage of food at the event, and the service provider rendered the service and reffered the matter to Labour Relations for consequence management</t>
  </si>
  <si>
    <t xml:space="preserve">Written warning issued to Ms Shange, she admitted being the only person responsible and therefore an warning was issued to her </t>
  </si>
  <si>
    <t>The Committee established negligence, due to the failure by the 2 officials to properly communicate and therefore failed to avoid the expenditure to be irregular.</t>
  </si>
  <si>
    <t>Makhubela DD</t>
  </si>
  <si>
    <t>Payment of Cleaning Services when contract had expired for the month of January 2017</t>
  </si>
  <si>
    <t>Cleaning Services</t>
  </si>
  <si>
    <t>Masana Hygien</t>
  </si>
  <si>
    <t xml:space="preserve">Condoned with no consequence managment. The bid for a new company could not be finalised due to challenges experienced at evaluation stage, the request for extension of the contract beyod 15% to NT was not approved on the last month of the contract. If the contract was not terminated in line with the SLA (30 days notice) this could have resulted to litigations (wasteful expenditure) </t>
  </si>
  <si>
    <t>Makhubela D</t>
  </si>
  <si>
    <t>Lease expired: Continuation of rental occupation to an expired lease contract</t>
  </si>
  <si>
    <t>Lease: Office Building</t>
  </si>
  <si>
    <t>Nganya Investment</t>
  </si>
  <si>
    <t>The matter was Condoned, with no consequence management by the FMLC as SASSA enjoyed the service. The landlord wanted a three months extension and the other building would have been ready before the lapse of the three months. Facilities Management together with Legal Services did everything for the landlord to sign the one month agreement after she verbally agreed at a meeting with her, but there was no consensus (document not signed by the landlord)</t>
  </si>
  <si>
    <t>April- Dec2015</t>
  </si>
  <si>
    <t xml:space="preserve">Lease expired: Office Accommodation </t>
  </si>
  <si>
    <t xml:space="preserve">Riccia Property Development </t>
  </si>
  <si>
    <t>Condoned with no consequence management. The Region did all they could to solicite the landlord agreement to a 12 months extension and was not willing to sign. The District Office did not have any office to relocate to.</t>
  </si>
  <si>
    <t>Lease expired: Failure by the region to renew the lease while continuing occupancy</t>
  </si>
  <si>
    <t>Jan- Mar 2015</t>
  </si>
  <si>
    <t>Mhaole V</t>
  </si>
  <si>
    <t>Erection of Steel Pay Point Bushbuckridge</t>
  </si>
  <si>
    <t>Nduvho Construction CC</t>
  </si>
  <si>
    <t>The matter was incorrectly interpreted as irregular expenditure: the contruction of pay points was done in line with the requirements of the relevant CIBD grading. The required CIDB was 2SL/1SL(PE),2CE/1CE(PE) the bidder posses 4CE(PE which is higher that what was required. Evidence provide to H/o</t>
  </si>
  <si>
    <t>Khosa S</t>
  </si>
  <si>
    <t>Goods were delivered without prior approval</t>
  </si>
  <si>
    <t>Sizwe IT</t>
  </si>
  <si>
    <t>The case was finalized in the previous financial year</t>
  </si>
  <si>
    <t>Condoned; this was as a result of exchange rate difference,SASSA enjoyed the service.</t>
  </si>
  <si>
    <t>correction</t>
  </si>
  <si>
    <t>Mhoale V</t>
  </si>
  <si>
    <t>Non -compliace  to local content  during  procurement of  blankets.</t>
  </si>
  <si>
    <t>135, 40105, 21100, 205052, 16041</t>
  </si>
  <si>
    <t xml:space="preserve">Sedi la Africa Trading and Projects </t>
  </si>
  <si>
    <t xml:space="preserve">Case recently identified during the clean up exercise, currently being investigated </t>
  </si>
  <si>
    <t>NC</t>
  </si>
  <si>
    <t>Laiqah Bowers-Charles</t>
  </si>
  <si>
    <t>02/2014</t>
  </si>
  <si>
    <t>The reported expenditure was never paid, therefore it was erroneously disclosed.</t>
  </si>
  <si>
    <t>Rental of paypoints</t>
  </si>
  <si>
    <t>Cash Paymaster Services</t>
  </si>
  <si>
    <t>No payment was made</t>
  </si>
  <si>
    <t>Finalized, amount to be removed from the register as no payment was made.</t>
  </si>
  <si>
    <t>31-07-2017</t>
  </si>
  <si>
    <t xml:space="preserve">DUPLICATE </t>
  </si>
  <si>
    <t>CN Business Furniture Kimberley</t>
  </si>
  <si>
    <t>Duplicate case</t>
  </si>
  <si>
    <t>Duplica te cases</t>
  </si>
  <si>
    <t>Winslow George</t>
  </si>
  <si>
    <t>Adv</t>
  </si>
  <si>
    <t>05/2014</t>
  </si>
  <si>
    <t>Utilisation of pay points without prior approval and MOU or agreement was not concluded</t>
  </si>
  <si>
    <t>Finalized, amount to be remove from the register as no payment was made.</t>
  </si>
  <si>
    <t>Heinrich Bantom</t>
  </si>
  <si>
    <t>04/2016</t>
  </si>
  <si>
    <t>Catering Service: SCM Processes contravened:  Order was issued after services were rendered.</t>
  </si>
  <si>
    <t>Gao's Catering &amp; Confectionery</t>
  </si>
  <si>
    <t>Payment to an amount of R 13 500.00 was made, invorrectly disclosed</t>
  </si>
  <si>
    <t>Finalized, amount of R 13 500 condoned since SASSA benefited and amount of R 3 000.00 be removed from register as incorrectly disclosed.  FMLCC note that matter has been referred to labour Relations. Written warning and counselling sanction against official. The written warning was issued on the 10 November 2017</t>
  </si>
  <si>
    <t>Not applicable</t>
  </si>
  <si>
    <t>Martina Masanabo</t>
  </si>
  <si>
    <t>Hiring of hall: Utilisation of paypoint without prior approval MOU was signed on 17 oct 2014).</t>
  </si>
  <si>
    <t>Sol Plaatjie Municipality Mutswedimosa &amp; Rietvale Halls</t>
  </si>
  <si>
    <t>Amount incorrectly disclosed</t>
  </si>
  <si>
    <t>Finalized. Remove from the register. SASSA had permission letter from Landlord to utilise pay point, and letter covers the period disclosed as irregular. Thus this irregular was incorrectly disclosed.</t>
  </si>
  <si>
    <t>Hiring of paypoit: Utilisation of a building prior getting approval. Lease expired on 31 December 2014.</t>
  </si>
  <si>
    <t>Siyathemba Municipality</t>
  </si>
  <si>
    <t>January 2015 period is a duplication of case 3 and has already been dealt with in the meeting held on 25 October 2017</t>
  </si>
  <si>
    <t>Finalized. Remove from the register since this case was duplicated reported.  January 2015 period is a duplication of case 3 and has already been dealt with in the meeting held on 25 October 2017</t>
  </si>
  <si>
    <t>02/2015</t>
  </si>
  <si>
    <t xml:space="preserve">utilisation of pay points without prior approval and MOU or agreement was not concluded. Agreement commenced on 29 Oct 2014. Condonation is for Apr to Jun.  No agreement on Jul to Sep payments  </t>
  </si>
  <si>
    <t>Operation Lease: Rental of paypont</t>
  </si>
  <si>
    <t>Helen Joseph Centre</t>
  </si>
  <si>
    <t>Maintenance and Repairs at Tlhokomelo Local Office</t>
  </si>
  <si>
    <t>Steel Structure</t>
  </si>
  <si>
    <t>Blueberry construction &amp; project</t>
  </si>
  <si>
    <t>Case was considered condoned by the Region however after Head Officce review in was concluded that the process to condone was not correct therefore the Region will investigate the case again.</t>
  </si>
  <si>
    <t xml:space="preserve">Construction of pit toilets,erection of steel stand,supply of JOJO Tank and the installation of Diamond Wire Mesh Fence </t>
  </si>
  <si>
    <t>Contracted Maintenance</t>
  </si>
  <si>
    <t xml:space="preserve">SiyaQ investments </t>
  </si>
  <si>
    <t>Gopolang Moeti</t>
  </si>
  <si>
    <t>03/2013</t>
  </si>
  <si>
    <t>The bidding supplier must declare interest prior to obtaining the award, that did not take place.</t>
  </si>
  <si>
    <t>Barolong Bakery And Projects</t>
  </si>
  <si>
    <t>Finalized. Condoned, written warning and counselling sanction against official. The written warning was issued on the 10 November 2017</t>
  </si>
  <si>
    <t>18-12-2017</t>
  </si>
  <si>
    <t xml:space="preserve">Condoned </t>
  </si>
  <si>
    <t>W Dithupa</t>
  </si>
  <si>
    <t>11/2015</t>
  </si>
  <si>
    <t>Catering expense: The change of specification was issued after the purchase order was issued to the supplier and on the date of the services.</t>
  </si>
  <si>
    <t>Kweka Construction &amp; Projects</t>
  </si>
  <si>
    <t>Daluxolo Kotwana</t>
  </si>
  <si>
    <t>Biddulphs Removal and Storage: Non compliance with SCM process - Furniture removal from Kakamas to Douglas for PG Mouton, wherein two other service providers;1. Wiets Transport R 19 710.60 and 2. Advanced R 20 520.00 were incorrectly disquilified during the evalution of quotations.</t>
  </si>
  <si>
    <t>O/P: Resettlement costs</t>
  </si>
  <si>
    <t>Biddulphs Removal and Storage</t>
  </si>
  <si>
    <t>D Kotwana</t>
  </si>
  <si>
    <t>Novandisithini General Trading:  Non-Compliance with SCM process- Catering Services for management meeting in De Aar, wherin two other services providers, 1. RLM Consumer Enterprise R 2 400 and 2. Nozoks General Trading R 2 200 were incorrectly disqualified during the evaluation of quotations.</t>
  </si>
  <si>
    <t>Novandisithini General Trading</t>
  </si>
  <si>
    <t>Condonation is for Jan - Mar 2014 and Apr - Jun 2014. No MOU on Jul till Oct 2014</t>
  </si>
  <si>
    <t>New Church of SA</t>
  </si>
  <si>
    <t>Finalized, R 2 100 irregular expenditure to be removed from the register as it was incorrectly disclosed and R 700 be condoned as the agency benefited from usage of the premisses.The reported period which is not condined was covered by the permission letter, therefore not irregular, incorrect disclosure.</t>
  </si>
  <si>
    <t>Not irregular &amp; Condoned</t>
  </si>
  <si>
    <t>08/2015</t>
  </si>
  <si>
    <t>Hiring of hall: Utilisation of building without prior approval. No MOU signed by both parties</t>
  </si>
  <si>
    <t>Khai-Ma Municipality</t>
  </si>
  <si>
    <t>The expenditure to be condoned and the matter be referred to Labour Relations for consideration.  The official in the district failed to reffer and prepare price adjustment pack for the price escalation for consideration of RBAC, and just paid the adjusted amount without RBAC approval therefore paying outside of the contract price.</t>
  </si>
  <si>
    <t>18-04-2017</t>
  </si>
  <si>
    <t>The FMLCC could not establish that the District referred the price escalation ot the RBAC for review and approval as per SCM delegations as advised.  They also noted with concern that Pixley seems to have been conducting itself contrary to the relevant prescripts.</t>
  </si>
  <si>
    <t>Leasing of building: Utilisation of a paypoint prior getting approval. MOU agreement commenced on 17 September 2014 and payment is before the commencement date.</t>
  </si>
  <si>
    <t>Bloemsmond Primary Skool</t>
  </si>
  <si>
    <t>06-11-2017</t>
  </si>
  <si>
    <t>Hiring of hall: Utilisation of building without prior approval. MOU was signed 17 sep 2014</t>
  </si>
  <si>
    <t>Kennith Dinakedi</t>
  </si>
  <si>
    <t>05/2015</t>
  </si>
  <si>
    <t>Security services: Utilisation of security alarm service without prior approval</t>
  </si>
  <si>
    <t>O&amp;L/P/P: Safeguard and security</t>
  </si>
  <si>
    <t>NKS Security Services</t>
  </si>
  <si>
    <t>Finalized,  the irregular expenditure be condoned and refer to Labour Relation for further consideration</t>
  </si>
  <si>
    <t>Refer to Labour relation for further consideration</t>
  </si>
  <si>
    <t>01/2015</t>
  </si>
  <si>
    <t>St Peter &amp; Paul</t>
  </si>
  <si>
    <t>Karoo Hoogland Municipality</t>
  </si>
  <si>
    <t>Agreed SASSA MOU &amp; Umsobomvu Municipality charge is R200.75 pm  but price escalated to R241.36 and R540.40 pm but price escalated to R 706.06 pm.Hence Irregular expenditure of R40.61pm and  R166.20 pm for not following SCM price adjustment through RBAC.</t>
  </si>
  <si>
    <t xml:space="preserve">Umsobomvu Municipality </t>
  </si>
  <si>
    <t>The FMLCC could not establish that the District referred the price escalation ot the RBAC for review and approval as per SCM delegations as advised.</t>
  </si>
  <si>
    <t>Hiring of hall: Utilisation of building without prior approval. No MOU has been drafted or signed</t>
  </si>
  <si>
    <t>Church of Christ</t>
  </si>
  <si>
    <t>Finalized. Remove from the register. SASSA had permission letter from Landlord to utilise pay point, and letter covers the period disclosed as irregular. Thus this irregular was incorrectly disclosed.There was MOU in place for the period of December 2014- November 2015 therefore   the expenditure was incorrectly disclosed</t>
  </si>
  <si>
    <t>Ubuntu Municipality</t>
  </si>
  <si>
    <t>Agreed SASSA MOU &amp; Renosterberg Municipality charge is R 513.00 pm  but price escalated to R603.80 pm.Hence Irregular expenditure of R90.80 for not following SCM price adjustment through RBAC.</t>
  </si>
  <si>
    <t>Renosterberg Municipality</t>
  </si>
  <si>
    <t>Hiring of paypoit: Utilisation of a paypoint prior getting approval. MOU agreement commenced on 03 November 2014, expenditure was Condoned from Jan 2014 to June 2015. The Dec 2013 payment is before the commencement/condonation dates.</t>
  </si>
  <si>
    <t>The Apostolic faith mission of SA (Fountain of Joy)</t>
  </si>
  <si>
    <t xml:space="preserve">Utilisation of paypoints without prior approval and MOU or agreement was concluded. MOU agreement commenced on 13 Oct 2014, Condonation for Jan - Mar 2014  and Apr - Jun 2014 2014 </t>
  </si>
  <si>
    <t>St Maria Goretti Primary</t>
  </si>
  <si>
    <t>Mr J Marwane</t>
  </si>
  <si>
    <t>Paypoint: Helen Joseph Women Development. Payment for June 2016.  No/Expired MOU</t>
  </si>
  <si>
    <t>Helen Joseph Women Development</t>
  </si>
  <si>
    <t>Finalized. Remove from the register. SASSA had permission letter from Landlord to utilise pay point, and letter covers the period disclosed as irregular. Thus this irregular was incorrectly disclosed</t>
  </si>
  <si>
    <t>Hiring of paypoit: Utilisation of a paypoint prior getting approval. MOU agreement commenced on 22 December 2014 and payment is before the commencement date.</t>
  </si>
  <si>
    <t>Saul Damon Memorial Church Kakamas</t>
  </si>
  <si>
    <t>Hiring of hall: Hiring of hall: Utilisation of building without prior approval. No MOU has been drafted or signed.</t>
  </si>
  <si>
    <t>New Church</t>
  </si>
  <si>
    <t>Hiring of hall: Utilisation of building without prior approval. No MOU has been drafted or signed.</t>
  </si>
  <si>
    <t>Hiring of hall:Utilisation of leased building without prior approval: No existing MOU between Agency and Church.</t>
  </si>
  <si>
    <t>NEW CHURCH OF SA</t>
  </si>
  <si>
    <t>Nama Khoi Municipality</t>
  </si>
  <si>
    <t>Umsobomvu Municility contract states 50% at service but the municipality charge 100% for services.</t>
  </si>
  <si>
    <t>The expenditure to be Condoned and the matter be referred to Labour Relations for consideration. The official in the District failed to reffer and prepare price adjustment pack for the price escalation for consideration of RBAC, and just paid the adjusted amount without RBAC approval therefore paying outside of the contract price.</t>
  </si>
  <si>
    <t xml:space="preserve">utilisation of pay points without prior approval and MOU or agreement was not concluded. MOU agreement commences on 29 October 2014 </t>
  </si>
  <si>
    <t>Apostle of Bretheren Church</t>
  </si>
  <si>
    <t xml:space="preserve">No official to be disciplined.There was a permission letter from July 2014, subsequently a contract was entered into effecrive from October 2014  between SASSA  and the Church,however this was incorrectly disclosed as irregular expenditure instead of Non- Compliance </t>
  </si>
  <si>
    <t xml:space="preserve">Agreed SASSA MOU &amp; Emthanjeni Municipality charge is R210.00 pm and R764.00 pm for De Aar  Town Hall but price escalated to R410.00 pm and R816.21 pm.Hence Irregular expenditure of R200.00 and R52.21 for not following SCM price adjustment through RBAC  </t>
  </si>
  <si>
    <t>Emthanjeni Municipality</t>
  </si>
  <si>
    <t>The expenditure to be condoned and the matter be referred to Labour Relations for consideration.  The official in the district failed to reffer and prepare price adjustment pack for the price escalation for consideration of RBAC, and just paid the adjusted amount without RBAC approval therefore paying outside of the contract price. Labour Relation could not establish any individual of wrong doing</t>
  </si>
  <si>
    <t>Hiring of hall: Utilisation of building without prior approval. MOU signed 0n 13 Nov 2014</t>
  </si>
  <si>
    <t>V.G.K Gemeente Kuboes</t>
  </si>
  <si>
    <t>Utilisation of building without prior approval. MOU signed 0n 13 Nov 2014, Jan 2014 to Jun 2014 was Condoned.</t>
  </si>
  <si>
    <t>Assemblies of God Fellowship</t>
  </si>
  <si>
    <t>07/2015</t>
  </si>
  <si>
    <t>Hiring of hall: Utilisation of building without prior approval. No MOU have been signed.</t>
  </si>
  <si>
    <t>NG Kerk Brandvlei</t>
  </si>
  <si>
    <t>Paypoint: Fatima Shrine Catholic. Payment for February 2016 - April 2016.  No/Expired MOU</t>
  </si>
  <si>
    <t>Fatima Shrine Catholic</t>
  </si>
  <si>
    <t>10/2015</t>
  </si>
  <si>
    <t>Hiring of hall: Utilisation of paypoint without prior approval.</t>
  </si>
  <si>
    <t xml:space="preserve">Service was rendered and enjoyed without an approved order. </t>
  </si>
  <si>
    <t>Security Services</t>
  </si>
  <si>
    <t>Finalized, amount to be condoned and refer to Labour Relations for further consideration.</t>
  </si>
  <si>
    <t xml:space="preserve">Refer to Labour Relation for further consideration. </t>
  </si>
  <si>
    <t>Paypoint: Helen Joseph Women Development. Payment for March 2016 - May 2016.  No/Expired MOU</t>
  </si>
  <si>
    <t xml:space="preserve">Impi Catering </t>
  </si>
  <si>
    <t>Paypoint: Apostles Brethren Church. Payment for April 2016 - June 2016.  No/Expired MOU</t>
  </si>
  <si>
    <t>Apostles Brethren Church</t>
  </si>
  <si>
    <t>Siyancuma Municipality: Payment of Municipal Services for June 2016.  Utilisation of office space without a Lease Agreement/prior approval</t>
  </si>
  <si>
    <t>Siyancuma Municipality</t>
  </si>
  <si>
    <t>Finalized, expenditure to be condoned.Corporate service only discovered the omission on the 27 July 2017 and started the ratification process.</t>
  </si>
  <si>
    <t>Hiring of paypoit: Utilisation of a paypoint prior getting approval. No MOU</t>
  </si>
  <si>
    <t>St Martin De Porres Catholic Church</t>
  </si>
  <si>
    <t>Hiring of hall: Utilisation of paypoint without prior approval (No MOU).</t>
  </si>
  <si>
    <t>St Martin Katolieke Kerk</t>
  </si>
  <si>
    <t>06/2015</t>
  </si>
  <si>
    <t>Hiring of hall: Utilisation of Pay-point  without prior approval.</t>
  </si>
  <si>
    <t>Paypoint: New Church of S.A. Payment for April 2016 - June 2016.  No/Expired MOU</t>
  </si>
  <si>
    <t>New Church of S.A</t>
  </si>
  <si>
    <t>Leasing of building: Utilisation of a paypoint prior getting approval. MOU expired on 30 October 2013</t>
  </si>
  <si>
    <t>Hiring of paypoit: Utilisation of a building prior getting approval. Lease expired on 31 December 2014</t>
  </si>
  <si>
    <t>Finalized. Remove from the register. SASSA had MOU that cover the utilise pay point, and MOU covers the period disclosed as irregular. Thus this irregular was incorrectly disclosed.</t>
  </si>
  <si>
    <t>Hiring of hall: Utilisation of leased building without prior approval:. Contract expired 31 December 2014.</t>
  </si>
  <si>
    <t>12/2014</t>
  </si>
  <si>
    <t>Leasing of building beyond the expiry date of the lease agreement without prior approval.</t>
  </si>
  <si>
    <t>Siyancuma Municipality: Payment of Municipal Services for July 2016.  Utilisation of office space without a Lease Agreement/prior approval</t>
  </si>
  <si>
    <t>Gamiet Aysen</t>
  </si>
  <si>
    <t>Hiring of a hall:Utilisation of Pay point without prior approval.  The agreement commenced on 09 February 2015</t>
  </si>
  <si>
    <t>Kgatelopele Municipality</t>
  </si>
  <si>
    <t>Finalized, amount to be condoned, FMLCC is of the view that the period has been inadvertently omitted from the documents.</t>
  </si>
  <si>
    <t>RC Diocese of Kimberley</t>
  </si>
  <si>
    <t>Hiring of hall: Utilisation of building without prior approval for Nov 2013 - Dec 2013 and July 2014 - Feb 2015 (No MOU and Jan 2014 - June 2014 was Condoned).</t>
  </si>
  <si>
    <t>V.G.K Upington</t>
  </si>
  <si>
    <t>Hiring of hall:Utilisation of paypoint without prior approval (No MOU).</t>
  </si>
  <si>
    <t>Mary Help of Crhistions Catholic Church</t>
  </si>
  <si>
    <t>Remove from register</t>
  </si>
  <si>
    <t>V.G.K Calvinia</t>
  </si>
  <si>
    <t>Finalized. Remove from the register. The reported period was covered by the MOU. Thus this irregular was incorrectly disclosed.</t>
  </si>
  <si>
    <t>utilisatin of paypoints without prior approval and MOU or agreement was not concluded. Condonation is for Jan-Mar 2014 and April -Jun 2014. MOU agreement commences on 29 October 2014, no agreement on payments for April 2013 to Dec 2013</t>
  </si>
  <si>
    <t>Fatima Shrine Catholic church</t>
  </si>
  <si>
    <t>Procurement of furniture: SCM Processes contravened: Order was issued after services were rendered. Order for the procurement of furniture as issued excluding delivery cost. A new order for delivery had to be created after the delivery (service) took place after services rendered due to no funds available for delivery of furniture.</t>
  </si>
  <si>
    <t>Khutso Wedding &amp; Events</t>
  </si>
  <si>
    <t>Finalized, amount to be condoned since SASSA benefited from the services.  The matter be referred to Labour relations to investigate and determine the corrective action.</t>
  </si>
  <si>
    <t>Referred to labour relations for corrctive action.</t>
  </si>
  <si>
    <t xml:space="preserve">Hiring of a hall :Utilisation of pay point without prior approval. </t>
  </si>
  <si>
    <t>Kai Garib Municipality</t>
  </si>
  <si>
    <t>Paypoint: Church of Christ. Payment for November 2015 - June 2016.  No/Expired MOU</t>
  </si>
  <si>
    <t xml:space="preserve"> Church of Christ</t>
  </si>
  <si>
    <t>Paypoint: RC Diocese of Kimberley. Payment for April 2016 - June 2016.  No/Expired MOU</t>
  </si>
  <si>
    <t>Hiring of hall: Utilisation of building without prior approval. No MOU  drafted or signed.</t>
  </si>
  <si>
    <t>VGK Brandvlei</t>
  </si>
  <si>
    <t>Hiring of hall:Utilisation of paypoint without prior approval (MOU was signed on the 29 Jun 2015 and the services was rendered since July until January with no prior approval).</t>
  </si>
  <si>
    <t>Homelite Play Centre</t>
  </si>
  <si>
    <t>Hiring of hall: No MOU. Utilisation of Pay-point without prior approval.</t>
  </si>
  <si>
    <t>African Catholic Church St John's Parish</t>
  </si>
  <si>
    <t>Variation of Scope and extended work without prior approval from the cost center manager</t>
  </si>
  <si>
    <t>Maintenance &amp; Repairs</t>
  </si>
  <si>
    <t>NC Maintenance</t>
  </si>
  <si>
    <t>Ms G Moeti</t>
  </si>
  <si>
    <t>02/2016</t>
  </si>
  <si>
    <t>Catering Service: The order was issued on 17 Feb 2016 to supplier Tlhomy 1759 Business Enterprise (Pty) Ltd, which is a day after the service was rendered</t>
  </si>
  <si>
    <t>Tlhomy 1759 Business Enterprise (Ptd) Ltd</t>
  </si>
  <si>
    <t>Finalized, the irregular expenditure be condoned and labour relations to investigate and determine the corrective action.  SASSA benefited from the services.</t>
  </si>
  <si>
    <t>Ms E Maluleke</t>
  </si>
  <si>
    <t>Thiko Business Intelligence (Pty) Ltd: The initial request for Project Management training was for 20 officials on salary level 11/12. Due to the fact that they are also going to attend EDP this financial year, which includes a Module on Project Management, a decision was taken to accommodate officials on salary level 7,8,9,10 from the districts. The unit: H.C.D however did not amend the number of attendees to 25 due to an oversight by H.C.D. Subsequently 23 people attended the training.</t>
  </si>
  <si>
    <t>Train &amp;Staff dev: Employees</t>
  </si>
  <si>
    <t>Thiko Business Intelligence (Pty) Ltd:</t>
  </si>
  <si>
    <t>Finalized - Irregular Expenditure to be removed from the register.  SCM order variation is allowed up to 15% of the original order.  In this instance the order variation cost is within the allowed limit.</t>
  </si>
  <si>
    <t>Impi Catering Company</t>
  </si>
  <si>
    <t>Sol Plaatjie Municipality</t>
  </si>
  <si>
    <t>09/2014</t>
  </si>
  <si>
    <t xml:space="preserve">Department of Public Works </t>
  </si>
  <si>
    <t>Finalized, amount to be condoned and metter to be referreed to Labour Relations for further consideration.</t>
  </si>
  <si>
    <t>Referr to Labour Relations to further consideration</t>
  </si>
  <si>
    <t>Lease contract expired: 30 September 2015. Utilisation of building without new Lease Agreement.</t>
  </si>
  <si>
    <t>Condeed</t>
  </si>
  <si>
    <t>Hiring of hall: Utilisation of leased building without prior approval: Contract expired 30 September 2015.</t>
  </si>
  <si>
    <t>Hiring of hall: Utilisation of building without new agreement. Expiring agrement ended 31 July 2015.</t>
  </si>
  <si>
    <t>K2013132993 Pty Ldt</t>
  </si>
  <si>
    <t>Lease expired:Lease Contract not signed, SASSA CEO hasn't signed.</t>
  </si>
  <si>
    <t>Loonar Investments</t>
  </si>
  <si>
    <t>Repairs and Maintenance of Local Office: SCM Procedures not followed</t>
  </si>
  <si>
    <t>Moshotlhe Joohannes Brooks</t>
  </si>
  <si>
    <t>Fnalized, the irregular expenditure be condoned and labour relations to investigate and determine the corrective action.  SASSA benefited from the services.</t>
  </si>
  <si>
    <t>Ms Inno Khonou</t>
  </si>
  <si>
    <t>Advertising: Adverts were placed for ICROP, Door to Door campaigns events: Adverts were placed in Kalahari Bulletin without a Purchase Order.</t>
  </si>
  <si>
    <t>Advert: Marketing</t>
  </si>
  <si>
    <t>Media 24</t>
  </si>
  <si>
    <t>Finalized, R 6 887.25 be condoned and R 10 640.25 be removed from register and Correective action taken against Ms Khunou by Laobur Relations.</t>
  </si>
  <si>
    <t>Corretive action taken against Ms Khunou by Labour Relations</t>
  </si>
  <si>
    <t>Utilisation of building for Springbok and Gasegonayne without prior approval and MOU or agreement was not concluded</t>
  </si>
  <si>
    <t>Lease expired:Utilisation of the lease building prior to both parties signing as the previous lease expired on the 31 March 2015 (Addendum to new Lease Agreement only signed by the Lessor not by SASSA</t>
  </si>
  <si>
    <t>Argmar Beleggings</t>
  </si>
  <si>
    <t>Finalized, to be removed from register since period falls in extended period of contract. The reported period was covered by the MOU. Thus this irregular was incorrectly disclosed.</t>
  </si>
  <si>
    <t>Procurement of office furniture</t>
  </si>
  <si>
    <t>Furniture &amp; Fittings</t>
  </si>
  <si>
    <t>Millenium Traders and electrical fittings</t>
  </si>
  <si>
    <t>Finalized. Condoned, No official to be disciplined.A resolution was made by the CFO at the Finance Ops Meeting held in September 2017 that all the Region's SCM officials must be trained on local content to correct the deficiency and avoid a recurrence of AG finding post DTI training.</t>
  </si>
  <si>
    <t>Leasing of building beyond the expiry date of the lease agreement without prior approval ( DPW negotiating a lease with the landlord)</t>
  </si>
  <si>
    <t>Finalized, amount to be removed from the register, since it was incorrectly disclosed.</t>
  </si>
  <si>
    <t>Staff Training: Training was conducted without order being issued; SCM processes not followed.</t>
  </si>
  <si>
    <t>Equity Pro</t>
  </si>
  <si>
    <t>Finalized, amount to be condoned as the Agency has enjoyed the services.  Refer matter to Labour Relations for investigation.</t>
  </si>
  <si>
    <t>Consolidated Business Axcellence</t>
  </si>
  <si>
    <t>Finalized, amount be condoned.  Training has been provided by DTI for Local Content and resulotion was taken by CFO as a means of emplementing.</t>
  </si>
  <si>
    <t xml:space="preserve">Medical assessments of beneficiaries: Payments made to medical practioners performing medical assesments after expiry of their contracts. </t>
  </si>
  <si>
    <t>Dr Mukwevho and Dr Yero</t>
  </si>
  <si>
    <t>Finalized. Condoned, No official to be disciplined The official since retired on pension from the Agency effective 31 January 2017, therefore the conduct cannnot be corrected</t>
  </si>
  <si>
    <t>Construction</t>
  </si>
  <si>
    <t>Solo Global Contruction</t>
  </si>
  <si>
    <t>Finalized, the amount ot be removed from the register as it was inocrrectly interpreted as a supplier with an incorrect grading, whilst the supplier had a 1 GB grading</t>
  </si>
  <si>
    <t>Supply and erect new 200mm devil's fork palisade fence</t>
  </si>
  <si>
    <t>Ross Electrical &amp; Nutsman</t>
  </si>
  <si>
    <t>Finalized, This was incorrectly interpreted as a supplier with an incorrect grading referring to the 1 GB grading, whilst 3 CE encompasses a higher grading within the build industry. Be removed from the register as it was erroneously disclosed</t>
  </si>
  <si>
    <t>Not irregular</t>
  </si>
  <si>
    <t>F&amp;G: Fuel Oil and Lubricants</t>
  </si>
  <si>
    <t>G-Fleet</t>
  </si>
  <si>
    <t>Finalized, amount to be condoned and Labour Relations to investigate what led to the extension.</t>
  </si>
  <si>
    <t>Labour Relation to investigate what led to the extention.</t>
  </si>
  <si>
    <t>Donald Joseph</t>
  </si>
  <si>
    <t>Procurement of Blankets for Mikhondzo</t>
  </si>
  <si>
    <t>Advert: Gift &amp; Promotions</t>
  </si>
  <si>
    <t xml:space="preserve">Duff Record event Management and Media entertaiment </t>
  </si>
  <si>
    <t>F Williams</t>
  </si>
  <si>
    <t>50013955</t>
  </si>
  <si>
    <t>Medical Asssesments by Doctor for Beneficiaries</t>
  </si>
  <si>
    <t>Medical Assesment</t>
  </si>
  <si>
    <t>Dr B Bavash</t>
  </si>
  <si>
    <t>Finalized. Condoned, No official to be disciplined. Consequence management cannot be insttituted against the conduct of Ms Williams because she is no longer in the employ of the Agency due to retirement</t>
  </si>
  <si>
    <t>2016-2017</t>
  </si>
  <si>
    <t>Medical Assessment - Dr Bavasah effective from 2009/10 to 2016/17</t>
  </si>
  <si>
    <t>A&amp;S/O: Medical Services</t>
  </si>
  <si>
    <t>Dr Bavasah</t>
  </si>
  <si>
    <t>Finalized. R 5 963 be remove from the register as July &amp; August 2015 was coverd by the permission letter and MOU.  R8 990.00 for the period April to June 2015 be condoned since SASSA benefited from the use of the halls.</t>
  </si>
  <si>
    <t>Case finalised in Previous FY. This amount needs to be removed from the opening balance.</t>
  </si>
  <si>
    <t>Finalized, Case finalised in the prior year as not irregular as the amount was never paid.</t>
  </si>
  <si>
    <t>26-04-2016</t>
  </si>
  <si>
    <t>Labour Relation for furhter investigation and corrective measure to put in place if fault could be establish</t>
  </si>
  <si>
    <t>Vuyokazi Siyo</t>
  </si>
  <si>
    <t>22890343</t>
  </si>
  <si>
    <t>The supplier was awarded an order for food parcels with an expired tax clarance certificate.</t>
  </si>
  <si>
    <t>Food Hampers</t>
  </si>
  <si>
    <t>Nonzwakazi Foods</t>
  </si>
  <si>
    <t>Case finalized in Previous FY.  This amount needs to be removed from the opening balance</t>
  </si>
  <si>
    <t>Corrective action be taking against official involved in line with Treasury practice Note number 8 of 2007/2008 paragraph 6.1 Labour Relation need to conduct a full investigation to also look in the involment of the District Manager.</t>
  </si>
  <si>
    <t>11-01-2016</t>
  </si>
  <si>
    <t>Labour Relation need to conduct a full investigation to also look in the involment of the District Manager</t>
  </si>
  <si>
    <t>SASSA contract expired with CPS for payments of prants and pay-points rental.  SASSA issued circular directing the regions to enter into direcdt leases with apy point landlords effective from 1 April 2012.  the region did not react but continued to utlize pay points through CPS Leases.</t>
  </si>
  <si>
    <t xml:space="preserve">Public Works </t>
  </si>
  <si>
    <t>Finalized in the previous year, amount Condoned</t>
  </si>
  <si>
    <t>31-01-2017</t>
  </si>
  <si>
    <t>Two K Family Trust</t>
  </si>
  <si>
    <t>30-06-2016</t>
  </si>
  <si>
    <t>NW</t>
  </si>
  <si>
    <t>Abner Modisakeng</t>
  </si>
  <si>
    <t>Procurement of blankets. Invitation document did not incude minimum thresh hold for local content determination on blankets</t>
  </si>
  <si>
    <t>Azande consultancy</t>
  </si>
  <si>
    <t xml:space="preserve">This amount was for the total invoice amount, however the invoice inlcuded other services which needed not to comply to local content, only 1, 516 200 was supposed to comply to local content and the said amount has already been disclosed in the register. </t>
  </si>
  <si>
    <t>Runganathan  Moodley</t>
  </si>
  <si>
    <t>MoU expired 31 March 2016 . The paypoint  was  used  without a  Valid MoU . The new MOU was only signed  on the 23rd Feb 2017, effective from  1 Apr 16 to 31 March 2019</t>
  </si>
  <si>
    <t>St Mary's Anglican Church</t>
  </si>
  <si>
    <t>Finalised. The District Manager has been referred to Labour Relations Unit for disciplinary processes to be instituted against him for failure to supervise the LOM and ensuring that the amount for this paypoint is included in the accruals.</t>
  </si>
  <si>
    <t>Failure to supervise Local Office Manager and ensuring that the amount is included in the accrual list of the Region.</t>
  </si>
  <si>
    <t>MoU expired 31 March 2016 and they paypoint has been used since then without a  Valid MoU</t>
  </si>
  <si>
    <t>UCCSA Mocweding</t>
  </si>
  <si>
    <t>Thatanyane Community Hall</t>
  </si>
  <si>
    <t>Solomon Nobela</t>
  </si>
  <si>
    <t>The pay point was used without a  valid MoU , which expired on 31 August 2015. . The renewed  MoU  was submitted on the 2 March 17 , effective from  1 Apr 2016  to 31 March 2019. The irregular expenditure is from 01 Sep 16 to 28 Feb 2017</t>
  </si>
  <si>
    <t>Bakwena ba Molopyane</t>
  </si>
  <si>
    <t xml:space="preserve">The pay point was used without valid MoU after expiry. No valid MoU has been submitted to date.  </t>
  </si>
  <si>
    <t>Ikage Magogwe NG Kerk in Africa</t>
  </si>
  <si>
    <t>St Michael's Anglican Church</t>
  </si>
  <si>
    <t>Lungile Tshabalala-Pheko</t>
  </si>
  <si>
    <t>Office space used without valid lease contract from the 1 Oct 15 to March 2017. the office was used for 18 months without valid MoU. 
1.From Sep 15 to Oct 16 R 2 398 072.92 was paid at R 199 839.41 per Month
2. from Oct 16 to March 17 R 1 318 940.10 was paid at R 219 823.35 per month
3. in total a payment of R 3 717 013.02 is paid  which is irregular.</t>
  </si>
  <si>
    <t xml:space="preserve">T.E.B Properties </t>
  </si>
  <si>
    <t xml:space="preserve">Under investigation. A new investigator from DSD was appointed on 11 April 2018 to assist the Region with the case. </t>
  </si>
  <si>
    <t>Office space used without valid lease contract from expiry (March 2015) to March 2017 . The offie was used without valid MoU for 24 months at a cost of R 90 220.02 per month which led to R 2 165 280.48 being paid as irregular</t>
  </si>
  <si>
    <t>Global Focus Training</t>
  </si>
  <si>
    <t>Office space used without valid lease contract from expiry ;1 Oct 15 to March 2017. the office was used for 18 months without valid MoU. 
1.From Sep 15 to Oct 16 R 1 125 236.76 was paid at R 93 769.73 per month
2. From Oct 16 to March 17 R 607 627.80 was paid at R 101 271.30 per month
3. In total a payment of R 3 717 013.02 is paid  which is irregular.</t>
  </si>
  <si>
    <t>Arefeen Properties (Pty) Ltd(Delarey office)</t>
  </si>
  <si>
    <t xml:space="preserve">Contract was for a period of six months which was subsequently extended for a further two months (Nov &amp; Dec 16). It has been used since expiry for a period of four months without a valid contract . </t>
  </si>
  <si>
    <t>Nita Maharaj</t>
  </si>
  <si>
    <t>- Contractor registered on a 1 GB PE grading, as per the CIDB website and it expired on 8 July 2014
- No valid registration certificate was attached to the procurement batch as per Sec 18(1) of CIDB Act.</t>
  </si>
  <si>
    <t>MicDEV (Pty) Ltd</t>
  </si>
  <si>
    <t>Finalised as condonded as the agency benefited from the services provided .</t>
  </si>
  <si>
    <t>Steel Strcuture at Myra. Conbtractor had a grading of 1GB instead of at least 2GB</t>
  </si>
  <si>
    <t>Moon And earth Trading</t>
  </si>
  <si>
    <t>Steel structure Morokweng. The trasnaction should be taken off the register because it was disputed.The contractor had CIDB Grading of 2 SL at the time of award and this enables them to implement projects of up to R 650 000. The disputed finding indicated that the contractor had 1 SL CIDB grading at the time of award.</t>
  </si>
  <si>
    <t>Khudutlou Trading</t>
  </si>
  <si>
    <t>Steel structure at Keolebogile. Contractor had CIDB Grading of 1 1 SL instead of at least 2SL</t>
  </si>
  <si>
    <t>Sheggies Construction</t>
  </si>
  <si>
    <t xml:space="preserve">Finalised as condonded as the agency benefited from the services provided  also training on Local content was carried out to enusure compliance </t>
  </si>
  <si>
    <t>WC</t>
  </si>
  <si>
    <t>FMAS - N Sesiu</t>
  </si>
  <si>
    <t>Procurement of office furtniture without adhering to local content practice note</t>
  </si>
  <si>
    <t>MTF CONSULTANTS</t>
  </si>
  <si>
    <t>This case was inccorretly included in the register as it met the requirements of local content</t>
  </si>
  <si>
    <t>Case met the requirements for local content, therefore the case is not irregular expenditure</t>
  </si>
  <si>
    <t>Dec-14</t>
  </si>
  <si>
    <t>Botrivier Advice and Development Centre was used as service point for Jan 2014 - Nov 2014 without signed MOU by delegated approval.There were no prior approval by the delegated official.</t>
  </si>
  <si>
    <t>Botrivier Advice and Development Centre</t>
  </si>
  <si>
    <t>The amount was incorrectly disclosed in the prior years with an amount of R 65 550, The actual amount according to supplier history its R 11 000, Furthermore the amount has been found not to be irregular expenditure since all SCM process were followed correctly therefore the amount R 65 550 has to be adjusted and removed from the register since the case has been found not to be irregular in prior years with the correct value of R 11 000</t>
  </si>
  <si>
    <t xml:space="preserve">Case has been finalised by the RFMC and The irregularity was corrected before the payment was made therefore resulting in the case not being irregular. </t>
  </si>
  <si>
    <t xml:space="preserve">
Cleaning services by Ilitha Lamakhosikazi Catering &amp; training were rendered before the order was issued. The services were rendered from the 03/11/2014 and the order was issued on the 12 November 2014.SCM 12 was approved on the 07/11/2014 not within 48 hours. Email dated 31/10/2014 indicate that there was verbal approval by REM</t>
  </si>
  <si>
    <t xml:space="preserve">
Cleaning services</t>
  </si>
  <si>
    <t xml:space="preserve">
Ilitha Lamakhosikazi Catering &amp; training</t>
  </si>
  <si>
    <t>During reconciliation with Western cape it was discovered this case it’s a duplicate therefore leading to the adjustment</t>
  </si>
  <si>
    <t xml:space="preserve">Cleaning services by Ilitha Lamakhosikazi Catering &amp; training were rendered before the order was issued. The services were rendered from the 03/11/2014 and the order was issued on the 12 November 2014. SCM 12 was approved on the </t>
  </si>
  <si>
    <t xml:space="preserve">Ilitha Lamakhosikazi Catering &amp; training </t>
  </si>
  <si>
    <t>Feb-14</t>
  </si>
  <si>
    <t>Hiring of hall - The cost centre did not submitt the request timeously for an order to be placed</t>
  </si>
  <si>
    <t>Klapmuts Sport Forum</t>
  </si>
  <si>
    <t>The case was disclosed with an iccorect amount after reconciliation with Western Cape it was discovered that the correct amount was R 22 140 therefore resulting in the adjustment.</t>
  </si>
  <si>
    <t>Case was previously reported as reffered to Head Office curently the case has been transferred back to Westtern Cape and they will provide progress going forward.</t>
  </si>
  <si>
    <t>Nhlangothi</t>
  </si>
  <si>
    <t>Catering for 4 employees on the 01/11/2014 who were not catered for from on the original Employment Equity Road Show on the 28 October 2014 was done before the order was issued. Order issued on the 06/11/2014 (there was no written or verbal approval by the delegated official to allow catering for the 4 additional officials)</t>
  </si>
  <si>
    <t>Travel with Flair</t>
  </si>
  <si>
    <t>The case was disclosed with an iccorect amount after reconciliation with Western Cape it was discovered that the correct amount was R 1575 therefore resulting in the adjustment.</t>
  </si>
  <si>
    <t xml:space="preserve">08 March 2018
Under investigation the case should be sent back to the RFMC as these constitutes irregular expenditure.
Case was returned to the region from Head Office to finalise the recommendation. The committee remains with the initial recommendation above.
</t>
  </si>
  <si>
    <t>Catering services by Quality Caterers were rendered before approval. Services rendered on the 25/09/2014 and approval on the 29/09/2014</t>
  </si>
  <si>
    <t>Quality Caterers</t>
  </si>
  <si>
    <t>The amount was incorrectly disclosed in the prior years with an amount of R14 500, The actual amount according to supplier history its R 1 800, Furthermore the amount has been found not to be irregular expenditure since all SCM process were followed correctly therefore the amount R 14 500 has to be adjusted and removed from the register since the case has been found not to be irregular in prior years with the correct value of R 1 800</t>
  </si>
  <si>
    <t>Not Irregular expenditure full supply chain process were followed.</t>
  </si>
  <si>
    <t xml:space="preserve">
Botrivier Advice and Development Centre was used as service point for Jan 2014 - Nov 2014 without signed MOU by delegated approval
</t>
  </si>
  <si>
    <t xml:space="preserve">
Botrivier Advice and Development Centre</t>
  </si>
  <si>
    <t>Hiring of hall - The cost centre did not submitt the request timeously for an order to be placed which resulted in the agency utilising venue without an order.</t>
  </si>
  <si>
    <t>URC Lavender Hill Hall</t>
  </si>
  <si>
    <t>The amount was incorrectly disclosed in the prior years, The actual amount according to supplier history its R 27 720, Furthermore the amount has been condoned by the BAC in prior years therefore the R4000 has to be adjusted and removed from the register since the case has been condoned in prior years with the correct value of R 27 720.</t>
  </si>
  <si>
    <t xml:space="preserve">Case has been Condoned by BAC </t>
  </si>
  <si>
    <t xml:space="preserve">
Bukela Caga</t>
  </si>
  <si>
    <t xml:space="preserve">
Ms</t>
  </si>
  <si>
    <t xml:space="preserve">
Catering for 4 employees on the 01/11/2014 who were not catered for from on the original Employment Equity Road Show on the 28 October 2014 was done before the order was issued. Order issued on the 06/11/2014 (there was no written or verbal approval by the delegated official to allow catering for the 4 additional officials)</t>
  </si>
  <si>
    <t xml:space="preserve">
Travel with Flair</t>
  </si>
  <si>
    <t>St Nicholas was used without MOU</t>
  </si>
  <si>
    <t>Leases:Office Buildings</t>
  </si>
  <si>
    <t>St Nicholas Church</t>
  </si>
  <si>
    <t>The amount was incorrectly disclosed in the prior years with an amount of R 15 640, The actual amount according to supplier history its R 1 140, Furthermore the amount has been condoned by the RFMC in prior years therefore the R 15 640 has to be adjusted and removed from the register since the case has been condoned in prior years with the correct value of R 1 140</t>
  </si>
  <si>
    <t>The case has be condoned and it was recommended that steps taken agaist the official for not following SCM process</t>
  </si>
  <si>
    <t>Deloris Lydia Wewers</t>
  </si>
  <si>
    <t>Catering Services by JC Murray before an order was issued. The catering was for operational review plan. The invoice date is the 04/11/2014 and the order was issued on the 13/11/2014</t>
  </si>
  <si>
    <t xml:space="preserve">JC Murray </t>
  </si>
  <si>
    <t>The amount was incorrectly disclosed in the prior years with an amount of R 1 152, The actual amount according to supplier history its R 550, Furthermore the amount has been condoned by the BAC in prior years therefore the R 1 152 has to be adjusted and removed from the register since the case has been condoned in prior years with the correct value of R 550</t>
  </si>
  <si>
    <t xml:space="preserve">Condoned as SASSA benefited from the services
</t>
  </si>
  <si>
    <t>St Thomas Church was used as Pay Point for the period Jan 2014 - March 2014. The MOU signed by the delegated official on the 01/04/2014</t>
  </si>
  <si>
    <t>St Thomas Church</t>
  </si>
  <si>
    <t>The amount was incorrectly disclosed in the prior years with an amount of R 550, The actual amount according to supplier history its R 2100, Furthermore the amount has been condoned by the RFMC in prior years therefore the R 550 has to be adjusted and removed from the register since the case has been condoned in prior years with the correct value of R 2100</t>
  </si>
  <si>
    <t>Case has been condoned by the RFMC as SASSA benefited from the services</t>
  </si>
  <si>
    <t xml:space="preserve">
Services by Lolla's Caregiving Agency and Cleaning were rendered without an order to 13-30 August 2013. No prior approval by the delagated official</t>
  </si>
  <si>
    <t xml:space="preserve">
Cleaning services</t>
  </si>
  <si>
    <t xml:space="preserve">
Lolla's Caregiving Agency and Cleaning</t>
  </si>
  <si>
    <t xml:space="preserve"> During reconciliation with the Western Cape it was discovered that this case finalised in Previous FY therefore leading to the adjustment.</t>
  </si>
  <si>
    <t>Requisition on 27/03/2014
GRV on 28/03/2014
Service rendered on 13-30/08/2013
Services were utilised before an order was placed .
FMLC recommended progressive discipline to be instituted against Project Manager Mr Martin by his Supervisor</t>
  </si>
  <si>
    <t>23/10/2015</t>
  </si>
  <si>
    <t xml:space="preserve">Reginald Ralph Muller </t>
  </si>
  <si>
    <t xml:space="preserve">
Cleaning services by Whizz t/a Davis Cleaning Services for two weeks were rendered without an order (order issued was for 4 weeks instead of 6 weeks). No prior approval was given for the additional two weeks</t>
  </si>
  <si>
    <t xml:space="preserve">
Whizz t/a Davis Cleaning Services
</t>
  </si>
  <si>
    <t>SCM1 signed on 12/12/2013
PO issued on 02/01/2014
GRV was signed on 27/01/2014
Payment was not effected 
FMLC considered the representation and found that there was no contravention of any policy as no payment was made</t>
  </si>
  <si>
    <t>Monwabisi Ruiters
Bukela Caga</t>
  </si>
  <si>
    <t>Mr
Ms</t>
  </si>
  <si>
    <t xml:space="preserve">
Camps Bay High School venues and facilities was used on the 3/10/2014 without an order (SASSA Western Cape and Namibia Sport Day) The approval by REM to use the venue was given but SCM 1 is not signed by delegated SCM official.
</t>
  </si>
  <si>
    <t xml:space="preserve">
Camps Bay High School</t>
  </si>
  <si>
    <t>SCM 1 was done on 28/08/2014
PO was issued on 12/11/2014
GRV was done on 12/11/2014
Services rendered on 03/10/2014
FMLC noted that in the absence of additional information progressive disciplinary action to be insituted against Mr Snyders by his supervisor</t>
  </si>
  <si>
    <t>03/05/2016</t>
  </si>
  <si>
    <t>Rentokil Initial rendered services without signed approval by the delegated official.</t>
  </si>
  <si>
    <t>Rentokil Initial</t>
  </si>
  <si>
    <t xml:space="preserve">The MOLO and the officials listed above should be held accountable.
Progressive disciplinary action must be instituted against the above officials.
Can someone be held liable? Yes
Should cost be recovered?   No
Was there negligence or not? Yes
</t>
  </si>
  <si>
    <t>Progressive discipline action</t>
  </si>
  <si>
    <t>Container World - Extension of the lease for the 8 containers without following proper scm process</t>
  </si>
  <si>
    <t>Leases:Storage of files</t>
  </si>
  <si>
    <t>Container World</t>
  </si>
  <si>
    <t xml:space="preserve">Recommendation
The committee confirms there is Irregular Expenditure for the period of 5 months period from 01 July 2016 – 07 December 2016. The Acting Regional Executive Manager based on the recommendation of the Acting General Manager Finance signed the extension on 27 June 2016 without the recommendation of the RBAC as per SCM delegation 3.1.3 of 2014.
The committee notes that the Acting General Manager Finance and the Acting Regional Executive Manager was one and the same person. 
There was negligence in not ensuring compliance to SCM processes. 
Progressive disciplinary action to be instituted against the official Ms Dlulane by her supervisor CFO.
</t>
  </si>
  <si>
    <t>Additional services performed by Teleman TV&amp; VCR with pre-approval</t>
  </si>
  <si>
    <t>Maintenance and Repairs</t>
  </si>
  <si>
    <t>Teleman</t>
  </si>
  <si>
    <t>Investigation has been completed currently writing the investigation report to be presented to the RFMC</t>
  </si>
  <si>
    <t>Expired lease agreement for Vredenburg Thusong Centre (Malmesbury), as from November 2015 to August 2016</t>
  </si>
  <si>
    <t>Vredenburg Thusong Centre (Malmesbury)</t>
  </si>
  <si>
    <t>Expired lease agreement for Vredenburg Local Office, as from September 2016 to March 2017</t>
  </si>
  <si>
    <t>Vredenburg Local Office</t>
  </si>
  <si>
    <t xml:space="preserve">The committee noted that the delays were process related with regards to the request and issuing of procurement instruction between SASSA Head Office, National Department of Public Works and their Provincial counterpart.
The committee notes that the Region submitted the needs analysis in timeously however there were discrepancies with regards to dates when the needs analysis was sent to Department of Public works by Head Office.
The committee acknowledges that there is different approach were the National Department of Public Works needs to negotiate procurement instruction on behalf of government institutions.  
Recommendation
The committee requests FMAS to resubmit the responses with date on action, to annexure and provide supporting documentation for the three offices (Vredendal, Vredenburg and Caledon Local Office).
FMAS to ensure that the procurement instruction for Caledon is obtained for record purposes or as portfolio of evidence.
The Chairperson must issue a notification FMAS ensure that lease agreements are managed to such an extent to prevent Irregular Expenditure.
FMAS must in the future follow up with SASSA Head Office when needs analysis are submitted and with Provincial Department of Public Work where procurement instructions were issued and keep/record such proof as evidence.
</t>
  </si>
  <si>
    <t>Expired lease agreement for Vrdenburg Local Office, as from September 2016 to March 2017</t>
  </si>
  <si>
    <t>Vredendal Local Office</t>
  </si>
  <si>
    <t>The committee noted that the delays were process related with regards to the request and issuing of procurement instruction between SASSA Head Office, National Department of Public Works and their Provincial counterpart.
The committee notes that the Region submitted the needs analysis in timeously however there were discrepancies with regards to dates when the needs analysis was sent to Department of Public works by Head Office.
The committee acknowledges that there is different approach were the National Department of Public Works needs to negotiate procurement instruction on behalf of government institutions.  
Recommendation
The committee requests FMAS to resubmit the responses with date on action, to annexure and provide supporting documentation for the three offices (Vredendal, Vredenburg and Caledon Local Office).
FMAS to ensure that the procurement instruction for Caledon is obtained for record purposes or as portfolio of evidence.
The Chairperson must issue a notification FMAS ensure that lease agreements are managed to such an extent to prevent Irregular Expenditure.
FMAS must in the future follow up with SASSA Head Office when needs analysis are submitted and with Provincial Department of Public Work where procurement instructions were issued and keep/record such proof as evidence.</t>
  </si>
  <si>
    <t>Caledon Local Office</t>
  </si>
  <si>
    <t>MR SHELF CC</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</si>
  <si>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Information Communication Technology (ICT). In terms of SCM 1 (request to procure) the Project leader/Cost Centre co-ordinator was identified as Mr T Parker. The SCM 1 was compiled and approved in February 2016.
SCM has since issued a circular on Local Content and Production for all designated commodities on 01 August 2017 to all Western Cape staff. Training and workshops were conduct during September and October 2017.
Base on the above and explanation from SCM, there was no intentional negligence in ensuring non-compliance.
</t>
  </si>
  <si>
    <t xml:space="preserve">METRO 1 - A Kgare </t>
  </si>
  <si>
    <t>PARK AVENUE STATIONERS</t>
  </si>
  <si>
    <t>METRO 2 - E Ryland</t>
  </si>
  <si>
    <t>ASONWABISE TRADINDG CC</t>
  </si>
  <si>
    <t xml:space="preserve">Recommendation
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Communication and Marketing. In terms of SCM 1 (request to procure) the Project leader/Cost Centre co-ordinator was identified as Ms L Peters.
</t>
  </si>
  <si>
    <t>BONGILLE TRADING CC</t>
  </si>
  <si>
    <t>Cost Centre and Administration Officer at the Local Office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Metro 2. In terms of SCM 1 (request to procure) the Project leader/Cost Centre co-ordinator was identified as Mr E Du Plessis.
SCM has since issued a circular on Local Content and Production for all designated commodities on 01 August 2017 to all Western Cape staff. Training and workshops were conduct during September and October 2017.
Based on the above and explanation from SCM, there was no intentional negligence in ensuring non-compliance.</t>
  </si>
  <si>
    <t>GRANTS ADMIN - H de Grass</t>
  </si>
  <si>
    <t>EXCELL CONSUMABLES CC</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</si>
  <si>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Grant Administration. In terms of SCM 1 (request to procure) the Project leader/Cost Centre co-ordinator was identified as Mr E Abrahams.
SCM has since issued a circular on Local Content and Production for all designated commodities on 01 August 2017 to all Western Cape staff. Training and workshops were conduct during September and October 2017.
Base on the above and explanation from SCM, there was no intentional negligence in ensuring non-compliance.
</t>
  </si>
  <si>
    <t>SIBANYE OFFICE SOLUTIONS CC</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</si>
  <si>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Grant Administration. In terms of SCM 1 (request to procure) the Project leader/Cost Centre co-ordinator was identified as Me E Abrahams.
SCM has since issued a circular on Local Content and Production for all designated commodities on 01 August 2017 to all Western Cape staff. Training and workshops were conduct during September and October 2017.
Base on the above and explanation from SCM, there was no intentional negligence in ensuring non-compliance.
</t>
  </si>
  <si>
    <t>BOLANDOVERBERG - L Berling</t>
  </si>
  <si>
    <t>WALTONS STATIONERY</t>
  </si>
  <si>
    <t xml:space="preserve">REM - B Maqetuka </t>
  </si>
  <si>
    <t>ETCETRA SUPPLIES</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</si>
  <si>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Executive Management. In terms of SCM 1 (request to procure) the Project leader/Cost Centre co-ordinator was identified as Ms A Majiya.
SCM has since issued a circular on Local Content and Production for all designated commodities on 01 August 2017 to all Western Cape staff. Training and workshops were conduct during September and October 2017.
Based on the above and explanation from SCM, there was no intentional negligence in ensuring non-compliance.
</t>
  </si>
  <si>
    <t>OFFICEBUZZ</t>
  </si>
  <si>
    <t>TM BUSINESS SOLUTIONS</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</si>
  <si>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Grant Administration. In terms of SCM 1 (request to procure) the Project leader/Cost Centre co-ordinator was identified as Ms J Paulsen.
SCM has since issued a circular on Local Content and Production for all designated commodities on 01 August 2017 to all Western Cape staff. Training and workshops were conduct during September and October 2017.
Base on the above and explanation from SCM, there was no intentional negligence in ensuring non-compliance.
</t>
  </si>
  <si>
    <t>MAM MNGENGE</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</si>
  <si>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Facility Management and Auxiliary Services. In terms of SCM 1 (request to procure) the Project leader/Cost Centre co-ordinator was identified as Mr A October.
SCM has since issued a circular on Local Content and Production for all designated commodities on 01 August 2017 to all Western Cape staff. Training and workshops were conduct during September and October 2017.
Based on the above and explanation from SCM, there was no intentional negligence in ensuring non-compliance.
</t>
  </si>
  <si>
    <t>COMMUNICATIONS - S Wahab</t>
  </si>
  <si>
    <t>Procurement of clothing without adhering to local content practice note</t>
  </si>
  <si>
    <t>TEXTILE :BLANKETS</t>
  </si>
  <si>
    <t>SINEMIHLALI TRADING PRIMARY CO-OP</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</si>
  <si>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Communication Management. In terms of SCM 1 (request to procure) the Project leader/Cost Centre co-ordinator was identified as Ms L Peters.
SCM has since issued a circular on Local Content and Production for all designated commodities on 01 August 2017 to all Western Cape staff. Training and workshops were conduct during September and October 2017.
Based on the above and explanation from SCM, there was no intentional negligence in ensuring non-compliance.
</t>
  </si>
  <si>
    <t>ICT - F Ferriera</t>
  </si>
  <si>
    <t>LEATHER AND TEXSTILES: LAPTOP BAGS</t>
  </si>
  <si>
    <t>DLK GROUP PTY</t>
  </si>
  <si>
    <t xml:space="preserve">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Information Communication Technology. In terms of SCM 1 (request to procure) the Project leader/Cost Centre co-ordinator was identified as Mr M Tame.
SCM has since issued a circular on Local Content and Production for all designated commodities on 01 August 2017 to all Western Cape staff. Training and workshops were conduct during September and October 2017.
Base on the above and explanation from SCM, there was no intentional negligence in ensuring non-compliance.
</t>
  </si>
  <si>
    <t>LEATHER AND TEXSTILES
LAPTOP TROLLEY</t>
  </si>
  <si>
    <t>UKUTHANDO PRIMARY COOP</t>
  </si>
  <si>
    <t>Investigation report to be done for the case to be presented in the next FMLC meeting</t>
  </si>
  <si>
    <t>Procurement of laptop bags without adhering to local content practice note</t>
  </si>
  <si>
    <t>LAPTOP BACKPACKS</t>
  </si>
  <si>
    <t>The committee agrees that there must be a dual responsibility for ensuring compliance with Local Content by the Cost Centre and Supply Chain Management prior to submission of SASSA 01 (QO) (invitation for quotations) to services providers.
Supply Chain Management as the custodian of SCM policies must ensure compliance to all legislation. Cost Centre as the project manager must identify the items that must comply with Local Content requirement in their specifications.
In this instance the above was not complied with. The request to procure (SCM1) identified the Project Leader and the Cost Centre as being Information Communication Technology. In terms of SCM 1 (request to procure) the Project leader/Cost Centre co-ordinator was identified as Mr M Tame.</t>
  </si>
  <si>
    <t xml:space="preserve">
St Thomas Church was used as Pay Point for the period Jan 2014 - March 2014. The MOU signed by the delegated official on the 01/04/2014 
</t>
  </si>
  <si>
    <t xml:space="preserve">
St Thomas Church</t>
  </si>
  <si>
    <t>Requisition was done on 08/07/2014
PO was issued on 08/07/2014
Services rendered for the period January - December 2014
MOU submission signed on 01/04/2014
There was a delay in signing the MOU as the Local Office have difficulties with the service provider
FMLC notes the circumstances surrounding the non-compliance of submitting a completed and signed MOU prior to using the venue.</t>
  </si>
  <si>
    <t xml:space="preserve">Hiring of hall - The cost centre did not submitt the request timeously for an order to be placed
Riversonderend Church Hall was used as service point for January 2014 with out signed MOU by delegated official. The MOU is signed by SASSA and lessor on the 20 February 2014
</t>
  </si>
  <si>
    <t xml:space="preserve">
Riversonderend Church Hall</t>
  </si>
  <si>
    <t>Total</t>
  </si>
  <si>
    <t>FRUITLESS AND WASTEFULE EXPENDITURE</t>
  </si>
  <si>
    <t>PROGRESS AS AT 31 JANUARY 2018</t>
  </si>
  <si>
    <t>Backlog</t>
  </si>
  <si>
    <t>Item no.</t>
  </si>
  <si>
    <t xml:space="preserve">State whether recovery or write-off  or condoned </t>
  </si>
  <si>
    <t>Mr T Dingindlela</t>
  </si>
  <si>
    <t>Interest on overdue account for electricity services for Ntabankulu local office</t>
  </si>
  <si>
    <t>O&amp;L/P/P:Municipal Serv Ex</t>
  </si>
  <si>
    <t>Eskom</t>
  </si>
  <si>
    <t>The case was finalised in July 2017, the case was writte-off because it is not SASSA official's fault but the way of banking of ESKOM. A letter to GM: Corporate services was written to request him to address the issue of interest  with the service provider</t>
  </si>
  <si>
    <t>write-off</t>
  </si>
  <si>
    <t>Interest on overdue account for electricity services for Middledrift Park home</t>
  </si>
  <si>
    <t>Interest on overdue account for electricity services for Tsomo Park home</t>
  </si>
  <si>
    <t>Interest on overdue account for electricity services for Whittlesea Park home</t>
  </si>
  <si>
    <t>Interest on overdue account for electricity services for Ngqamakhwe Park home</t>
  </si>
  <si>
    <t>Mr R Mahomed</t>
  </si>
  <si>
    <t xml:space="preserve">Interest on overdue account for Telkon lines </t>
  </si>
  <si>
    <t>Com: Tel/Fax/Telegrap&amp;Tel</t>
  </si>
  <si>
    <t>Telkom</t>
  </si>
  <si>
    <t>The case was finalised in July 2017, the case was writte-off because it is not SASSA official's fault because al  monthly invoices were paid on time. A letter to GM: Corporate services was written to request him to write to TELKOM  to request explanation on how the interest came up.</t>
  </si>
  <si>
    <t>Dikeledi Martha Lecheko &amp; Mofumhadi Hilda Nkuna</t>
  </si>
  <si>
    <t>82342407 /82345937</t>
  </si>
  <si>
    <t>7 &amp; 5</t>
  </si>
  <si>
    <t>Travelling Cost claimed and paid to Dr Matlkala who was booked to perform assessments but could not do so due to some misunderstanding</t>
  </si>
  <si>
    <t>T &amp; S Dom: Non Employees</t>
  </si>
  <si>
    <t>Dr Mattaka</t>
  </si>
  <si>
    <t>The official appealed: The official appealed on the 03/12/2017. Due to segregation of duties, cases of this nature cannot be finalised at the Region since the REM will have to review her very own decision on matters adjudicated on arbitration of first instance. The Region awaits HO for directive on this matter.</t>
  </si>
  <si>
    <t>Awaiting Apeeal process</t>
  </si>
  <si>
    <t>Appeal</t>
  </si>
  <si>
    <t>Rapelang Leshotho</t>
  </si>
  <si>
    <t>No Show - Official did not colllect a rented vehicle that was booked for him</t>
  </si>
  <si>
    <t>Car Rental</t>
  </si>
  <si>
    <t>Duma Travel Agency</t>
  </si>
  <si>
    <t>Finalised: Recovery . The debt is paid-off</t>
  </si>
  <si>
    <t>14-12-2017</t>
  </si>
  <si>
    <t>Not Applicable</t>
  </si>
  <si>
    <t>Maipato Hilda Chacha &amp; Molebatsi Simon Shaba</t>
  </si>
  <si>
    <t>Ms &amp; Mr</t>
  </si>
  <si>
    <t>82122849 / 81973594</t>
  </si>
  <si>
    <t>8 &amp; 9</t>
  </si>
  <si>
    <t>Travelling Cost without assessment for Dr Mokoena</t>
  </si>
  <si>
    <t>Dr Mokoena</t>
  </si>
  <si>
    <t xml:space="preserve">Finalised: Recovery. </t>
  </si>
  <si>
    <t>To be implemented in May 2018</t>
  </si>
  <si>
    <t>Sello Natan Masama</t>
  </si>
  <si>
    <t>Petrol Claim Without Assessment being done: Doctor claimed the petrol but did not perform the required services</t>
  </si>
  <si>
    <t xml:space="preserve">Finalised: Recovery </t>
  </si>
  <si>
    <t xml:space="preserve">Over 90 days </t>
  </si>
  <si>
    <t>534.48 (Recovered from Mr Mbulelo Michael Hinana)</t>
  </si>
  <si>
    <t>Zuel Kleinboy Ndlondlo</t>
  </si>
  <si>
    <t>No Show-Accommodation: Official failed to check in at the hotel that was booked for him for official purposes</t>
  </si>
  <si>
    <t>Accommodation</t>
  </si>
  <si>
    <t>The official appealed: The official appealed on the 21/11/2017. Due to segregation of duties, cases of this nature cannot be finalised at the Region since the REM will have to review her very own decision on matters adjudicated on arbitration of first instance. The Region awaits HO for directive on this matter.</t>
  </si>
  <si>
    <t>Sibonelo Ronald Manana</t>
  </si>
  <si>
    <t xml:space="preserve">Finalised: Recovery . The official is paying by installments of R353.05 per month. </t>
  </si>
  <si>
    <t>08-11-2017</t>
  </si>
  <si>
    <t>Koos Van Rooyen</t>
  </si>
  <si>
    <t xml:space="preserve">Finalised: Recovery. To be implemented in March 2018 </t>
  </si>
  <si>
    <t>To be implemented in May 2018 from Ms Trudy van Schalk Wyk</t>
  </si>
  <si>
    <t>Tsolo Jacob Nyapotse &amp; Joseph Molisalife</t>
  </si>
  <si>
    <t>82096562 / 12535559</t>
  </si>
  <si>
    <t>5 &amp; 7</t>
  </si>
  <si>
    <t>Overpayment of Social Grant to beneficiary</t>
  </si>
  <si>
    <t>Old Age Grant</t>
  </si>
  <si>
    <t>Beneficiary: Mr MJ Sebolai</t>
  </si>
  <si>
    <t>To be implemented in June 2018</t>
  </si>
  <si>
    <t>Motshewa Valentine Maggie Maleka</t>
  </si>
  <si>
    <t>Catering was provided for meeting that did not take place.</t>
  </si>
  <si>
    <t>Thena Bafana</t>
  </si>
  <si>
    <t>Finalised: Recovery</t>
  </si>
  <si>
    <t>To be implemented in May 2018 from Ms Sandy Godlwana</t>
  </si>
  <si>
    <t>W. Maluleke</t>
  </si>
  <si>
    <t> 18461891</t>
  </si>
  <si>
    <t>Penalties on late payment of licence disc for the truck</t>
  </si>
  <si>
    <t>Mnt&amp;Rep:Trucks</t>
  </si>
  <si>
    <t>City of Johannesburg Metropolitan Department</t>
  </si>
  <si>
    <t>The matter was investigated and  deliberated on  by FMLCC  on the 19 October 2017. The committee found the official liable of negligent and recommended  that she pays the penalty amount. A submission to recover the amount has been drafted is on its way to REM's office for approval. The debt has not been captured as yet as the official is still to be notified of the outcome.</t>
  </si>
  <si>
    <t>Awaiting Approval</t>
  </si>
  <si>
    <t>Barnabas Sinlair Lunga Khumalo</t>
  </si>
  <si>
    <t xml:space="preserve">Dr </t>
  </si>
  <si>
    <t>Avis No show service fee. Vehicles was booked for Dr khumalo but it was not collected from Avis.</t>
  </si>
  <si>
    <t>S &amp; T Dom without OP: Car rental</t>
  </si>
  <si>
    <t>Duma Travel</t>
  </si>
  <si>
    <t xml:space="preserve">Investigation completed, and case will be presented in the next meeting of the committee scheduled for May 2018. </t>
  </si>
  <si>
    <t>under investigation</t>
  </si>
  <si>
    <t>Timothy Carlo Michael</t>
  </si>
  <si>
    <t xml:space="preserve">No show accommodation: The event was cancelled but accommodation was not cancelled. </t>
  </si>
  <si>
    <t>S &amp; T Dom Accommodation</t>
  </si>
  <si>
    <t>Case finalised and the committee recommended that the amount be written off, due to fact that the official was not at fault</t>
  </si>
  <si>
    <t>Ntombizodwa Maluleka</t>
  </si>
  <si>
    <t>Interest charged on Telkom account for late payment.The payment was  late because the invoice was being queried for higher amout charged and the query was not resolved in time</t>
  </si>
  <si>
    <t>Ext Comp Serv: Data lines</t>
  </si>
  <si>
    <t>Investigation Report from Internal Audit received, and case is ready to be presented at the next meeting of the committee in May 2018</t>
  </si>
  <si>
    <t>Mr I Bull (coordinator)</t>
  </si>
  <si>
    <t xml:space="preserve">Procurement of the protection services for the Minister's Childre, Ms Oliphant and her children respectively. </t>
  </si>
  <si>
    <t>Security</t>
  </si>
  <si>
    <t>Voco Security Solution</t>
  </si>
  <si>
    <t>Mohodi Tsosane</t>
  </si>
  <si>
    <t>81691653</t>
  </si>
  <si>
    <t>No Show-Accommodation: Official could not check in at the hotel that was booked for him for official purposes due to death in the family</t>
  </si>
  <si>
    <t>No Show-Accommodation: Official failed to check in at the hotel that was booked for him for official purposes due to death in the family</t>
  </si>
  <si>
    <t>Case was finalised; the committee recommended that the case be written off as the official had to attend to a funeral of a family member. The matter was beyond his control.</t>
  </si>
  <si>
    <t>HO/GP</t>
  </si>
  <si>
    <t>Ntabeni, Ms Teleni Emelda</t>
  </si>
  <si>
    <t>19273479</t>
  </si>
  <si>
    <t>Penalties on hiring of venue and facilities as a result of late cancellation of the Venue due to a clash with a Mikonzo Soweto event; The venue was boooked for purpose of a performance review session which had to be rescheduled but the hotel charged a cancellation fee.</t>
  </si>
  <si>
    <t>Venues and Facilities</t>
  </si>
  <si>
    <t>Emerald Casino</t>
  </si>
  <si>
    <t xml:space="preserve">Investigation completed, and matter will be presented in the next meeting of the committee during May 2018. </t>
  </si>
  <si>
    <t>Mhinga N.E</t>
  </si>
  <si>
    <t>Settlement agreement:Money paid out to an official who claimed that he was treated unfairly regarding the appointment to a higher position within the Agency- Agency lost a case in the CCMA</t>
  </si>
  <si>
    <t>Personnel Cost</t>
  </si>
  <si>
    <t>The case has to be removed from the register as it was discovered its not fruitless and wasteful expenditure</t>
  </si>
  <si>
    <t>Case to be removed  from the register as it was erroneously classiefied as fruitless expenditure.Approved 31/01/18</t>
  </si>
  <si>
    <t>31 Janaury 2018</t>
  </si>
  <si>
    <t>Not Fruitless</t>
  </si>
  <si>
    <t>Matlou Themba</t>
  </si>
  <si>
    <t xml:space="preserve">Funds not refunded by Diners Club for unutilised air tickets
</t>
  </si>
  <si>
    <t>Diners Club</t>
  </si>
  <si>
    <t>Requested information received from the region as the matter related to the REM; busy analysing the information to prepare investigation for presentation in the next meeting of the committee in  May 2018</t>
  </si>
  <si>
    <t xml:space="preserve">Funds not refunded by Diners Club for unutilised air tickets
</t>
  </si>
  <si>
    <t>Manaka, Ms Mapitsi Christina</t>
  </si>
  <si>
    <t>S &amp; T claim for Ms Zulu Thobile who had to travel to the region to participate as an interview panel member but the interviews were cancelled at a last minute, resulting in the expenditure being classified as fruitless and wasteful.</t>
  </si>
  <si>
    <t>Requested information received from the region: busy analysing the information to prepare investigation for presentation in the next meeting of the committee in  May 2018</t>
  </si>
  <si>
    <t>Duma Travel ( Garden Court Kings Beach)</t>
  </si>
  <si>
    <t>Additional information that was requested from the official was received, and now it is analysed to prepare an Investigation report to be presented in the next meeting of the committee in May 2018</t>
  </si>
  <si>
    <t>Rented property not utilized for the month of February 2017 thus resulting in the amount paid being classified as fruitless and wasteful expenditure</t>
  </si>
  <si>
    <t>Lease Office Building</t>
  </si>
  <si>
    <t>Kellaprince Propert Group</t>
  </si>
  <si>
    <t>SASSA &amp; DSD at North West Region</t>
  </si>
  <si>
    <t>2012/13</t>
  </si>
  <si>
    <t>Storage fees charged to SASSA for food parcels that could not be disrtributed to the beneficialries of the Social Relief of Distress Grant on time: the food was procured however, there was no arrangement /procurement for storage facilities. This resulted in the extra charge on the amount payable to the supplier for storage of food that was not yet distributed. The extra charged was considered fruitless and wasteful expenditure as the incident could have been avoided had proper planning been made.</t>
  </si>
  <si>
    <t>Social Relief of Distress</t>
  </si>
  <si>
    <t>Reka Trade 1002 &amp; Liso Business Enterprises JV</t>
  </si>
  <si>
    <t xml:space="preserve">Case was reffered to labour relation currently awaiting for investigation report from the  Labour Relations unit. </t>
  </si>
  <si>
    <t>No Show-Accommodation: The official was accused of failing to check in at the hotel that was booked for him for official purposes</t>
  </si>
  <si>
    <t xml:space="preserve">Duma Travel (PTY) LTD </t>
  </si>
  <si>
    <t xml:space="preserve">Credit note has been issued by Duma Travel </t>
  </si>
  <si>
    <t xml:space="preserve">Credit Note </t>
  </si>
  <si>
    <t>No Show-Accommodation: The official was accused of fficial failing to check in at the hotel that was booked for him for official purposes</t>
  </si>
  <si>
    <t>This is a duplicate made in error: correction has been made to the disclosure note</t>
  </si>
  <si>
    <t>Various Officials</t>
  </si>
  <si>
    <t>Late postponement of Mikondzo Event that was supposed to take place at the Western Cape Region in March 2016: costs incurred in relation to the above event were considered fruitless and wasteful expenditure because they could have been avoided had reasonable care and arrangements been made.</t>
  </si>
  <si>
    <t>Mr. Amstrong Malope</t>
  </si>
  <si>
    <t>2014/2015</t>
  </si>
  <si>
    <t>Traffic Fine Admin Fee. Mr Armstrong got a traffic fine on 7 July 2014 while travelling on official duty in Cape Town using a hired vehicle from Avis. Travel With Flair paid the fine and claimed it back from SASSA. Mr Arstrong still has to reimburse SASSA.</t>
  </si>
  <si>
    <t>S&amp;T Accommodation</t>
  </si>
  <si>
    <t>Amount has been paid by Mr Malope during the 2015 finacial year during reconcilation it was then it was discovered the amount was directly paid to debtors.</t>
  </si>
  <si>
    <t>Mr Vuka Mseleku</t>
  </si>
  <si>
    <t>26/05/2016</t>
  </si>
  <si>
    <t>Interest charged by Mthonjaneni municipality for late payment of invoices</t>
  </si>
  <si>
    <t>Mthonjaneni municipality</t>
  </si>
  <si>
    <t>To be Writen off. Approval granted by AREM on 26/06/2017. Amount unecomical to recover.</t>
  </si>
  <si>
    <t>Midlands district</t>
  </si>
  <si>
    <t>14/02/2017</t>
  </si>
  <si>
    <t>Interest charged by Uthukela-Midlanda for late payment of invoices</t>
  </si>
  <si>
    <t>Uthukela-Midlands</t>
  </si>
  <si>
    <t>Interest charged by Uthukela-Bergville for late payment of invoices</t>
  </si>
  <si>
    <t>Uthekela-Bergville municipality</t>
  </si>
  <si>
    <t>PMB district</t>
  </si>
  <si>
    <t>Interest charged by Impendle municipality for late payment of invvoices</t>
  </si>
  <si>
    <t>Impendle municipality</t>
  </si>
  <si>
    <t>22/03/2017</t>
  </si>
  <si>
    <t>Interest charged by Umdoni municipality for late payment of invoices</t>
  </si>
  <si>
    <t>Umdoni minicipality</t>
  </si>
  <si>
    <t>Ulundi district</t>
  </si>
  <si>
    <t>Interest charged by Mthonjaneni municipality</t>
  </si>
  <si>
    <t>Facilities management</t>
  </si>
  <si>
    <t>Interest charged by Community Property Company for late payment of invoices</t>
  </si>
  <si>
    <t>Community Property Company</t>
  </si>
  <si>
    <t>Interest charged by Community Property Company</t>
  </si>
  <si>
    <t>Interest charged by Umtshezi municipality for late payment of invoices</t>
  </si>
  <si>
    <t>Umtshezi municipality</t>
  </si>
  <si>
    <t>Thobile.P.Zulu</t>
  </si>
  <si>
    <t>2013/2014</t>
  </si>
  <si>
    <t>Interest charged.</t>
  </si>
  <si>
    <t>Uthukela District Municipality</t>
  </si>
  <si>
    <t>No investigator appointed as documentation cannot be located</t>
  </si>
  <si>
    <t>21/06/2016</t>
  </si>
  <si>
    <t>Interest charged by SB Fleet for late papyment of invoices</t>
  </si>
  <si>
    <t>Repairs and Maintenance</t>
  </si>
  <si>
    <t>SB Fleet</t>
  </si>
  <si>
    <t>To be Writen off. Approval granted by AREM on 11/9/2017. This was a system error and no official can be held liable.</t>
  </si>
  <si>
    <t>District Manager Zululand</t>
  </si>
  <si>
    <t>20/07/2016</t>
  </si>
  <si>
    <t>Interest charged on overdue accounts for Dr Zungu dating back to 2012 for services rendered at Eshowe local office</t>
  </si>
  <si>
    <t>Dosability Management</t>
  </si>
  <si>
    <t>Dr Zungu</t>
  </si>
  <si>
    <t>Finalised.  Approval granted by AREM on 26/06/2017 for amount to be written off. No official  found to be liable as Internal audit confiscated documentation after the local office was shut down by the former CEO - Ms Petersen. As a result account could not be paid as document was in possession of Internal Audit</t>
  </si>
  <si>
    <t>Mhlengi Khumalo</t>
  </si>
  <si>
    <t>2014/2016</t>
  </si>
  <si>
    <t>Payment of VAT to a non VAT vendor</t>
  </si>
  <si>
    <t>Contractors: Artists and Performers</t>
  </si>
  <si>
    <t>Finalised.The case has been handed to legal services on 19/5/2017 for recovery by the State Attorney as the official left the Agency. There is no progress by the State Attorney.</t>
  </si>
  <si>
    <t>Transport unit</t>
  </si>
  <si>
    <t>28/02/2017</t>
  </si>
  <si>
    <t>Interest charged on motor accident for late payment ofminvoices</t>
  </si>
  <si>
    <t>Motor Accident</t>
  </si>
  <si>
    <t>Finalised. On appeal. Official appealed on 28 July 2017. The appeal has not been dealt with as there is no appeals Committee.</t>
  </si>
  <si>
    <t>NO</t>
  </si>
  <si>
    <t>Sabantu Cele &amp; Neliswa Msiya</t>
  </si>
  <si>
    <t>Mr &amp; Ms</t>
  </si>
  <si>
    <t>62649221 &amp; 62042939</t>
  </si>
  <si>
    <t>10 &amp; 8</t>
  </si>
  <si>
    <t>14/04/2016</t>
  </si>
  <si>
    <t>Payment to supplier made into an incorrect bank account. The bank account on the database was captured incorrectly.</t>
  </si>
  <si>
    <t>Nkuluzavu Trading cc</t>
  </si>
  <si>
    <t>Criminal and missconduct chages been prepared by Fraud and Compliance untit</t>
  </si>
  <si>
    <t>30/6/2018</t>
  </si>
  <si>
    <t>Referred to the Fraud Unit for investigation</t>
  </si>
  <si>
    <t>Nchupetsang J</t>
  </si>
  <si>
    <t>Duma Travel PTY LTD ( Town Lodge Port Elizabeth)</t>
  </si>
  <si>
    <t>This case was finalised in the previously finacial year</t>
  </si>
  <si>
    <t xml:space="preserve">Case finalized 31 March 2017, previous financial year, adjustment. The official was found liable to pay for the loss suffered by the Agency. </t>
  </si>
  <si>
    <t>Mahlalela E</t>
  </si>
  <si>
    <t xml:space="preserve">The official exceeded the limit set of Accommodation cost per night </t>
  </si>
  <si>
    <t>Duma Travel ( Southern Sun Pretoria)</t>
  </si>
  <si>
    <t>Case finalized 31 March 2017, previous financial year, adjustment. Loss written off. The official paid the difference by cash at the hotel.</t>
  </si>
  <si>
    <t>Case finalized 31 March 217, previous financial year, adjustment. The Committee found the official liable to pay for the loss suffered by the Agency, the official lodged an appeal and it was granted, the loss is therefore written off.</t>
  </si>
  <si>
    <t>Mawela T</t>
  </si>
  <si>
    <t>Penalties (SB Fleet) for late payment of invoice</t>
  </si>
  <si>
    <t>Fleet</t>
  </si>
  <si>
    <t>SB Fleet Man Transaction A/C</t>
  </si>
  <si>
    <t>The Committee after deliberations established that Supply Chain Management under the leadership of (Mr Mhaole) delayed in issuing an order, there are dates on their representations that could not be accounted for.  The Committee resolved that the official be liable to pay. The debt has been captured, deductions started in April 2018.</t>
  </si>
  <si>
    <t>A R 240.34 monthly        deduction has  been implemented for 12 months with effect from April 2018.</t>
  </si>
  <si>
    <t>The Committee after deliberations established that Ms Ngwana who was supposed to submit the invoice for payment was on leave. The invoice was also sent to Mr Shabangu who did not submit the invoice for payment. The Committee therefore resolved that Mr Shabangu be liable to pay for the loss suffered by the Agency, due the delay caused.</t>
  </si>
  <si>
    <t>The official refused to sign an AOD, matter referred to Legal Services Unit for recovery in line with the legal opinion on recoveries from emlpoyees within the emply of the Agency (Court Judgement interpretation)</t>
  </si>
  <si>
    <t>The amount was incorrectly recorded on the register.</t>
  </si>
  <si>
    <t>The Committee after deliberations established that Ms Ngwana delayed in submitting SCM1 and GRV form to Supply Chain Management for the issuing of an order. The Committee resolved that the official (Ms Ngwana) is liable for the wasteful expenditure</t>
  </si>
  <si>
    <t>Debt paid in full,4211.41</t>
  </si>
  <si>
    <t>Emergency Transporting of blankets to an event at Amersfort without prior approval</t>
  </si>
  <si>
    <t>Case was mistakenly removed from the register in the prior year the case was only finalised in the current financial year.</t>
  </si>
  <si>
    <t xml:space="preserve">The FMLCC resolved to write off the expenditure with consequence management.                                                 A letter is written to Labour Relations for consideration. Matter was reffered to Labour for consideration on 04 December 2017. </t>
  </si>
  <si>
    <t>Not finalised by labour Relations</t>
  </si>
  <si>
    <t>As per the recommendations of the investigation report by Fraud and Compliance Unit.</t>
  </si>
  <si>
    <t>Payment of lease for a building not yet occupied</t>
  </si>
  <si>
    <t>Matsamo Tribal Authority</t>
  </si>
  <si>
    <t xml:space="preserve"> Makhubela DD was found liable for the loss after a second investigation instructed by the REM. Magapa L &amp; Taylor C to be referred to Labour Relations for disciplinary/consequenc emanagement</t>
  </si>
  <si>
    <t xml:space="preserve">No receoveries made yet </t>
  </si>
  <si>
    <t>As per the recommendations of the investigation report by Fraud and Compliance Unit approved by the REM</t>
  </si>
  <si>
    <t>Duduzile Mentoor</t>
  </si>
  <si>
    <t>03/2017</t>
  </si>
  <si>
    <t>Accommodation - DUMA TRAVEL-After Hour  service Fee: The booking process commenced on time but due to the storm which had affected the Springbok Area the travel agency could not be confirm the booking which led to the delay an the official travelled without the process being finalized.</t>
  </si>
  <si>
    <t>T&amp;S: Accommodation</t>
  </si>
  <si>
    <t>Finalized, amount to be recovered from travel agency.Credit Note was issued to SASSA by Duma Travel on the 25/10/2017</t>
  </si>
  <si>
    <t>Daniel Brown</t>
  </si>
  <si>
    <t>Accommodation - DUMA TRAVEL-After hour service fee for accommodation on the 13 November 2016</t>
  </si>
  <si>
    <t>15 Officials</t>
  </si>
  <si>
    <t>Finalized, amount be written off as no wrong doing could be attached to any of the officials</t>
  </si>
  <si>
    <t>Jonathan Marwane</t>
  </si>
  <si>
    <t>Accommodation - DUMA TRAVEL- No show:The official was booked for accommodation from 12 December 2016 till 15 December 2016 but booked out on the 14 December 2016</t>
  </si>
  <si>
    <t>Debtor, Full amount recovered, Zero balance owing</t>
  </si>
  <si>
    <t>Still in appeal timeframe</t>
  </si>
  <si>
    <t>X. Mbombo</t>
  </si>
  <si>
    <t>Accommodation - DUMA TRAVEL - No show The official was booked for accommodation on the 3 October 2015, but did not utilize</t>
  </si>
  <si>
    <t>T&amp;S Dom: accommodation</t>
  </si>
  <si>
    <t>Finalized, amount to be written off, since his sick leave was ending on the day of travelling and led to Mrs Mentoor to scratch Mr Mbombo's name from the list.</t>
  </si>
  <si>
    <t>Write-off</t>
  </si>
  <si>
    <t>George Winslow</t>
  </si>
  <si>
    <t>10/2016</t>
  </si>
  <si>
    <t>Duma Travel:                                                                               The responsible official requested accommodation cancellation on the arrival date which is against the guesthouse cancellation policy.</t>
  </si>
  <si>
    <t xml:space="preserve">                                                                        </t>
  </si>
  <si>
    <t>The amount to be recovered from the official as he did not make use of the booked accommodation, as he car broke down</t>
  </si>
  <si>
    <t>21/04/2017</t>
  </si>
  <si>
    <t>12/2015</t>
  </si>
  <si>
    <t>SB Fleet - Interest charged on late payment of  invoice</t>
  </si>
  <si>
    <t>Maintance &amp; Repair of vechiles</t>
  </si>
  <si>
    <t>Finalized, amount to be recoverd from Standard bank, due to the fact that the invoice was paid well within 30 days of receipt. Interest charged by Standard Bank (STD) was not due and payable to them therefore it should be reimbursed to SASSA.</t>
  </si>
  <si>
    <t>Only finalized on 3 April 2018, in process to recoverd from Standard Bank</t>
  </si>
  <si>
    <t>Bianca Maclean</t>
  </si>
  <si>
    <t>Duma Travel (Pty) Ltd:                                                                              No show: Non-arrival of responsible SASSA official at booked hotel for the period 13/12/2016 - 15/12/2016</t>
  </si>
  <si>
    <t>Debtor, R 1 400 recoverd till 31 Jan 2018.  R 524.50 balance owing</t>
  </si>
  <si>
    <t>21-04-2017</t>
  </si>
  <si>
    <t>52</t>
  </si>
  <si>
    <t>Justice Skei</t>
  </si>
  <si>
    <t>19429495</t>
  </si>
  <si>
    <t xml:space="preserve">Accommodation - Duma Travel - No Show: The official was booked from the 25th to 27h January 2016 </t>
  </si>
  <si>
    <t>The amount to be removed from the register as it was incorrectly disclosed.The guest house confirmed that the official checked in on the 25/01/2016 and checked out on the 27/01/2016 and payment was made by Duma Travel.</t>
  </si>
  <si>
    <t>Leonie Moses</t>
  </si>
  <si>
    <t xml:space="preserve">Duman Travel: Late Cancellation Of Bookings - The official  was booked from the 14th to 16th of September 2015 to attend the Socpen Assessment Training </t>
  </si>
  <si>
    <t>The amount to be recovered from the travel agency, the official cancel on time, 4 day before check in.Credit Note issued to SASSA by Duma Travel on the 25/07/2017</t>
  </si>
  <si>
    <t>Wilhelmia Jourd</t>
  </si>
  <si>
    <t>50006053</t>
  </si>
  <si>
    <t xml:space="preserve">Catering procured for 67 officials to attend and induction programme in ZFM District only 47 Officials signed the attendance register </t>
  </si>
  <si>
    <t>47 Officials attended at the rate of R 100 per person resaulting into R 4 700, therefore the total amount of R 6 700.00 was incorrectly disclosed.</t>
  </si>
  <si>
    <t>Finalized, 6 700 was incorrectly disclosed and need to be removed from the register.  The amount of R 2 000 be written off.  It is not clear how Ms Jourd was supposed to secure the attendance of these officials.</t>
  </si>
  <si>
    <t>D Louw</t>
  </si>
  <si>
    <t>Duman Travel - No show accommodation : The official was booked from the 18th to 20h November 2015 to attend the LAM’s forum on the 19th November 2015</t>
  </si>
  <si>
    <t>The amount to be recovered from the official, as he did not cancel in advance.The amount has been recovered from the official(once - off) effective 15/06/2017.</t>
  </si>
  <si>
    <t>Kerneels Valentyn</t>
  </si>
  <si>
    <t>Accommodation - DUMA TRAVEL-No show: Non-arrival of responsible SASSA official at booked hotel for the period 13/11/2016 - 15/11/2016</t>
  </si>
  <si>
    <t>Finalized, amount be removed from the register incorrectly disclosed. An amount of R2 430.50 was incorrectly disclosed instead of R 1 215.25. (An official did not utilise one night accommodation due to his car broke down on his way to Kimberley to attend moderating session hence he could not go back to Upinton to utilise the accommodation)</t>
  </si>
  <si>
    <t>E.Saul</t>
  </si>
  <si>
    <t>50108255</t>
  </si>
  <si>
    <t>Duman Travel - No show accommodation - The official was booked for accommodation from the 28th to 30th August 2015 to attend the Doctor’s Symposium</t>
  </si>
  <si>
    <t>The amount to be written off documentation was provided that she was involved in an accident.</t>
  </si>
  <si>
    <t>18/04/2017</t>
  </si>
  <si>
    <t>Jessica Maarman</t>
  </si>
  <si>
    <t>Accommodation - DUMA TRAVEL- No show: Non-arrival of responsible SASSA official at booked hotel for the period 22/01/2017 - 24/01/2017</t>
  </si>
  <si>
    <t xml:space="preserve">Finalized, amount to be written off as to poor planning lead to ta No Show.The official is not held liable because Head Office communicated the cancellation of the trainning to the Region on the 20th January 2017 and the bookings were already made hence the committee is of the view that poor planning lead to a" No Show" - </t>
  </si>
  <si>
    <t>Nkosimbini Mdlalana</t>
  </si>
  <si>
    <t>Marjorie van Wyk</t>
  </si>
  <si>
    <t>Accommodation - DUMA TRAVEL-The official was suppose to utilise accommodation from the 25 July 2016 to 29 July 2016 but due to the bad treatment on her arrival in the guest house,according to her,in the next morning she informed the owner that she will no longer stay there and sent the cancellation form to SCM, however the guest house charged SASSA.</t>
  </si>
  <si>
    <t>Accommodation was booked for four nights, but the official utilized one night, incorrectly disclosed</t>
  </si>
  <si>
    <t>Finalized, amount to be removed from register, R 1 845.37 to be recovered from official. The amount of R2 460.50 was for the four nights and was incorrectly disclosed instead of  R1 845.37 since the official utilised the accommodation for one night. Amount of R1 845.37 was for the three nights and has been recovered from the official on the 15/12/2017.</t>
  </si>
  <si>
    <t>02/2017</t>
  </si>
  <si>
    <t xml:space="preserve">SB Fleet Man Transaction:                                                                                              Arrear interest: Interest was charged by Standard Bank for late payment for November 2016 fleet service renderd. Ms Martina Masanabo submitted the GRV late to SCM for receipting and hence the service was paid late.                                                   </t>
  </si>
  <si>
    <t>Interest</t>
  </si>
  <si>
    <t>Finalized, amount to be recoverd from Ms Masanabo</t>
  </si>
  <si>
    <t>Appeal - Official appealed on the 13 November 2017.  Appeal rejected on the 18 December 2017.  Official request review of the rejection of the appeal on the 1 Feb 2018. Requested assistance regarding this matter from HO on the 2 March 2018.</t>
  </si>
  <si>
    <t xml:space="preserve">Fruitless </t>
  </si>
  <si>
    <t>Vuyo Cula</t>
  </si>
  <si>
    <t xml:space="preserve">Unaccounted for data cards: paid for but never utilised </t>
  </si>
  <si>
    <t>Com: Cell contract</t>
  </si>
  <si>
    <t>Case was duplicated it appears in the damages and losses register</t>
  </si>
  <si>
    <t>n/a</t>
  </si>
  <si>
    <t>Customer Care - B Gardner</t>
  </si>
  <si>
    <t>MS</t>
  </si>
  <si>
    <t>Payment to Seebosrand Catering for hiring of table cloth for the build-up to ministerial event</t>
  </si>
  <si>
    <t xml:space="preserve">Seebosrand Catering </t>
  </si>
  <si>
    <t>This case has been duplicated , the amount has already been included in the cancelled Mikondzo event from Western Cape Region</t>
  </si>
  <si>
    <t>Payment to Bokwe's Security Services for security services in Plettenberg Bay</t>
  </si>
  <si>
    <t xml:space="preserve">Bokwe's Security Services </t>
  </si>
  <si>
    <t xml:space="preserve">Interest paid to Erongo Red for the late payment of April 2016 account </t>
  </si>
  <si>
    <t>Municipal services</t>
  </si>
  <si>
    <t>Erongo Red</t>
  </si>
  <si>
    <t>Case has been finalised by the RFMC and it was determined that no financial misconduct was found to be committed therefore resulting in the committee writing off the amount
The amount of R5.34 was paid on the 14 September 2017. Proof of payment is attached to be document</t>
  </si>
  <si>
    <t>FMAS - Monwabisi Ruiters</t>
  </si>
  <si>
    <t>Penalty interest paid to Wesbank for the late payment of March 2010 account</t>
  </si>
  <si>
    <t>Wesbank</t>
  </si>
  <si>
    <t>Case was mistakenly removed from the register as the case is not yet finalized. It was appealed by the official currently with labour relations awaiting their report to close off the case</t>
  </si>
  <si>
    <t>Case finalised by RFMLC but referred to Labour Relations for further consideration as the official appealed the outcome of the RFMLC
Requested an update from Labour Relations on the 08/12/2017 and awaiting outcome
Reminder was sent to Labour Relations on the 11/05/2018 and awaiting  outcome</t>
  </si>
  <si>
    <t>Interest paid on late payment of Knysna Municipality account</t>
  </si>
  <si>
    <t>Knysna Municipality</t>
  </si>
  <si>
    <t>Penalty charged by Nampost for the late payment of the postbox</t>
  </si>
  <si>
    <t>Com:Rent Priv Bag &amp;Postage</t>
  </si>
  <si>
    <t>Nampost</t>
  </si>
  <si>
    <t>Penalty interest paid to Wesbank for the late payment of April 2010 account</t>
  </si>
  <si>
    <t>Interest paid to Wesbank for late payment of February 2012</t>
  </si>
  <si>
    <t>Interest paid to THEE WATERSKLOOF MUNICIPALITY for late payment of April 2011</t>
  </si>
  <si>
    <t>Thee Waterskloof Municipality</t>
  </si>
  <si>
    <t>GC Hudsonberg - Daily allowance for the 29 March 2016 Pettenberg Mikondzo that was cancelled</t>
  </si>
  <si>
    <t>Daily Allowance</t>
  </si>
  <si>
    <t>GC Hudsonberg</t>
  </si>
  <si>
    <t>Investigation report from WC region was received and referred to DSD for further consideratioin 0n 23 Feb 2018 -documents are enroute to the CEO Office for review and approval prior delivery</t>
  </si>
  <si>
    <t xml:space="preserve">Interest paid to Langeberg Municipality for the late non payment of Oct 2016 account </t>
  </si>
  <si>
    <t xml:space="preserve">Langeberg Municipality </t>
  </si>
  <si>
    <t>Case has been finalised by the RFMC and it was determined that no financial misconduct was found to be committed therefore resulting in the committee writing off the amount
Write - off</t>
  </si>
  <si>
    <t xml:space="preserve">Interest paid to Langeberg Municipality for the late non payment of December 2016 account </t>
  </si>
  <si>
    <t>Case has been finalised by the RFMC and it was determined that no financial misconduct was found to be committed therefore resulting in the committee writing off the amount
Write - off</t>
  </si>
  <si>
    <t>Grant Admin - H De Grass</t>
  </si>
  <si>
    <t>H De Grass - Daily allowance and travelling claims for the 29 March 2016 Pettenberg Mikondzo that was cancelled</t>
  </si>
  <si>
    <t>Daily allowance</t>
  </si>
  <si>
    <t>H De Grass</t>
  </si>
  <si>
    <t>Payment Contract Unit - B Letompa</t>
  </si>
  <si>
    <t>B Letompa - Travelling claims for the 29 March 2016 Pettenberg Mikondzo that was cancelled</t>
  </si>
  <si>
    <t>KM Claims</t>
  </si>
  <si>
    <t>B Letompa</t>
  </si>
  <si>
    <t>March-2010</t>
  </si>
  <si>
    <t>Interest paid on outstanding account</t>
  </si>
  <si>
    <t>GG Vehicles</t>
  </si>
  <si>
    <t>Payment to Duma Travel Pty Ltd for accommodation that was not utilised on the 29/03/2016 by F Fanelo</t>
  </si>
  <si>
    <t>Payment to Duma Travel Pty Ltd for accommodation that was not utilised on the 29/03/2016 by N Booysen</t>
  </si>
  <si>
    <t>Payment to Duma Travel Pty Ltd for accommodation that was not utilised on the 29/03/2016 by M Levendal</t>
  </si>
  <si>
    <t>Payment to Duma Travel Pty Ltd for accommodation that was not utilised on the 29/03/2016 by B Gardiner</t>
  </si>
  <si>
    <t>Payment to Duma Travel Pty Ltd for accommodation that was not utilised on the 29/03/2016 by N Maxegwana</t>
  </si>
  <si>
    <t>Payment to Duma Travel Pty Ltd for accommodation that was not utilised on the 29/03/2016 by C Snyman</t>
  </si>
  <si>
    <t>Payment to Duma Travel Pty Ltd for accommodation that was not utilised on the 29/03/2016 by S Raubenheimer</t>
  </si>
  <si>
    <t>Payment to Duma Travel Pty Ltd for accommodation that was not utilised on the 29/03/2016 by S Sonanzi</t>
  </si>
  <si>
    <t>Payment to Duma Travel Pty Ltd for accommodation that was not utilised on the 29/03/2016 by C Pick</t>
  </si>
  <si>
    <t>Payment to Duma Travel Pty Ltd for accommodation that was not utilised on the 29/03/2016 by N Mgijima</t>
  </si>
  <si>
    <t>Payment to Duma Travel Pty Ltd for accommodation that was not utilised on the 29/03/2016 by E Rhode</t>
  </si>
  <si>
    <t>Payment to Duma Travel Pty Ltd for accommodation that was not utilised on the 29/03/2016 by M Jeyi</t>
  </si>
  <si>
    <t>Payment to Duma Travel Pty Ltd for accommodation that was not utilised on the 29/03/2016 by D Meyer</t>
  </si>
  <si>
    <t>Payment to Duma Travel Pty Ltd for accommodation that was not utilised on the 29/03/2016 by K Maxgixidolo</t>
  </si>
  <si>
    <t>Payment to Duma Travel Pty Ltd for accommodation that was not utilised on the 29/03/2016 by E Potwana</t>
  </si>
  <si>
    <t>Payment to Duma Travel Pty Ltd for accommodation that was not utilised on the 29/03/2016 by J Fraai</t>
  </si>
  <si>
    <t>Payment to Duma Travel Pty Ltd for accommodation that was not utilised on the 29/03/2016 by N Polisi</t>
  </si>
  <si>
    <t>Mar-2011</t>
  </si>
  <si>
    <t>Leases: office buildings</t>
  </si>
  <si>
    <t>Growthpoint Properties</t>
  </si>
  <si>
    <t>Oudtshoorn Local Office -  Delores Wewers</t>
  </si>
  <si>
    <t>Payment paid to MAGIC Travel for the cancellation of accommodation for the offficial who had attend G Fleet training</t>
  </si>
  <si>
    <t>Magic Travel</t>
  </si>
  <si>
    <t>Case finalised by RFMLC but referred to Labour Relations for further consideration as the official appealed the outcome of the RFMLC
Requested an update from Labour Relations on the 08/12/2017 and awaiting outcome
Reminder was sent to Labour Relations on the 11/05/201 8 and awaiting  outcome</t>
  </si>
  <si>
    <t xml:space="preserve">Human Capital Management - </t>
  </si>
  <si>
    <t>May-2010</t>
  </si>
  <si>
    <t>Catering for training not cancelled in due time.</t>
  </si>
  <si>
    <t>Payment made to Duma Travel (PTY) LTD for accommodation that was not utilised on the 17/02/2016 by P Melzer</t>
  </si>
  <si>
    <t>The committee is of the view that the official was negligent for not confirming the booking with Duma Travel prior returning to Cape Town. 
Amount fully paid on the 15/11/2017</t>
  </si>
  <si>
    <t>Payment to Duma Travel Pty Ltd for accommodation that was not utilised on the 29/03/2016 – 31/03/2016 by Y Williams</t>
  </si>
  <si>
    <t>Payment to Duma Travel Pty Ltd for accommodation that was not utilised on the 29/03/2016 – 30/03/2016 by J Manewil</t>
  </si>
  <si>
    <t>Payment to Duma Travel Pty Ltd for accommodation that was not utilised on the 29/03/2016 – 31/03/2016 by E Campher</t>
  </si>
  <si>
    <t>Payment to Duma Travel Pty Ltd for Shuttle that was not utilised on the 29/03/2016 – 31/03/2016 by S Daniso</t>
  </si>
  <si>
    <t>Shuttle</t>
  </si>
  <si>
    <t>Amount of R550 for Browns Farm Hall and R612 for Ikwezi Recreation Centre paid to City of Cape Town for the booking of hall. (Browns Farm hall - the payment that was outstanding and Ikwexi Recreation Centre for the hall - the hall was booked but not utilised)</t>
  </si>
  <si>
    <t xml:space="preserve">Amount of R550 for Browns Farm Hall and R612 for Ikwezi Recreation Centre </t>
  </si>
  <si>
    <t>Case finalised by RFMLC but referred to Labour Relations for further consideration as the official appealed the outcome of the RFMLC
Requested an update from Labour Relations on the 08/12/2017 and awaiting outcome</t>
  </si>
  <si>
    <t xml:space="preserve"> K Tongo</t>
  </si>
  <si>
    <t>Payment for flight to Travel With Flair for no show on the 10 May 2015 by K Tongo</t>
  </si>
  <si>
    <t>Bukela Caga</t>
  </si>
  <si>
    <t>Payment for accommodation to Travel with Flair for no show on the 01 March 2015 by Limane Fikile</t>
  </si>
  <si>
    <t xml:space="preserve"> Travel with Flair </t>
  </si>
  <si>
    <t>N Sesiu - Meals and travelling claims for the 29 March 2016 Pettenberg Mikondzo that was cancelled</t>
  </si>
  <si>
    <t>N Sesiu</t>
  </si>
  <si>
    <t>Accommodation for Mr Ruiters in George in January 2014 which was not utilised</t>
  </si>
  <si>
    <t>Worcester Local Office - Lorraine Berling</t>
  </si>
  <si>
    <t>Payment was made to MAGIC Travel for cancellation of accommodation for the officail who had to attend a meeting</t>
  </si>
  <si>
    <t>Payment to Duma Travel Pty Ltd for accommodation that was not utilised on the 29/03/2016 – 31/03/2016 by N Mhlauli</t>
  </si>
  <si>
    <t>Interest paid to WESBANK for late payment of January 2011</t>
  </si>
  <si>
    <t>Rentokil Initial rendered services which Royal Serve Cleaning was awarded. Royal Serve Cleaning is the one that was awarded with a 3 year contract commencing on the 01/02/2015.</t>
  </si>
  <si>
    <t>HCM - Bukela Caga</t>
  </si>
  <si>
    <t>Travel and subsistence was paid as reimbursement for the interview that was cancelled</t>
  </si>
  <si>
    <t>Lynette Smith</t>
  </si>
  <si>
    <t>Incorrect invitation to Team Leader interview: Mr Thwala</t>
  </si>
  <si>
    <t>Isiri Ephraim Thwala</t>
  </si>
  <si>
    <t>West Coast - Nombuyiselo Mhlauli</t>
  </si>
  <si>
    <t>Cancellation of accommodation</t>
  </si>
  <si>
    <t>George Local Office - K Williams</t>
  </si>
  <si>
    <t>Payment to Duma Travel Pty Ltd for accommodation that was not utilised on the 25/09/2016 – 28/09/2016 K Williams</t>
  </si>
  <si>
    <t>The Committee confirmed the change of dates of IGAM communicated to the attendees was sent on 22nd September 2016 at 16:59. The Committee also notes that the initial accommodation booking was not changed to reflect the new date of the IGAM. The date of the IGAM was changed to start on the 27th September 2016 instead of the 26th September 2016. 
Based on the above the official should be held liable for the one day accommodation. 
Appeal</t>
  </si>
  <si>
    <t xml:space="preserve"> F Ferreira</t>
  </si>
  <si>
    <t>Payment made to Travel with Flair for damages on the rented car by F Ferreira</t>
  </si>
  <si>
    <t xml:space="preserve">Finance to engage Legal Services to institute recovery from the responsible party/s.
No official to be held responsible for recovery of the damages.
Case was referred to HO Legal and follow-up was done and awaiting outcome
</t>
  </si>
  <si>
    <t>Finance - M Dlulane</t>
  </si>
  <si>
    <t>98999867</t>
  </si>
  <si>
    <t>Payment to Dinners Club SA Pty Ltd for flight that was not utilised on the 29/03/2016 – 31/03/2016 by  A Assim</t>
  </si>
  <si>
    <t>Flight</t>
  </si>
  <si>
    <t xml:space="preserve">Dinners Club SA Pty Ltd </t>
  </si>
  <si>
    <t>Exec Supp - C Jansen</t>
  </si>
  <si>
    <t>Payment to Dinners Club SA Pty Ltd for flight that was not utilised on the 30/03/2016 by  L Peters</t>
  </si>
  <si>
    <t>Payment to Dinners Club SA Pty Ltd for flight that was not utilised on the 29/03/2016 by  S Daniso</t>
  </si>
  <si>
    <t>Eden Karoo - D Wewers</t>
  </si>
  <si>
    <t>Payment to Dinners Club SA Pty Ltd for flight that was not utilised on the 29/03/2016 by  N Mhlauli</t>
  </si>
  <si>
    <t>Payment to Dinners Club SA Pty Ltd for Flight that was not utilised on the 29/03/2016 – 31/03/2016 by S Wahab</t>
  </si>
  <si>
    <t>Payment to Dinners Club SA Pty Ltd for flight that was not utilised on the 29/03/2016 – 31/03/2016 by  C Jansen</t>
  </si>
  <si>
    <t>Late fees charged</t>
  </si>
  <si>
    <t>Old Mutual Investment Group</t>
  </si>
  <si>
    <t>OLD MUTUAL INVESTMENT GROUP for late payment of May 2011 account</t>
  </si>
  <si>
    <t>Traffic violation paid to Cabs for Hire on behalf of 7 SASSA officials.</t>
  </si>
  <si>
    <t>Cabs for hire</t>
  </si>
  <si>
    <t>Cape Town LO -Ebrahaim Ryland</t>
  </si>
  <si>
    <t>Payment paid to Bruniquel &amp; Associates CC for the training that was cancelled</t>
  </si>
  <si>
    <t>Bruniquel &amp; Associates CC</t>
  </si>
  <si>
    <t>Amount paid to City of Cape Town for renewal of Licences for 3 trucks and 3 motor vehicles.</t>
  </si>
  <si>
    <t>City of Cape Town</t>
  </si>
  <si>
    <t xml:space="preserve"> H De Grass</t>
  </si>
  <si>
    <t>Payment made to Travel with Flair for damages on the rented car by H De Grass</t>
  </si>
  <si>
    <t>Rental amount was paid to the services provider in January 2013 which should not have been paid as the lease expired at the end of December 2012</t>
  </si>
  <si>
    <t>The Selakhele Trust</t>
  </si>
  <si>
    <t xml:space="preserve">Payment made to Toshiba from January 2013 to June 2014 for equipment at Atlantis Office. The contract endeded on the 31 December 2012 and the machine should have been removed </t>
  </si>
  <si>
    <t>Leases: office machine</t>
  </si>
  <si>
    <t xml:space="preserve"> Toshiba</t>
  </si>
  <si>
    <t>Case has been finalized by the FMLC and it was recommended  for referral to Legal services for further investigation or possible recovery.
Case was referred to HO Las it exceeded the threshold of R100 000 then.</t>
  </si>
  <si>
    <t>Interest paid to GMT</t>
  </si>
  <si>
    <t>GMT</t>
  </si>
  <si>
    <t>TOTAL</t>
  </si>
  <si>
    <t>DAMAGES &amp; LOSSES</t>
  </si>
  <si>
    <t>PROGRESS AS AT 31 March 2018</t>
  </si>
  <si>
    <t>Amount</t>
  </si>
  <si>
    <t>Sandi Myataza</t>
  </si>
  <si>
    <t>Lost Computer laptop HP 22308</t>
  </si>
  <si>
    <t>Acting REM approved the recommendation on the 22 December 2017 that the official must pay for the the DVD player. Outcome letter had been issued. The official has since lodged an appeal.</t>
  </si>
  <si>
    <t>Official has lodged appeal with Appeals Committee</t>
  </si>
  <si>
    <t>Nil</t>
  </si>
  <si>
    <t>Lost Telefunken DVD player</t>
  </si>
  <si>
    <t>Matodlana Lisolomzi Hodacious</t>
  </si>
  <si>
    <t>Nissan Hard body - Bumped by another vehicle at the back as a result a back right side light was broken</t>
  </si>
  <si>
    <t>CONTRCTRS:MAINT&amp;REP MACH&amp;</t>
  </si>
  <si>
    <t>Standard Bank Fleet</t>
  </si>
  <si>
    <t>Acting REM approved the recommendation on the 08 December 2016 that the third party must be liable as the SASSA official was not at fault because he was hit by another vehicle at the back. The case was referred to Legal Services by Debt Management Unit and the feed back was that State Attorney has requested police report. The matter is still pending.</t>
  </si>
  <si>
    <t>Recovery from third party</t>
  </si>
  <si>
    <t>Lost Samsung Galaxy J3</t>
  </si>
  <si>
    <t>Acting REM approved the recommendation on the 22 December 2017 that the write-off of the cellphone be approved as the loss of was as the result of a burglary.</t>
  </si>
  <si>
    <t>Rothmann Ruth-Anne</t>
  </si>
  <si>
    <t>98999159</t>
  </si>
  <si>
    <t>Ex-Employee</t>
  </si>
  <si>
    <t>Nissan Np 300 D/C : Damages to a vehicle</t>
  </si>
  <si>
    <t>Debt fully recovered/paid since December 2017</t>
  </si>
  <si>
    <t>31/05/2017</t>
  </si>
  <si>
    <t>Magalakangqa Andile</t>
  </si>
  <si>
    <t>NISSAN 2.4 SC 4X2 : Damages to a vehicle</t>
  </si>
  <si>
    <t>Acting REM approved the recommendation that the case must be written-off as there was no misconduct;The damages were due to the bad weather (i.e there was a storm) The official has left the Agency</t>
  </si>
  <si>
    <t>Andiswa Komose</t>
  </si>
  <si>
    <t>Lost HPLaptop</t>
  </si>
  <si>
    <t>Acting REM approved the recommendation that the case be written off as the loss was as a result of a burglary. Finanlised in July 2017.</t>
  </si>
  <si>
    <t>Mzwanele Suduka</t>
  </si>
  <si>
    <t>Toyota Yaris Sedan 130i T3 - Another vehicle reversed to SASSA vehicle</t>
  </si>
  <si>
    <t>Acting REM approved the recommendation that the case must be written-off as an unknown third party caused the damage to the SASSA vehicle.</t>
  </si>
  <si>
    <t>Sizwe Jikajika</t>
  </si>
  <si>
    <t>Nissan NP300 Double Cab - Hit by another SASSA vehicle at the parking lot</t>
  </si>
  <si>
    <t>Acting REM approved the recommendation that the case be written-off as the SASSA vehicle was never repaired.</t>
  </si>
  <si>
    <t>29 Match 2018</t>
  </si>
  <si>
    <t>Nozuko Siqaza-Kondlo</t>
  </si>
  <si>
    <t>Nissan double cab - Hired vehicle hit by another vehicle drived by SASSA official</t>
  </si>
  <si>
    <t>LEASES:MOTOR VEHICLES</t>
  </si>
  <si>
    <t>AutoHire</t>
  </si>
  <si>
    <t>Mohau Gugushe</t>
  </si>
  <si>
    <t>Toyota Yaris Sedan 130i T3 - Bumped by another vehicle from behind that failed to stop on the robots</t>
  </si>
  <si>
    <t>Acting REM approved the recommendation on the 08 December 2016 that the third party must be liable as the SASSA official was not at fault because the state vehicle he was driving was hit by the other vehicle at the back. The case was referred to Legal Services by Debt Management Unit and the feed back was that the State Attorney has requested a police report on the 05 February 2018,and Legal Services responded on the 09 February 2018. The matter is still pending.</t>
  </si>
  <si>
    <t>10-04-2017</t>
  </si>
  <si>
    <t>Nomnganga Mazibuko Elliot</t>
  </si>
  <si>
    <t>Nissan H/Boby 4X2 : Damages to a vehicle</t>
  </si>
  <si>
    <t>Acting REM approved the recommendation on the 08 December 2016 that the third party must be liable as the SASSA official was not at fault, the case was referred to Legal Services by Debt Management Unit and the feed back was that the State Attorney has requested a police report on the 05 February 2018,and Legal Services responded on the 09 February 2018. The matter is still pending.</t>
  </si>
  <si>
    <t>03-10-2017</t>
  </si>
  <si>
    <t>Thanduxolo Lusithi</t>
  </si>
  <si>
    <t>Contract Worker Dec 2016</t>
  </si>
  <si>
    <t>Nissan NP300 Double Cab - Hit by another vehicle while waiting to turn to the right</t>
  </si>
  <si>
    <t>Acting REM approved the recommendation on the 08 December 2016 that the third party must be liable as the SASSA official was not at fault because he was hit by another vehicle at the back, the case was referred to Legal Services by Debt Management Unit and the feed back was that the State Attorney has requested a police report on the 05 February 2018,and Legal Services responded on the 09 February 2018. The matter is still pending.</t>
  </si>
  <si>
    <t>Nissan Hard body - SASSA vehicle was parked in a parking bay and was hit by an unatteded vehicle that rolled to it.</t>
  </si>
  <si>
    <t>Mhleli Ntombizandile</t>
  </si>
  <si>
    <t>98999238</t>
  </si>
  <si>
    <t>Acting REM approved the recommendation that the case must be written-off as there was no misconduct, the driver lost control because she was grabbed by the passenger who had epileptic attack and outcome letter has been issued.</t>
  </si>
  <si>
    <t>Milani Sito</t>
  </si>
  <si>
    <t>Nissan NP300 Double Cab - Hit a person</t>
  </si>
  <si>
    <t>Acting REM approved the recommendation that the case must be written-off as the accident in which a pedestrian was knocked was deemed not to have been the fault of the driver who was exonerated as there was no misconduct deemed to have been committed.</t>
  </si>
  <si>
    <t>Nokubonga Msitshana</t>
  </si>
  <si>
    <t>Nissan NP300 Double Cab - Hit by a truck on a stop sign</t>
  </si>
  <si>
    <t>Thembalethu Bakishi</t>
  </si>
  <si>
    <t>Nissan 2.4 Mid grade - Hit by another car that was kick started on the road</t>
  </si>
  <si>
    <t>Bulelani Sokhasha</t>
  </si>
  <si>
    <t>53875389</t>
  </si>
  <si>
    <t>Ex-employee</t>
  </si>
  <si>
    <t>MOTOR VEHICLE ACCIDENT</t>
  </si>
  <si>
    <t>Case was referred to FMB at Head Office as per old terms of reference in November 2015, FMLC has recommended to recover the cost of repairs. The official resigned in December 2016 and refused to sign the AoD and the matter was referred to Legal Services by HCM.</t>
  </si>
  <si>
    <t>Referred to legal services</t>
  </si>
  <si>
    <t>Lehlohonolo Andries Mogale</t>
  </si>
  <si>
    <t>The official was on an official trip and crack rear mirrorr on vehicle GVB515FS</t>
  </si>
  <si>
    <t>Not yet repaired</t>
  </si>
  <si>
    <t xml:space="preserve">This case was finalised in the prior year, Therefore it should have not been part of the opening balance </t>
  </si>
  <si>
    <t>The matter was dilabarated by the FMLC and it was concluded that the official not be found liable for the cost and the amount be written off</t>
  </si>
  <si>
    <t>Tiisetso Joyce Mekhoe</t>
  </si>
  <si>
    <t>The official was on an official trip and damaged vehicle GVB102FS when a trailer from the taxi hit the bumper and fender.</t>
  </si>
  <si>
    <t>Written-off, the is no sign of neglicence from the official, the incident occurred due to neglicence of a third party driver. Therefore liability rests with the third party.</t>
  </si>
  <si>
    <t>Tello Isaac Mosola</t>
  </si>
  <si>
    <t>The official was on an official trip and damaged vehicle GVB110FS when a wild bird hit the vehicle and cause damage to the bonnet.</t>
  </si>
  <si>
    <t>Written-off, the accident was unavoidable, as such the is no sign of negligence from the official</t>
  </si>
  <si>
    <t>Selaotswe Maria Mhlambisa</t>
  </si>
  <si>
    <t>Alleged official damaged the laptop.</t>
  </si>
  <si>
    <t xml:space="preserve">Finalised </t>
  </si>
  <si>
    <t xml:space="preserve">Finalised: Recovery . The official is paying by installments of R520.11 per month. </t>
  </si>
  <si>
    <t>recovery</t>
  </si>
  <si>
    <t>Johannes Willem Koekemoer</t>
  </si>
  <si>
    <t>The Official bump the vehicle whilst on official duty when he bumped into the wall in  the parking area and damaged vehicle GVB 202 FS.</t>
  </si>
  <si>
    <t>The official appealed the outcome and did not agree to sign the AOD until after the appeal outcome is determined</t>
  </si>
  <si>
    <t>Nonhlanhla Mildred Kunene</t>
  </si>
  <si>
    <t>The Official damaged the front bumber and fender of SASSA pool car</t>
  </si>
  <si>
    <t>Referred to Legal Services to for possible recovery as the case involves a third party. The matter is still a motion proceeding.</t>
  </si>
  <si>
    <t>Reffered to legal for recovery</t>
  </si>
  <si>
    <t>M de Klerk</t>
  </si>
  <si>
    <t>The matter was presented whereby two CPU disappeared in the office. The incident occurred on the 14th June 2015 at North Rand   District Office. The matter was reported at Pretoria Central Police Station and the case number is CAS245/06/2015.</t>
  </si>
  <si>
    <t>Computer and Printer</t>
  </si>
  <si>
    <t>The case was presented to FMLCC on the 19 October 2017 and the official was found guilty and liable for the Damage of the vehicle as she failed to observe traffic rules. The letter of demand has been drafted for REM 's approval. The debt has not been captured as yet as the official is still to respond to the letter signed by the REM. The deadline for responding is the 2nd March 2018.</t>
  </si>
  <si>
    <t>NILL</t>
  </si>
  <si>
    <t>M Dube</t>
  </si>
  <si>
    <t>Ms M Dube was involved in an accident while driving a SASSA vehicle on the 09 March 2015 in Leondale. The matter was reported to the Germiston SAPS on the 09th March 2015 accident number is AR 65/03/2015.</t>
  </si>
  <si>
    <t>The case was presented to FMLCC on the 19 October 2017 and the official was found guilty and liable for the Damage of the vehicle as she failed to observe traffic rules. The letter of demand has been draftef for REM 's approval. The debt has not been captured as yet as the official is still to respond to the letter signed by REM. The deadline for responding is the 2nd March 2018.</t>
  </si>
  <si>
    <t>N Manaka</t>
  </si>
  <si>
    <t> 22808914</t>
  </si>
  <si>
    <t>Ms Manaka was involved in an accident on the 29 May 2015 at Booysen Road and the matter was reported to the Booysen SAPS on the 29 May 2015 accident number is AR 265/05/2015.</t>
  </si>
  <si>
    <t>The case was presented to FMLCC on the 19 October 2017 and the official was found guilty and liable for the Damage of the vehicle as she failed to observe traffic rules. The debt has not been captured as yet as the official is still to respond to the letter signed by REM. The deadline for responding is the 2nd March 2018.</t>
  </si>
  <si>
    <t>S Mdluli</t>
  </si>
  <si>
    <t>Ms Mdluli was involved in an accident while driving a SASSA vehicle on the 28 August 2015 along Cnr North and Kliprivier Road.The matter was reported to the Mondeor SAPS on the 28 August 2015 accident register AR 2015/08/0968.The damage to the car was at the front.</t>
  </si>
  <si>
    <t>The matter has been finalised on basis that there could be no further information that could be provided by the SAPS and even the Prosecutor has thrown the matter out of court. The official was in a coma for 3 months and could not remember what happened and there was no witnesses.  The vehicle is in the process of being auctioned.</t>
  </si>
  <si>
    <t>Mr A Khanyile</t>
  </si>
  <si>
    <t>A traffic admin fee was paid to Avis for enrouting the traffic fine ticket incurred by Mr Khanyile for speeding; while accompanying the former CEO to the Litha Labantu National Women's day in Gugulethu.</t>
  </si>
  <si>
    <t>S&amp;T Dom without OP:Car Rental</t>
  </si>
  <si>
    <t>Travel with flair</t>
  </si>
  <si>
    <t>Transferred to Legal service as it affects third party, However SASSA is still awaiting Avis to provide additional information requested by third party (i.e Circle Seven Trading) regarding details of the incident to so that they can consider the matter</t>
  </si>
  <si>
    <t>06-09-2017</t>
  </si>
  <si>
    <t xml:space="preserve">Mr. S Ngwane </t>
  </si>
  <si>
    <t>Refurbishment   costs for the left front rim of a hired vehcle that was damaged while Mr Ngwane was accompanying the former CEO to Cape Town.</t>
  </si>
  <si>
    <t>Transferred to Legal service, Currently awaiting Avis to provide details of the incidents to assist legal in recovery.</t>
  </si>
  <si>
    <t>Tyre/Whee to hired vehiclewas damagde while Mr Khanyile was accompanying the former CEO to Western Cape Regiona to attend a long service ceremony.</t>
  </si>
  <si>
    <t>Case was finalised in the previous financial year</t>
  </si>
  <si>
    <t>Case was finalised in the previous financial year. Therefore a correction was made during the 2017/18 period</t>
  </si>
  <si>
    <t>Mr Jabulani Nhlapo</t>
  </si>
  <si>
    <t>21697957</t>
  </si>
  <si>
    <t>Damage to the hired-  The vehicle was scratched by an unknown person whilst park ed at the parking bay of the court without damages.</t>
  </si>
  <si>
    <t>FMB Recommended write off due to the fact that the official was not found to have commmitted any misconduct. The matter was beyonf his control</t>
  </si>
  <si>
    <t>Mr Lizo Yekwa</t>
  </si>
  <si>
    <t>18771840</t>
  </si>
  <si>
    <t>The right rear pumper of the hired vehicle was damaged while the vehicle was in a possession of Mr Yekwa.</t>
  </si>
  <si>
    <t>Avis has issued a credit note with regard to the case as they could not prove that SASSA employee was at fault.</t>
  </si>
  <si>
    <t>Mr Thabo Rafuku</t>
  </si>
  <si>
    <t>22577378</t>
  </si>
  <si>
    <t>Damage to the hired vehicle</t>
  </si>
  <si>
    <t>It was recommended that tha amount should be recovered from the official as he was found liable for the loss; he could have prevented the loss</t>
  </si>
  <si>
    <t>Mr Magqashele Bulelani(CEO)</t>
  </si>
  <si>
    <t>7512257182086</t>
  </si>
  <si>
    <t>Tyre/wheel damage to a hired vehicle</t>
  </si>
  <si>
    <t>Mr Mobe Radebe</t>
  </si>
  <si>
    <t>81725671</t>
  </si>
  <si>
    <t>Lost Laptop - stolen from Mr Radebe's vehicle through criminal act. The vehicle was broken into.</t>
  </si>
  <si>
    <t>Theft &amp; Losses</t>
  </si>
  <si>
    <t>FMB Recommended write off due to the fact that the official was not found to have commmitted any misconduct. The matter was beyonf his control- as it was criminal activity involved</t>
  </si>
  <si>
    <t>J Mokoka</t>
  </si>
  <si>
    <t>The hired vehicle had a right rear damage, scratched dent, while Mr Mokoka was accompanying the fomer CEO to meet the Indian Delegation in Cape Town.</t>
  </si>
  <si>
    <t>Mr Caesar Vundule</t>
  </si>
  <si>
    <t>90609867</t>
  </si>
  <si>
    <t>Lost Tablet belonging to state</t>
  </si>
  <si>
    <t>Mr Bheki Mthethwa</t>
  </si>
  <si>
    <t>53310977</t>
  </si>
  <si>
    <t xml:space="preserve"> The right rear door was dented while the hired vehicle was parked at PRASA in Durban.</t>
  </si>
  <si>
    <t>Case finalised by the FMB as written off  due to the fact that the official was not held liable because the incident was beyond his control</t>
  </si>
  <si>
    <t>Sergeant Christiaan van Zyl</t>
  </si>
  <si>
    <t>The hired Vehicle (Avis) sustained the left rear siil while accompanying the former CEO to Hazyview.</t>
  </si>
  <si>
    <t>Transferred to Legal service as it affects third party, However SASSA is still awaiting Avis to provide additional information requested by third party (i.e SAPS regarding details of the incident to so that they can consider the matter</t>
  </si>
  <si>
    <t>Sihle Ngwane (Security Advisor)</t>
  </si>
  <si>
    <t>The left front door of the hired vehicle had scratches and dent while in possession of Mr Ngwane; accompanying the former CEO on her work programme in EL and  Cape Town.</t>
  </si>
  <si>
    <t>Transferred to Legal service as it affects third party, However Legal is awaiting Avis to provide additional information requested by third party of the incidents to assist in recovery.</t>
  </si>
  <si>
    <t xml:space="preserve"> The hired vehicle was  scratched and dent while Mr Mokoka was accompany the former CEO to Cape Town.</t>
  </si>
  <si>
    <t>Mr Tsakeriwa Chauke</t>
  </si>
  <si>
    <t>81578181</t>
  </si>
  <si>
    <t>Lost Laptop belonging to state</t>
  </si>
  <si>
    <t>Sergeant TJ Ranamane</t>
  </si>
  <si>
    <t>The rented vehicle sustained damage  to the right side body panels while parked at Harmanskraal Mall by Sergeant TJ Ranamane (scratched by an unknown person).</t>
  </si>
  <si>
    <t>The windscreen of the hired vehicle was damaged by the stone from the road works in N8 Bloemfontein while Sergeant van Zyl was driving to attend the Ministerial Outreach (accompanyig the former CEO).</t>
  </si>
  <si>
    <t>Mr Godfrey Twala</t>
  </si>
  <si>
    <t>22225056</t>
  </si>
  <si>
    <t>Dellatitude Laptop (H5680), was stolen from the collegues vehicle (Mr Moyahabo Mokakabye the Senior Manager: Security Management while parked at Esselen and Celliers street next to Kalapeng Chemist in Sunnyside</t>
  </si>
  <si>
    <t>The approved amount was according to the book value</t>
  </si>
  <si>
    <t>Case finalised and Officiail is paying in installments</t>
  </si>
  <si>
    <t>Mr Tshepo Ratshidi</t>
  </si>
  <si>
    <t>90942635</t>
  </si>
  <si>
    <t>A SASSA laptop was lost through burglary at Mr Ratshidi's home.</t>
  </si>
  <si>
    <t>Case finalised by the FMB as written off  due to the fact that the official was not held liable because the incident was beyond his control- a loss through criminal act by unknown perpetrators</t>
  </si>
  <si>
    <t>The hired vehicle (Avis) was scratched on the back door and fender while Sergeant van Zyl was driving in Port Elizabeth.</t>
  </si>
  <si>
    <t>Sergeant Berrie Smith</t>
  </si>
  <si>
    <t>The windsceen of the hired vehicle was hit by the fowl while Sergeant Smith was providing protection service to the former CEO.</t>
  </si>
  <si>
    <t>Mr Thembe Matlou</t>
  </si>
  <si>
    <t>80289461</t>
  </si>
  <si>
    <t>The vehicle coliaded with a truck while Mr Matlou was attending a Hoss meeting and steering committee meeting in King George.</t>
  </si>
  <si>
    <t>Mr. Xolani Mhlongo (Security Advisor)</t>
  </si>
  <si>
    <t>Mr Mhlongo hit a fowl whilst accompanying the GM: Fraud and Compliance oh her work porgramme and the grill of the hired vehicle was damaged.</t>
  </si>
  <si>
    <t>HO/EC</t>
  </si>
  <si>
    <t>Dyakala S.</t>
  </si>
  <si>
    <t>98999163</t>
  </si>
  <si>
    <t>Damage to SASSA vehicle:  The weather was bad which caused a wet surface and reduced visibility as it was raining.  At a t-junction as she was driving towards town, turning right, she lost control of the car and drove off the road into the field.  The front bumper was damaged</t>
  </si>
  <si>
    <t>Contrctrs:Maint&amp;Rep mach&amp;</t>
  </si>
  <si>
    <t>Duplicate cases</t>
  </si>
  <si>
    <t>case has been duplicated</t>
  </si>
  <si>
    <t>Bongeka Gogela</t>
  </si>
  <si>
    <t>98999790</t>
  </si>
  <si>
    <t xml:space="preserve">Damage to SASSA vehicle:  He was going to counter service at Mwaca Adim area after that he went back to the office and parked the car, on the following day a security officer told him that the car had a scratch on the bumper  </t>
  </si>
  <si>
    <t>Case was referred to FMB at Head Office as per old terms of reference in November 2015, Acting REM approved the recommendation on the 22 December 2017  that the case be written-off  the case because there is no proof that the vehicle was damaged by Ms Gogela as the inspection sheet that shows before and after trip was not attached.</t>
  </si>
  <si>
    <t>98999783</t>
  </si>
  <si>
    <t>Damage to SASSA vehicle. The official bumped in to a garage wall and damaged the right rear moulding.</t>
  </si>
  <si>
    <t>Case was referred to FMB at Head Office as per old terms of reference in November 2015, Acting REM approved the recommendation on the 22 December 2017  that the cost of damages should be recovered from the employee because of recklessness. The first monthly deduction of R 140.16 was implemented from the 01st April 2018.</t>
  </si>
  <si>
    <t>Monthly recovery of R 140.16 has commenced with effect from April 2018</t>
  </si>
  <si>
    <t>Ndimba NH</t>
  </si>
  <si>
    <t>53247604</t>
  </si>
  <si>
    <t>Damage to SASSA vehicle:The official scratched the vehicle against the pole of parking bay and  damaged the right side of the vehicle</t>
  </si>
  <si>
    <t>Case was referred to FMB at Head Office as per old terms of reference in November 2015, Acting REM approved the recommendation on the 22 December 2017  that the cost of damages should be recovered from the employee because of recklessness. Outcome letter issued. The official has since lodged an appeal.</t>
  </si>
  <si>
    <t>Mnyiphika N</t>
  </si>
  <si>
    <t>19459769</t>
  </si>
  <si>
    <t>Damage to SASSA vehicle.the official scratched the right fender while reversing</t>
  </si>
  <si>
    <t>Case was referred to FMB at Head Office as per old terms of reference in November 2015, Acting REM approved the recommendation on the 22 December 2017  that the case be written-off as the SASSA vehicle was never repaired.</t>
  </si>
  <si>
    <t>L.Ceza</t>
  </si>
  <si>
    <t>98999225</t>
  </si>
  <si>
    <t>Damage to SASSA vehicle. The official bumped another vehicle at the parking lot and scratched the front bumper</t>
  </si>
  <si>
    <t>Mabindla S</t>
  </si>
  <si>
    <t>7504245357086</t>
  </si>
  <si>
    <t>Damage to SASSA vehicle.The official was bumped by a rolled truck at the stop sign and damaged left light and left side fendur.</t>
  </si>
  <si>
    <t>Case was referred to FMB at Head Office as per old terms of reference in November 2015, Acting REM approved the recommendation on the 22 December 2017  that the case be written-off as the SASSA vehicle was never repaired and was disposed.</t>
  </si>
  <si>
    <t>Dlali Nceba</t>
  </si>
  <si>
    <t>53971515</t>
  </si>
  <si>
    <t xml:space="preserve">Damage to SASSA vehicle.The vehicle was scratched on the left back side while parked at the shop. </t>
  </si>
  <si>
    <t>Case was referred to FMB at Head Office as per old terms of reference in November 2015, Acting REM approved the recommendation on the 22 December 2017  that the case be written-off as the SASSA vehicle was never repaired. It got involved in another accident by another driver (A Dlwati), the vehicle was declared uneconomical to repair and was disposed. A Dlwati was exonerated by FMLC because he got a tyre burst and could not proof the speed because the vehicle was not fitted with tracker.</t>
  </si>
  <si>
    <t>Mvinjelwa T</t>
  </si>
  <si>
    <t>7801100166085</t>
  </si>
  <si>
    <t xml:space="preserve">Damage to SASSA vehicle:  She was parking at Terminus Street in East London, submitting work at Deals House.  When she saw the car it had a dent on the left back wheel </t>
  </si>
  <si>
    <t>Case was referred to FMB at Head Office as per old terms of reference in November 2015, Acting REM approved the recommendation on the 22 December 2017  that the case be written-off as the official has left SASSA long time ago.</t>
  </si>
  <si>
    <t>Magoso M</t>
  </si>
  <si>
    <t>8510130383086</t>
  </si>
  <si>
    <t>Damage to SASSA vehicle.The front bumper was scratched by protruding wires from the gate poles while the official was entering the field where the outreach function was taking place in Ntabankulu.</t>
  </si>
  <si>
    <t>Yibanathi Mahleza</t>
  </si>
  <si>
    <t>22859730</t>
  </si>
  <si>
    <t>Damage to SASSA vehicle.  Theofficial was bumped by another vehicle and scratched the left rear tyre shield.</t>
  </si>
  <si>
    <t>Case was referred to FMB at Head Office as per old terms of reference in November 2015, Acting REM approved the recommendation on the 22 December 2017  that the case be written-off  because the official was not at fault as he was hit by another vehicle from the back.</t>
  </si>
  <si>
    <t>Simphiwe Nyakambi</t>
  </si>
  <si>
    <t>98999175</t>
  </si>
  <si>
    <t>Damage to SASSA vehicle.The driver bumped the wall  while reversing and damaged  rear left light</t>
  </si>
  <si>
    <t>Case was referred to FMB at Head Office as per old terms of reference in November 2015, Acting REM approved the recommendation on the 22 December 2017  that the cost of damages should be recovered from the employee because of recklessness. The first monthly deduction of R 478.12 was implemented from the 01st April 2018.</t>
  </si>
  <si>
    <t>Monthly recovery of R 478.12 has commenced with effect from April 2018</t>
  </si>
  <si>
    <t>Zondelela Yalezo</t>
  </si>
  <si>
    <t>98999272</t>
  </si>
  <si>
    <t>Damage to SASSA vehicle.The driver droke in to a water drain and broke a spring on the left rear wheel.</t>
  </si>
  <si>
    <t>Case was referred to FMB at Head Office as per old terms of reference in November 2015, Acting REM approved the recommendation on the 22 December 2017  that the cost of damages should be recovered from the employee because of recklessness. Outcome letter issued. The first monthly deduction of R 449.08 was implemented from the 01st April 2018.</t>
  </si>
  <si>
    <t>Monthly recovery of R 449.08 has commenced with effect from April 2018</t>
  </si>
  <si>
    <t>Xaliphi P</t>
  </si>
  <si>
    <t>54538076</t>
  </si>
  <si>
    <t>Damage to SASSA vehicle</t>
  </si>
  <si>
    <t>Norman Kumm</t>
  </si>
  <si>
    <t>7109275038083</t>
  </si>
  <si>
    <t xml:space="preserve">Damage to SASSA vehicle.The vehicle wasdented on the left back door while parked at the offices. </t>
  </si>
  <si>
    <t>Case was referred to FMB at Head Office as per old terms of reference in November 2015, Acting REM approved the recommendation on the 22 December 2017  that the case be written-off as the SASSA vehicle was never repaired instead the scratch was concealed by branding of the vehicle.</t>
  </si>
  <si>
    <t>Barendse AH</t>
  </si>
  <si>
    <t>53505964</t>
  </si>
  <si>
    <t>Xola Mbila</t>
  </si>
  <si>
    <t>53867254</t>
  </si>
  <si>
    <t>Damage to SASSA vehicle:The official scratched another car and had a dent on the left back door</t>
  </si>
  <si>
    <t>Case was referred to FMB at Head Office as per old terms of reference in November 2015, Acting REM approved the recommendation on the 22 December 2017  that the cost of damages should be recovered from the employee because of recklessness. Outcome letter issued. This is an ex-official and a first notification letter has been issued on the 24th April 2018 by the Debt Management Unit.</t>
  </si>
  <si>
    <t>First notification letter has been issued to the individual on the 24th April 2018 by the Debt Management Unit.</t>
  </si>
  <si>
    <t>Yanda Mrawusi</t>
  </si>
  <si>
    <t>54169411</t>
  </si>
  <si>
    <t>Damage to SASSA vehicle:The official scratched the rear left back whilst reversing.</t>
  </si>
  <si>
    <t>Vokwana Lindela</t>
  </si>
  <si>
    <t>53957253</t>
  </si>
  <si>
    <t>Damage to SASSA vehicle.The official bumped the gate and damaged the right door frame.</t>
  </si>
  <si>
    <t>Mayeza  T</t>
  </si>
  <si>
    <t>53932846</t>
  </si>
  <si>
    <t>Damage to SASSA vehicle:  Hit a stray goat and damaged the left bumper</t>
  </si>
  <si>
    <t>Case was referred to FMB at Head Office as per old terms of reference in November 2015, Acting REM approved the recommendation on the 22 December 2017  that the case be written-off  the case because the committee could not prove the speed the vehicle was travelling and the nature of the road.</t>
  </si>
  <si>
    <t>Gcotyiswa Ntozini</t>
  </si>
  <si>
    <t>52257215</t>
  </si>
  <si>
    <t>Damage to SASSA vehicle. The official was avoiding two sheeps on the road she swerved and stopped,the rear bumper and mud flab were broken.</t>
  </si>
  <si>
    <t>Case was referred to FMB at Head Office as per old terms of reference in November 2015, Acting REM approved the recommendation on the 22 December 2017  that the cost of damages should be recovered from the employee because of recklessness. Outcome letter issued. The first monthly deduction of R 370.64 was implemented from the 01st April 2018.</t>
  </si>
  <si>
    <t>Monthly recovery of R 370.64 has commenced with effect from April 2018</t>
  </si>
  <si>
    <t>Dyakala ST</t>
  </si>
  <si>
    <t>8809210232084</t>
  </si>
  <si>
    <t>Damage to SASSA vehicle:  Bumped with the left corner of the bakkie into a Kia Picanto and dented the bakkie's bumper</t>
  </si>
  <si>
    <t>Case was referred to FMB at Head Office as per old terms of reference in November 2015, Acting REM approved the recommendation on the 22 December 2017  that the cost of damages should be recovered from the official because the vehicle of the third party was paid by SASSA and SASSA vehicle was not damaged. The first monthly deduction of R 461.40 was implemented from the 01st April 2018.</t>
  </si>
  <si>
    <t>Monthly recovery of R 461.40 has commenced with effect from April 2018</t>
  </si>
  <si>
    <t>Kakana T/ Sonqwenqwe M</t>
  </si>
  <si>
    <t>50634682</t>
  </si>
  <si>
    <t xml:space="preserve">Damage to SASSA vehicle:  He went to Bizana to collet Mrs Hluthiyos goods.  On his way back he hit the goat that was crossing the road.  The goat got confused  by the taxi was overtaking.  The goat ran from the right side of the road to the left side of the road.  He hit the goat on the left side of the bumper  </t>
  </si>
  <si>
    <t>Case was referred to FMB at Head Office as per old terms of reference in November 2015, Acting REM approved the recommendation on the 22 December 2017  that the cost of damages should be recovered from both employees because of recklessness. Outcome letter issued. Mr Sonqwenqwe has paid R 1,275.36 of his share of the debt of R 1,286.35 whilst Mr Kakana's deductions will commence onthe 15th May 2018</t>
  </si>
  <si>
    <t>Mr Sonqwenqwe has paid R 1,275.36 of his share of the debt of R 1,286.35 whilst Mr Kakana's deductions will commence onthe 15th May 2018</t>
  </si>
  <si>
    <t>Killian Theo</t>
  </si>
  <si>
    <t>7002185006086</t>
  </si>
  <si>
    <t>Damage to SASSA vehicle:  Ran over a small buck (duiker) that was running over the road.  The impact damaged the front bumper</t>
  </si>
  <si>
    <t>Gugulethu Kwayiba</t>
  </si>
  <si>
    <t>7110285387080</t>
  </si>
  <si>
    <t>Damage to SASSA vehicle.The official was bumped by another vehicle, the right bumper was damaged</t>
  </si>
  <si>
    <t>Case was referred to FMB at Head Office as per old terms of reference in November 2015, Acting REM approved the recommendation on the 22 December 2017  that the case be written-off as the SASSA vehicle was never repaired because it had a minor damage and the contract expired as the official was an EPWP.</t>
  </si>
  <si>
    <t>Kalimashe CJ</t>
  </si>
  <si>
    <t>5810205904086</t>
  </si>
  <si>
    <t>Damage to SASSA vehicle.The bumper and the windsreen of the vehicle were damaged while the car was parked in an open parking.</t>
  </si>
  <si>
    <t>N.Higgins</t>
  </si>
  <si>
    <t>22857559</t>
  </si>
  <si>
    <t>Damage to SASSA vehicle:The official  bumped into fibre glass street light and damaged left rear wheel arch and rear tail light while reversing</t>
  </si>
  <si>
    <t>T.B.Ngxonono</t>
  </si>
  <si>
    <t>20709439</t>
  </si>
  <si>
    <t>Damage to SASSA vehicle:  Right rear fender was scratched and tailor light broken</t>
  </si>
  <si>
    <t>Case was referred to FMB at Head Office as per old terms of reference in November 2015. Acting REM approved the recommendation on the 22 December 2017  that the case be written-off  because there was no proof that the vehicle was damaged by Ms Ngxonono.</t>
  </si>
  <si>
    <t>Pumza Nzayo</t>
  </si>
  <si>
    <t>8102220306084</t>
  </si>
  <si>
    <t>Damage to SASSA vehicle:The official scratched the vehicle against the electric pole of parking bay and  damaged the left side of the vehicle</t>
  </si>
  <si>
    <t>Case was referred to FMB at Head Office as per old terms of reference in November 2015. Acting REM approved the recommendation on the 22 December 2017  that the official should be held liable because of recklessness. The official has resigned in March 2013.</t>
  </si>
  <si>
    <t>Khunjuzwa A</t>
  </si>
  <si>
    <t>53967941</t>
  </si>
  <si>
    <t xml:space="preserve">Damage to SASSA vehicle:  On his way returning to Tabankulu next to First Gate Village before reaching Mount Frere on N2 road he hit a sheep around 13h45PM.  The sheep crossed the road when he was very close and he hit one sheep.  The damage to the vehicle is on the nudge bar and the number plate had fallen  </t>
  </si>
  <si>
    <t>Case was referred to FMB at Head Office as per old terms of reference in November 2015, Acting REM approved the recommendation on the 22 December 2017  that the case be written-off because the vehicle was never repaired and subsequent to that Lulama Mayeza was involved in an accident with the same vehicle. The case was reported with no financial implications and was returned to the Transport Unit.</t>
  </si>
  <si>
    <t>L Mbaduli</t>
  </si>
  <si>
    <t>50799703</t>
  </si>
  <si>
    <t>Damage to SASSA vehicle:  Infront of my bakkie there was a Silver Renault, it stopped suddenly where there is no stop sign or robots, accidentally I bumped the car from behind</t>
  </si>
  <si>
    <t>Case was referred to FMB at Head Office as per old terms of reference in November 2015, Acting REM approved the recommendation on the 22 December 2017  that the cost of damages should be recovered from the employee because she failed to adhere to the rules of the road - following distance. Outcome letter issued. This is an ex-official and a first notification letter has been issued on the 24th April 2018 by the Debt Management Unit.</t>
  </si>
  <si>
    <t>Maqutywa KO</t>
  </si>
  <si>
    <t>8103275703084</t>
  </si>
  <si>
    <t>Damage to SASSA vehicle.The official bumped the stationery tipper truck and damaged left tail light.</t>
  </si>
  <si>
    <t>Case was referred to FMB at Head Office as per old terms of reference in November 2015, Acting REM approved the recommendation on the 22 December 2017  that the cost of damages should be recovered from the official because of recklessness. Outcome letter issued. The official has since lodged an appeal.</t>
  </si>
  <si>
    <t>L Bedesho</t>
  </si>
  <si>
    <t>52249727</t>
  </si>
  <si>
    <t>Damage to SASSA vehicle.The official bumped a cow and damaged a front bumper and the bonnet.</t>
  </si>
  <si>
    <t>Bhekindlela N</t>
  </si>
  <si>
    <t>53867009</t>
  </si>
  <si>
    <t xml:space="preserve">Damage to SASSA vehicle.The official hit another vehicle while reversing,the right back light and the bumper were damaged. </t>
  </si>
  <si>
    <t>Case was referred to FMB at Head Office as per old terms of reference in November 2015, Acting REM approved the recommendation on the 22 December 2017  that the case be written-off as the SASSA vehicle was never repaired because there were no damage and no third party claim was received.</t>
  </si>
  <si>
    <t>Mzwandile Mahuzi</t>
  </si>
  <si>
    <t>54344352</t>
  </si>
  <si>
    <t>Damage to SASSA vehicle:  The car was staninding on the car parking at SASSA District Office next to another SASSA car.  The door of the car was open when he started the car it just reversed ehil the door was still open and scratched the left bumper and the righ door got damaged and could not close properly</t>
  </si>
  <si>
    <t>Case was referred to FMB at Head Office as per old terms of reference in November 2015, Acting REM approved the recommendation on the 22 December 2017  that the cost of damages should be recovered from the employee because of recklessness. Outcome letter issued. Debt Management section has communicated with the official who has indicated that deduction will commence in June 2018.</t>
  </si>
  <si>
    <t>David Nonxuba</t>
  </si>
  <si>
    <t>98990823</t>
  </si>
  <si>
    <t>Damage to SASSA vehicle:The official was hit by another vehicle,the right door and fender were damaged</t>
  </si>
  <si>
    <t>Case was referred to FMB at Head Office as per old terms of reference in November 2015, Acting REM approved the recommendation on the 22 December 2017  that the case be written-off  because an amount of R13,870.50 was deducted in February 2016 when he resigned.</t>
  </si>
  <si>
    <t xml:space="preserve"> R13,870.50 was deducted in February 2016 when he resigned.</t>
  </si>
  <si>
    <t>Pilila Chikwembani</t>
  </si>
  <si>
    <t>90940787</t>
  </si>
  <si>
    <t>Damage to SASSA vehicle:  On approaching a sharp curve a bakkie behind him overtook directly at a high speed from the right at a sharp curve.  He swerved abruptly to the left to give it right of way then he lost control due to the gravel road and hit a barbed wire fence on his left.  The car rolled until it hit a big rock, and then the car stopped.  The front bumper was damaged aswell as the front tyre on the left and fender.  The bonnet has a slight dent.</t>
  </si>
  <si>
    <t>Sito MG</t>
  </si>
  <si>
    <t>50803514</t>
  </si>
  <si>
    <t>Damage to SASSA vehicle. The official bumped in to another vehicle and damaged the right front bumber</t>
  </si>
  <si>
    <t>Case was referred to FMB at Head Office as per old terms of reference in November 2015, Acting REM approved the recommendation on the 22 December 2017  that the case be written-off as the SASSA vehicle was never repaired because there was no damage and no third party claim was received.</t>
  </si>
  <si>
    <t>Vuyiseka Sizani</t>
  </si>
  <si>
    <t xml:space="preserve">Damage to SASSA vehicle:  He was driving behind the parked vehicles when Vuyiseka the driver of the SASSA vehicle reversed without looking and hit the passenger door and the mirror of his car    </t>
  </si>
  <si>
    <t>Buyiswa Magingxa</t>
  </si>
  <si>
    <t>Damage to SASSA vehicle:  He scratched the car on the tow bar of the parked Toyota Fortuner on the left rear side door of the SASSA car</t>
  </si>
  <si>
    <t>Fulela B.</t>
  </si>
  <si>
    <t>53869907</t>
  </si>
  <si>
    <t>Damage to SASSA vehicle:  The driver of the Corsa Lite stopped in front of the SASSA bakkie just opened the door, when he was just adjacent he swerwed to the right trying to avoid being hit by his car door.  Bumped a truck tyre with the fron right fender and bumper</t>
  </si>
  <si>
    <t>98998232</t>
  </si>
  <si>
    <t>Damage to SASSA vehicle:  Car was standing at the car parking at SASSA District Office next to another SASSA car.  The door of the car was open when he started the car it just reversed while the door was still opne and scratched the left bumper and the righ door got damaged and could not close properly</t>
  </si>
  <si>
    <t>M Maqaga</t>
  </si>
  <si>
    <t>70460400</t>
  </si>
  <si>
    <t xml:space="preserve">Damage to SASSA vehicle:  Lost control of the vehicle and the vehicle went off the road.  The vehicle bumper and the bonnet were affected </t>
  </si>
  <si>
    <t>Danster</t>
  </si>
  <si>
    <t>53998049</t>
  </si>
  <si>
    <t>Damage to SASSA vehicle.The official was hit by the other vehicle on the right side tyre while overtaking.</t>
  </si>
  <si>
    <t>Case was referred to FMB at Head Office as per old terms of reference in November 2015, Acting REM approved the recommendation on the 22 December 2017  that the cost of damages should be recovered from the employee because she failed to look out before taking action. Outcome letter issued. Official has signed AoD and has requested that monthly deductions commence from the 15th May 2018</t>
  </si>
  <si>
    <t>Makubalo MP</t>
  </si>
  <si>
    <t>53992474</t>
  </si>
  <si>
    <t>Damage to SASSA vehicle.The official was hit another vehicle, the front bumber, left fenderand left front door were damaged.</t>
  </si>
  <si>
    <t>Case was referred to FMB at Head Office as per old terms of reference in November 2015, Acting REM approved the recommendation on the 22 December 2017  that the cost of damages should be recovered from the employee because the driver violated section 6.12.2 of transport policy. Outcome letter issued. The official has since lodged an appeal. The vehicle was uneconomical to repair and was auctioned with the value of R38,000.00 and the book value was R71,831.97. The official has since lodged an appeal.</t>
  </si>
  <si>
    <t>Makeleni PC</t>
  </si>
  <si>
    <t>7406235742089</t>
  </si>
  <si>
    <t>Damage to SASSA vehicle.The official bumped onother vehecle and damaged the radiator,front bumper and left fender.</t>
  </si>
  <si>
    <t>Case was referred to FMB at Head Office as per old terms of reference in November 2015, Acting REM approved the recommendation on the 22 December 2017  that the case be written-off as the official was sanctioned by Labour Relations a final written warning and paid the damages amounting to R43,988.03 more than the cost of repairs amounting to R37,920.89. A refund of R6,067.14 which is the difference should be paid back to the employee.</t>
  </si>
  <si>
    <t>An over rocovery of R43,988.03 was made instead of R37,920.89. A refund of R6,067.14 was made to the official.</t>
  </si>
  <si>
    <t>Mkrazuli T.</t>
  </si>
  <si>
    <t>17662176</t>
  </si>
  <si>
    <t>Damage to SASSA vehicle:  It was raining and the road was slippery, saw cattle crossing, applied brakes car lost control and swerved to the right and on trying to control or return it back to my side of the road, got shocked lost control and car rolled several tmes</t>
  </si>
  <si>
    <t>Case was referred to FMB at Head Office as per old terms of reference in November 2015, Acting REM approved the recommendation on the 22 December 2017  that the cost of damages should be recovered from the employee because of recklessness. Outcome letter issued. The official has since lodged an appeal. The vehicle was uneconomical to repair and was auctioned with the value of R17,000.00 and the book value was R 36,847.16</t>
  </si>
  <si>
    <t>Sigwayi P</t>
  </si>
  <si>
    <t>53851463</t>
  </si>
  <si>
    <t>Damage to SASSA vehicle.The official missed a curve and overturned on a gravel road, the bumper and left fender were damaged.</t>
  </si>
  <si>
    <t>Case was referred to FMB at Head Office as per old terms of reference in November 2015, Acting REM approved the recommendation on the 22 December 2017  that the cost of damages should be recovered from the employee because of recklessness. Outcome letter issued. The official has since lodged an appeal. The vehicle was uneconomical to repair and was auctioned with the value of R38,000.00 and the book value was R71,831.97</t>
  </si>
  <si>
    <t>Themba Masondo, Thami Chili, Muzi Zuma, Ms Eunice Cele (all district managers)</t>
  </si>
  <si>
    <t>60697997,62143832,61671878 &amp; 60131624</t>
  </si>
  <si>
    <t>Accident repairs/Renter liability, towing, assessors fee, accident admin fee</t>
  </si>
  <si>
    <t>Repairs and Maintanance</t>
  </si>
  <si>
    <t>Matter dealt with by FMLC on 9/2/2018. Based on the report from Labour relations the Committee concluded that the GM:CS be held accountable. Submission en route to AREM for approval</t>
  </si>
  <si>
    <t>Thabani Dube</t>
  </si>
  <si>
    <t>Investigation finalised. To be dealt with at next FMLC meeting on 23/2/2018</t>
  </si>
  <si>
    <t>16-10-2017</t>
  </si>
  <si>
    <t>Accident repairs to hired vehicles</t>
  </si>
  <si>
    <t>Nelisiwe S. Masondo (DUNDEE)</t>
  </si>
  <si>
    <t>13/06/2016</t>
  </si>
  <si>
    <t>loss of Lenovo Laptop due to burglary.</t>
  </si>
  <si>
    <t>Asset Management</t>
  </si>
  <si>
    <t>Referred to Labour relations unit on 12/1/2018 to conduct disciplinary investigation as security managers report indicates element of negligence on the part of the official</t>
  </si>
  <si>
    <t>Thembekile G. Shongwe</t>
  </si>
  <si>
    <t>13/02/2017</t>
  </si>
  <si>
    <t>Stolen computer CPU</t>
  </si>
  <si>
    <t>investigation report received from security management on 12/2/2018. to be dealt with by FMLC on 23/2/2018</t>
  </si>
  <si>
    <t>22-11-2017</t>
  </si>
  <si>
    <t>Thobile P. Zulu</t>
  </si>
  <si>
    <t>Amount was adjusted from R10 130.94. Matter dealt with by FMLC on 9/2/2018. Based on the report from Labour relations the Committee concluded that the GM:CS be held accountable. Submission en route to AREM for approval</t>
  </si>
  <si>
    <t>No action taken. (case never reported to LR)</t>
  </si>
  <si>
    <t>Amount adjusted. Matter dealt with by FMLC on 9/2/2018. Based on the report from Labour relations the Committee concluded that the GM:CS be held accountable. Submission en route to AREM for approval</t>
  </si>
  <si>
    <t>John Ntshangase</t>
  </si>
  <si>
    <t>EPWP</t>
  </si>
  <si>
    <t>No action taken</t>
  </si>
  <si>
    <t>Njabulo G. Mthembu</t>
  </si>
  <si>
    <t>22/9/2016</t>
  </si>
  <si>
    <t>Burglary:Computer</t>
  </si>
  <si>
    <t>Sibongiseni  Mvemve (ULUNDI DISTRICT)</t>
  </si>
  <si>
    <t>THEFT: LENOVO LAPTOP</t>
  </si>
  <si>
    <t>Referred to Labour relations unit on 12/1/2018  to conduct disciplinary investigation as security managers report indicates element of negligence on the part of the official. Investigation in execution phase.</t>
  </si>
  <si>
    <t>Anbalan Perumal</t>
  </si>
  <si>
    <t>Accidents (Avis Car Rental)</t>
  </si>
  <si>
    <t xml:space="preserve">Finalised. To be recovered from 3rd party and it has been reffered to the state attorney </t>
  </si>
  <si>
    <t>19/5/2017</t>
  </si>
  <si>
    <t>Mr Sozolwami Khumalo</t>
  </si>
  <si>
    <t>Amount was incorrectly calculated by Transport Unit</t>
  </si>
  <si>
    <t>Musa. Mdlalose</t>
  </si>
  <si>
    <t>20/7/2016</t>
  </si>
  <si>
    <t>Theft: Laptop</t>
  </si>
  <si>
    <t>Paul. Thusi</t>
  </si>
  <si>
    <t>28/7/2016</t>
  </si>
  <si>
    <t>Robbery: Laptop</t>
  </si>
  <si>
    <t xml:space="preserve">22/11/2017 AREM approved write off since laptop was safely kept at the boot by the time of hijacking. </t>
  </si>
  <si>
    <t>Bongiwe Luthuli</t>
  </si>
  <si>
    <t>MVA NP 163727</t>
  </si>
  <si>
    <t>To be removed.No repair undertaken as vehicle was written off before repair could be undertaken. Labour relations to investigate non compliance with Transport policy as official admitted liability at the accident scene.</t>
  </si>
  <si>
    <t>Nelisiwe R. Mpungose</t>
  </si>
  <si>
    <t>Lost LENOVO LAPTOP</t>
  </si>
  <si>
    <t>referred to LR  on 12/1/2018 to conduct a disciplinary enquiry as to why official was in possession of 2 computers at the time of the theft.</t>
  </si>
  <si>
    <t>Msizi  I. Goba</t>
  </si>
  <si>
    <t>17/02/2017</t>
  </si>
  <si>
    <t>BURGLARY:Various computer equipment</t>
  </si>
  <si>
    <t>Cosmos MC Phungula (Midlands district)</t>
  </si>
  <si>
    <t>ACCIDENT: NISSAN HARDBODY-NP64883</t>
  </si>
  <si>
    <t>On the 09/02/2018 the investigation report was tabled.FMLC members recommended that the investigator and  Mr Cosmos Phungula to attend next meeting 23/02/2018 to provide clarity to the Committee and explain damages when travelling at 60km/hour.</t>
  </si>
  <si>
    <t>Reffered to Labour Relations</t>
  </si>
  <si>
    <t>Reffered to labour for further investigation</t>
  </si>
  <si>
    <t>Accidents (Avis Van Rental)</t>
  </si>
  <si>
    <t>Thembekile.P. Gumede</t>
  </si>
  <si>
    <t>14/6/2016</t>
  </si>
  <si>
    <t>LAPTOPS</t>
  </si>
  <si>
    <t>case referred to labour relations on 12/1/2018 for further investigation as the report from security management was inconclusive as the theft occurred in a shared office with DSD and all officials had access to the keys.</t>
  </si>
  <si>
    <t>Accident</t>
  </si>
  <si>
    <t>Mcebo S.  Mhlongo (PMB district</t>
  </si>
  <si>
    <t>26/5/2016</t>
  </si>
  <si>
    <t>ACCIDENT: TOYOTA ETIOS-NP70256</t>
  </si>
  <si>
    <t>FMLC on the 09/02/2018 Recommended the amount to be recovered from Mr S Mhlongo. Submission en route to AREM.</t>
  </si>
  <si>
    <t>Enroute for Approval</t>
  </si>
  <si>
    <t>WZN Mzolo</t>
  </si>
  <si>
    <t>2013/14</t>
  </si>
  <si>
    <t>SASSA</t>
  </si>
  <si>
    <t>30/11/2017</t>
  </si>
  <si>
    <t xml:space="preserve">Unknown case by LR Unit </t>
  </si>
  <si>
    <t>employee has submitted an appeal</t>
  </si>
  <si>
    <t>Zamani Hlela &amp; Fundiswa Ngeyane</t>
  </si>
  <si>
    <t>Zamani Hlela-62461524 (5), Fundiswa Ngeyane-90940086 (5)</t>
  </si>
  <si>
    <t>Finalsed by FMB, Z Hlela R5 883.32 and F Ngeyane R39 705.60. Balance of R4 458.60 Written-off as wear and tear as per FMLC recommendation.Mr Hlela debt was implemented on the syssytem 01/10/2017  amont paid R1 697.77 closing balance R 4 188.55</t>
  </si>
  <si>
    <t>27/6/2017</t>
  </si>
  <si>
    <t>Recovery and Write off</t>
  </si>
  <si>
    <t>Sibusiso B. Mthethwa (Durban district-Mandeni)</t>
  </si>
  <si>
    <t>ACCIDENT: RENAULT FLUENCE-NP181335</t>
  </si>
  <si>
    <t>Debt was implemented in the system on 01/01/2018 at Installement R2545.18 per month with Closing Balance R55 355.06</t>
  </si>
  <si>
    <t>Bongani Masondo</t>
  </si>
  <si>
    <t>MOTOR VEHICLE ACCIDENT NP190213</t>
  </si>
  <si>
    <t>To be removed.Transport unit incorrectly reported this case as a damage and loss</t>
  </si>
  <si>
    <t>Thembekile .P. Gumede</t>
  </si>
  <si>
    <t>16/05/2016</t>
  </si>
  <si>
    <t>COMPUTER EQUIPMENT: VARIOUS</t>
  </si>
  <si>
    <t>Official not responsible for loss. Amount to be recovered from the security company. Approved by AREM on 5/12/2017. An amount of R27 484.12 recovered from invoice of the company. This was the current value of the assets.</t>
  </si>
  <si>
    <t>Nhlakanipho  Mchunu (PMB district</t>
  </si>
  <si>
    <t>27/5/2016</t>
  </si>
  <si>
    <t>ACCIDENT RENAULT FLUENCE NP74377</t>
  </si>
  <si>
    <t>Amount to be written -off as the official was not found liable in law, and was not responsible for the accident</t>
  </si>
  <si>
    <t>M.Khumalo, Sphelele Mshengu and Derick Myeni</t>
  </si>
  <si>
    <t>Sphelele Mshengu (62122070)</t>
  </si>
  <si>
    <t>Khumalo and Mshengu: Final written warninig</t>
  </si>
  <si>
    <t>Zephania Mhlongo</t>
  </si>
  <si>
    <t>official has submitted an appeal dated 8/9/2017</t>
  </si>
  <si>
    <t>Jerome  Mkhize</t>
  </si>
  <si>
    <t>VARIOUS COMPUTER EQUIPMENTARMED ROBBERY: Various computer equipment</t>
  </si>
  <si>
    <t>This case has been closed by the SAPS. No fingerprints at the scene. Report from security management will be dealt with by FMLC on 23/2/2018</t>
  </si>
  <si>
    <t>Molepo TJ</t>
  </si>
  <si>
    <t>Loss of official laptop</t>
  </si>
  <si>
    <t>COMP HARDWARE&amp;SYSTEMS</t>
  </si>
  <si>
    <t>Case has been finalised in the prior years</t>
  </si>
  <si>
    <t>Case finalised by the FMLC and the official was found liable for the loss as she did not ensure safe gurding of the asset</t>
  </si>
  <si>
    <t>Moloisi Pauline mpho</t>
  </si>
  <si>
    <t xml:space="preserve">Finalised as a write off, The official was not found negligent because:
The laptop was in possession of Technician who was an employee of EOH (Contracted Service Provider) doing work in SASSA.
The Regional Office is an Open Plan type of as setup with fewer lockable offices. The EOH staff was allocated an open plan due to unavailability of closed office space.
The laptop was stolen in the Office. The CCTV cameras in that floor are put in the passages, and could not capture the view of the worksations where the laptop was stolen.
CCTV was viewed by Security Management but nothing suspicious was detected and the registers at security points have no record of this laptop leaving the premises.
</t>
  </si>
  <si>
    <t>None</t>
  </si>
  <si>
    <t>Ngomane VP</t>
  </si>
  <si>
    <t xml:space="preserve">Loss of 31 Cpu's.24 Monitors and 1 Laptop from the Regional Office but there was no sign of forced entry at the stores </t>
  </si>
  <si>
    <t>Computers and printers</t>
  </si>
  <si>
    <t>initial amount based on estimates</t>
  </si>
  <si>
    <t>The assets were stolen in an office with security personel on dutty, the value of the loss was to be recovered from Security service provider.State Attorney provided an opinion stating that there are no prospects of recovering the loss in persuing a breach of contract and delictual action againts the Service Provider. The Committee resolved to write off the loss and refer the matter to Labour Relation for consequence management as recommnded on the investigation report (official responsible for stores)</t>
  </si>
  <si>
    <t xml:space="preserve">Write-off &amp; referred to Labour Relations for consequence management </t>
  </si>
  <si>
    <t>Labour Relation is still  gathering information pertaining to the case and interviewing the affected official to determine if the transgression will require a formal disciplinary or a warning</t>
  </si>
  <si>
    <t>The Fraud and Compliance Unit established negligence in the way assets were moved by the SASSA official, and recommended that the matter be reffered to Labour Relations for disciplinary</t>
  </si>
  <si>
    <t>Moela S</t>
  </si>
  <si>
    <t>Mr Moela alleged that his laptops was stolen from the office during the day</t>
  </si>
  <si>
    <t>Laptops</t>
  </si>
  <si>
    <t>Case Finalized in 2015/2016</t>
  </si>
  <si>
    <t>Magabane L</t>
  </si>
  <si>
    <t>There was a break in at Casteel Service Office and a printer was stolen</t>
  </si>
  <si>
    <t>Computers and Printers</t>
  </si>
  <si>
    <t>Loss has been written off. There was a break in at the office and not only SASSA office was affected, common crime as evidence provided</t>
  </si>
  <si>
    <t>There was a break in at Casteel Office and a monitor got stolen</t>
  </si>
  <si>
    <t>Havenga J</t>
  </si>
  <si>
    <t>Mr Havenga alleged there was a break-in in his office through a window and his laptop was stolen</t>
  </si>
  <si>
    <t>The FMLCC concurred with a report from Security Management with recommendations that the official was negligent and should be liable to pay for the loss. The case was been referred to Debt Management for recovery after communication of the outcome to the official and there was no appeal within the required period.</t>
  </si>
  <si>
    <t>The official submitted his appel to the REM and was reffered back the matter to FMLCC.  FMLCC reccomended to the REM that a separate Committee be established to deal with such cases</t>
  </si>
  <si>
    <t>J Shweni</t>
  </si>
  <si>
    <t>53802519</t>
  </si>
  <si>
    <t>2012-13</t>
  </si>
  <si>
    <t>The vehicle tyre was repaired.  No further information could be obtained.</t>
  </si>
  <si>
    <t>Fleet: Service and maintenance</t>
  </si>
  <si>
    <t>G Fleet</t>
  </si>
  <si>
    <t>Finalized. Amount of the loss has been write-off as no misconduct was found to be committed by the official; this was an act beyond his control as a tyre was damaged</t>
  </si>
  <si>
    <t>03-03-2017</t>
  </si>
  <si>
    <t>M. Masanabo</t>
  </si>
  <si>
    <t>Accident damages - Still need to be investigated</t>
  </si>
  <si>
    <t>R 2 529.43 to be removed from the register as it was incorrectly classified as accident cost and not roadside assistance (Towing)</t>
  </si>
  <si>
    <t>3 Cases amount to a total of R 2 946.17: 1. R5.13 - Finalized on the 18/4/2017, amount to be removed from register, incorrectly classified by Standard Bank, 2. R2 524.30 - Finalized on the 3/4/2018 , amount to be removed from the register as it was incorrectly classified ias accident cost and not roadside assistance (Towing). 3 R 416.74 finalized 06-1-2017, amount to be written off, there was little that Mr Baukes could do to avoid the stepping bar to break off.</t>
  </si>
  <si>
    <t>R 2 529.43 to be removed and R 416.74 to be written off</t>
  </si>
  <si>
    <t>Martina Masanbo</t>
  </si>
  <si>
    <t>05/2016</t>
  </si>
  <si>
    <r>
      <rPr>
        <u/>
        <sz val="11"/>
        <rFont val="Arial"/>
        <family val="2"/>
      </rPr>
      <t>SB Fleet Man Transaction A/C</t>
    </r>
    <r>
      <rPr>
        <sz val="11"/>
        <rFont val="Arial"/>
        <family val="2"/>
      </rPr>
      <t>:                                                                Repairs - R 9 157.12 and Towing R 5 655.54
Affected officials still need to be informed about the outcome</t>
    </r>
  </si>
  <si>
    <t xml:space="preserve">R 9157.12 was incorrectly disclosed, through investigaiton it was discover that the repairs were for service and fitment claims. </t>
  </si>
  <si>
    <t xml:space="preserve"> 1 R 5 655.54 Write-off 2 R 9 157.12 Remove from register</t>
  </si>
  <si>
    <t>12-10-2017</t>
  </si>
  <si>
    <t xml:space="preserve"> Farhana Williams </t>
  </si>
  <si>
    <r>
      <rPr>
        <u/>
        <sz val="11"/>
        <rFont val="Arial"/>
        <family val="2"/>
      </rPr>
      <t>Lost Asset</t>
    </r>
    <r>
      <rPr>
        <sz val="11"/>
        <rFont val="Arial"/>
        <family val="2"/>
      </rPr>
      <t>:                                                                                                                           Ms Farhana Williams lost the agency's laptop (Barcode - O2766) that was assigened to her.</t>
    </r>
  </si>
  <si>
    <t>The official was found liable and the amount of the loss was recovered from the official. The money was paid in full.The full amount was recovered from the official on the 13/02/2017.</t>
  </si>
  <si>
    <t>Debt</t>
  </si>
  <si>
    <t>Buhlebomzi Ndukwana</t>
  </si>
  <si>
    <t>09/2016</t>
  </si>
  <si>
    <t>SB Fleet Man Transaction A/C                                                                   Repairs to SASSA pool car as a result of an accident</t>
  </si>
  <si>
    <t>The official was found liable and the amount of the loss was recovered from the official. The money was paid in full.</t>
  </si>
  <si>
    <t>21-09-2016</t>
  </si>
  <si>
    <t>Referred to Labour Relations for investigation</t>
  </si>
  <si>
    <t>Duplicate case, see case 139</t>
  </si>
  <si>
    <t>Duplicate case, see case 4</t>
  </si>
  <si>
    <r>
      <rPr>
        <u/>
        <sz val="11"/>
        <rFont val="Arial"/>
        <family val="2"/>
      </rPr>
      <t>SB Fleet Man Transaction A/C</t>
    </r>
    <r>
      <rPr>
        <sz val="11"/>
        <rFont val="Arial"/>
        <family val="2"/>
      </rPr>
      <t xml:space="preserve">:                                                                            Repairs - R 13 593.22                                                                                     Accident - R 9 192.32                                </t>
    </r>
  </si>
  <si>
    <t>R 12 574.75 was erroneiously disclosed, this amount relates to repairs mainly on brake pads and labour</t>
  </si>
  <si>
    <t xml:space="preserve">1. Appeal - R 10 156.79,  R 12 574.75 remove from the register and  Debtors = R964.47, full amount paid. Zero balance owing. Appeal Outcome.The Appeal of R10 156.79 ( R9 192.32 + R 964.47) was rejected by the AREM on the18/12/2017 on the basis that the official failed to produce evidence that justifies the occurrence of the accident, however on the 30/01/2018 the officials dispute the outcome of the appeal and therefore the case was refferred to Legal Services.      Amount of R12 574.75 was incorrectly itemised as Accident on the Standard Bank Billing and relates to repairs </t>
  </si>
  <si>
    <t>Recovery and remove from register</t>
  </si>
  <si>
    <t>Coetzee</t>
  </si>
  <si>
    <t>2009-10</t>
  </si>
  <si>
    <t>The vehicle tyre was repaired to an amount of R 663.55, the amount of incorrectly disclosed due to the fact that the whole invoice amount was disclosed, including the rental of the vehicle.  No further information could be obtained.</t>
  </si>
  <si>
    <t xml:space="preserve">The amount of R 663.55 be written off on the basis that no wrong doing could be establish on the official based on the Avis exclution list. </t>
  </si>
  <si>
    <r>
      <rPr>
        <u/>
        <sz val="11"/>
        <rFont val="Arial"/>
        <family val="2"/>
      </rPr>
      <t>SB Fleet Man Transaction</t>
    </r>
    <r>
      <rPr>
        <sz val="11"/>
        <rFont val="Arial"/>
        <family val="2"/>
      </rPr>
      <t>:                                                                                                Accident with pool vehicle, CJS003NC: The case involves Mr Buhlebomzi Ndukwana who  was involved in an accident with a SASSA pool vehicle on the 9th of September 2016. The case was previoulsy reported as fruitless and wastedful expenditure at R 10 623.01 for mechanical damage and towing service. It has recently come to Internal control's attention that the agency has been billed for physical damage on the above-mentioned vehicle amounting to   R 14 582.88 which has never been reported.</t>
    </r>
  </si>
  <si>
    <t xml:space="preserve">Finalized. Amount of the loss has been write-off as no misconduct was found to be committed by the official; this was an act beyond his control as he was not responsible for causing the accident.An amount of R10 623.01 for accident was referred to Labour Relation for further consideration and the official was found liable and the amount was recovered effective, 15 March 2017 and the balance was settled August 2017however an additional expenditure of R14 582.88 was received from Standard bank. The FMLCC recommends that the amount of R14 4582.88 be written off as the peice meal billing from Standard Bank is an inconvencieve and cause  undue hardship to the official   </t>
  </si>
  <si>
    <t>K. Dinakedi</t>
  </si>
  <si>
    <t>53349865</t>
  </si>
  <si>
    <t>Towing and accident costs CJK486NC -                               R 7 809 -  The official was at SOCDEV in Bloemfontein on official trip when she departed the front part of the vehicle cleared the gate and the left back side was scratched by the gate.                                                                                                       R 1 993.84,  This amount was incorrectly classified as accident cost and not fitment cost as per clearance request.                                                                                  R 2 188.80, Towing - Still need to be investigated
R 3 878.28 - Still nee to be investigated</t>
  </si>
  <si>
    <t>Fleet: Service and maintenance/Towing costs</t>
  </si>
  <si>
    <t>Finalized. Write-off = R 11 687.28 and Remove from register R 4 182.64. 4 Cases amount to a total of R 15 869.92: 1. R7 809.00, appeal approved to write off 2. R 1 993.84 - F, amount to be removed from the register as it was incorrectly classified by Standard bank . 3. R 2 188.80, amount to be removed from register as it was incorrectly classified by Standard Bank 4. R 3 878.28 - , amount to be written of due to peacemeal billing.An amount of R1 993.84 was incorrectly itemsised as Accident on the Standard Bank Billing and the amount relates to fitment cost as per the clearance request. An amount of R2 188.80 was incorrectly itemsised as Accident on the Standard Bank Billing and the amount relates to services claim.R146 828.93 was dsclosed and the official acknowlegde the debt effective 01/04/2017, thereafter an amount of R3 878.28 was reported for the same accident hence the committee recommended that the R3 878.28 be written -off due to the piecemeal billing from Standard bank which is an inconvencience and it is not clear when the final bill will be provided ,this is unfair to the official.</t>
  </si>
  <si>
    <t>25-01-2017</t>
  </si>
  <si>
    <t>Write off</t>
  </si>
  <si>
    <t>Simboya</t>
  </si>
  <si>
    <t>Finalized.  Write-off  R 1 606.98 and R 14 994. Remove from register. R 14 994.16 be removed from register as the amount was for rental and R 1 606.98 to be condoned as it was for tyre repairs.</t>
  </si>
  <si>
    <t>Bianca Malgas (BMU: Pixley ka Seme district)</t>
  </si>
  <si>
    <t>Stolen Dell Laptop</t>
  </si>
  <si>
    <t>The value of the laptop was more that was reported</t>
  </si>
  <si>
    <t>Finalized,FMLCC could not establish why Ms Malgas left her laptop at home while she was at work.  She had the responsibility ot safeguard the assest of the state.</t>
  </si>
  <si>
    <t>02-05-2017</t>
  </si>
  <si>
    <t>S Mothibi</t>
  </si>
  <si>
    <t>22664475</t>
  </si>
  <si>
    <t>The vehicle tyre was repaired to an amount of R 1 606.99, the amount of incorrectly disclosed due to the fact that the whole invoice amount was disclosed, including the rental of the vehicle.  No further information could be obtained.</t>
  </si>
  <si>
    <t>R14 994.16 to be removed from register as it was erroneiously idsclosed.  This amount was for rental of vechiles</t>
  </si>
  <si>
    <t>R 14 994.16 be removed from register as the amount wsa for rental and R 1 606.98 to be condoned as it was for tyre repairs.</t>
  </si>
  <si>
    <t>Writte off R 1 606.98 and R 14 994.16 be removed form register</t>
  </si>
  <si>
    <t>Othusitse Sebusho</t>
  </si>
  <si>
    <r>
      <rPr>
        <u/>
        <sz val="11"/>
        <rFont val="Arial"/>
        <family val="2"/>
      </rPr>
      <t>SB Fleet Man Transaction</t>
    </r>
    <r>
      <rPr>
        <sz val="11"/>
        <rFont val="Arial"/>
        <family val="2"/>
      </rPr>
      <t>:                                                                                        Accident with pool vehicle, CJP533NC: Mr Othusitse Sebusho  was involved in an accident with a SASSA pool vehicle on the 18th of December 2015,the official hit the donkey and that caused damages and the scratches into the SASSA vehicle.</t>
    </r>
  </si>
  <si>
    <t xml:space="preserve"> Appeal - 1. Official appeal 2. The appeal was rejected 3. Received Union letter dated, 30 January 2017,  on behalf of official against the decisions on the rejection of the appeal. The official appealed on the 30 November 2017.The Appeal was rejected by the AREM on the 18/12/2017. Legal service responded to the Union letter on the 6/02/2018. The letter dated  21/02/2018 was received from the Union requested that the matter be referred to Labour Relation for proper intervention.</t>
  </si>
  <si>
    <t>Awaiting Debt acknowledgment</t>
  </si>
  <si>
    <t>Accident costs -                                                                            R 13 278.29 - The official was on an official trip to attend the SASSA national sport day in Tshwane and  a maroon Toyota Tazz bumped the vehicle from behind , thus damaging the tow bar.                                                                   R 136.55 - The amount of incorrectly disclosed, since Standard Bank incorrectly classified the expenditure as an accident.  The expenditure was for to fit the windscreen.                                                          R 23 308.96 still needs to be investigated</t>
  </si>
  <si>
    <t xml:space="preserve">Finalized. 1 Write-off R 36 587.25 Remove from register R 136.55. 3 Cases amount to a total of R 36 723.80: 1. R136.55, amount to be removed from register, incorrectly classified by Standard Bank, 2. R13 278.29 -, amount to be condoned as he could not identify the vehicle that bump him as the vehicle drove away. 3. R 23 308.96 finalized to be written off, the official was a contract worker and his contract came to an end. His is not currently employed through Trans Union trace information.Finalized. Amount was incorrectly itemised as Accident on the Standard Bank Billing. R 136.55 relates to service of lights and incorrectly diclosed as accidentand R13 278.29 realates to accident and R23 308.96 also realates to an accident. </t>
  </si>
  <si>
    <t>11-12-2017</t>
  </si>
  <si>
    <t>54161070</t>
  </si>
  <si>
    <t>SB Fleet Man Transaction:                          Accident with pool vehicle, CJN521NC: Mr Nkosimbini Mdlanana  was involved in an accident with a SASSA pool vehicle on the 03rd of October 2015,the official hit the Jackol and that caused damages and the scratches into the SASSA vehicle.</t>
  </si>
  <si>
    <t>Finalized. Amount of the loss has been write-off as no misconduct was found to be committed by the official; this was an act beyond his control as he was not responsible for causing the accident</t>
  </si>
  <si>
    <t>Accident costs -                                                                              R 3 145.59 - The amount was incorrectly classified as accident and not fitment cost.  On the clearance request is state they fix the crack on the windscreen.                                                  R 51 569.08 still need to be investigated</t>
  </si>
  <si>
    <t>Amount to be removed from register, incorrectly classified by Standard Bank</t>
  </si>
  <si>
    <t>Finalized. Write-off = R 51 569.08 and Remove from the register R 3 145.59. 3 Cases amount to a total of R 54 714.67 : 1. R 3 145 .59 -, amount to be removed from register, incorrectly classified by Standard Bank, 2. R 46 258.62, amount to be written off, Labour Relations to investigate Transport management for possible dereliction of duty. 3. R 5 310.46 , amount to be written off since Ms Ramabulana is unemployed.The case was referred to Labour Relations on the 18/12/2017.</t>
  </si>
  <si>
    <t>write off</t>
  </si>
  <si>
    <t>John Marite</t>
  </si>
  <si>
    <t>Dr</t>
  </si>
  <si>
    <t>Non Employee</t>
  </si>
  <si>
    <t>03/2015</t>
  </si>
  <si>
    <t>Vehicle Accident - A vehicle was booked from Avis for Dr Marite to conduct training for Doctors in De Aar.   Dr Marite was on his way to De Aar and the vehicle  veered to driver’s right as if it hit a ditch or had a tyre burst, he tried to correct by turning to the left vehicle overturned towards drivers left, rolled over the fence and landed on the rail tracks.</t>
  </si>
  <si>
    <t>Investigation finalized, will be presented at next FMLCC meeting, scheduled 7 March 2018</t>
  </si>
  <si>
    <t>David Tutubalang</t>
  </si>
  <si>
    <t>22491368</t>
  </si>
  <si>
    <t>Unaccounted  3G cards</t>
  </si>
  <si>
    <t>The FMLC has tasked the Fraud and ICT units to investigate the case. A report is expected on the meeting scheduled for 23 May 2018.</t>
  </si>
  <si>
    <t>C Malgas</t>
  </si>
  <si>
    <t>MR</t>
  </si>
  <si>
    <t>7703115273080</t>
  </si>
  <si>
    <t>Ex employee - L5</t>
  </si>
  <si>
    <t>Lost Laptop</t>
  </si>
  <si>
    <t>Theft and Losses</t>
  </si>
  <si>
    <t>Transferred to debtors</t>
  </si>
  <si>
    <t>U Siyalana</t>
  </si>
  <si>
    <t>P Governder</t>
  </si>
  <si>
    <t>The committee notes the circumstances of the official’s sickness and state on mind. However there was an element of negligent on the part of official in ensuring the safety of SASSA assets.
RECOMMENDATION
Can someone be held liable? Yes
Should cost be recovered? Yes
Was there negligence or not? Yes
Should disciplinary action be instituted and to whom? No</t>
  </si>
  <si>
    <t>S Lange</t>
  </si>
  <si>
    <t xml:space="preserve">RECOMMENDATION
The official was negligent in securing the laptop as per the policy. The official indicates in his affidavit that he left the laptop in the big drawer in the cupboard and does not indicate whether the drawer was a lockable drawer/cupboard. 
There was no report attached for investigation from the security company (Mafoko Security).
Progressive disciplinary action against S Lange for not complying with the 72 hours turnaround time of submitting loss control form from date of incident.
Can someone be held liable? Yes 
Should cost be recovered? Yes
Was there negligence or not? Yes
</t>
  </si>
  <si>
    <t>L Horne</t>
  </si>
  <si>
    <t>This case has been duplicated it should be removed from the register</t>
  </si>
  <si>
    <t>D van Wyngaardt</t>
  </si>
  <si>
    <t>May-16</t>
  </si>
  <si>
    <t>Damaged Laptop</t>
  </si>
  <si>
    <t>Transfer to debtors</t>
  </si>
  <si>
    <t>N Yengo</t>
  </si>
  <si>
    <t>J Steenkamp</t>
  </si>
  <si>
    <t>Jun-16</t>
  </si>
  <si>
    <t>Damaged Printer Port</t>
  </si>
  <si>
    <t>I Stanfliet</t>
  </si>
  <si>
    <t>Jul-16</t>
  </si>
  <si>
    <t>Oct-16</t>
  </si>
  <si>
    <t>Damaged vehicle</t>
  </si>
  <si>
    <t>D Velem</t>
  </si>
  <si>
    <t>Dec-16</t>
  </si>
  <si>
    <t>Loss of Laptop</t>
  </si>
  <si>
    <t xml:space="preserve">Bakkie was involved in an accident ,a track hit the bakkie at the back and the official's work laptop  screen was crashed </t>
  </si>
  <si>
    <t>GM Swart</t>
  </si>
  <si>
    <t xml:space="preserve">The committee recommends that no official to be held liable. The laptop fell from the table and the supervisor confirmed the incident and that it was not due to negligence
</t>
  </si>
  <si>
    <t>C Gelant</t>
  </si>
  <si>
    <t>Jan-17</t>
  </si>
  <si>
    <t xml:space="preserve">
The committee notes the official’s statement regarding the condition of the laptop bag. However due to the circumstances surrounding the accident, no deliberate negligence could be established and therefore the official cannot be held liable.
Can someone be held liable? No 
Should cost be recovered? No
Was there negligence or not? No</t>
  </si>
  <si>
    <t>T Madasi</t>
  </si>
  <si>
    <t>June-16</t>
  </si>
  <si>
    <t>The car wont fully stop because of the stony cool drink bottle that rolled under the brake paddle.</t>
  </si>
  <si>
    <t>O Somers</t>
  </si>
  <si>
    <t>Aug-16</t>
  </si>
  <si>
    <t>3G Card</t>
  </si>
  <si>
    <t>B Mathews</t>
  </si>
  <si>
    <t>Laptop</t>
  </si>
  <si>
    <t>A Tobeko</t>
  </si>
  <si>
    <t>The committee has recommended that the offial be held liable for the loss</t>
  </si>
  <si>
    <t>Madikizela S</t>
  </si>
  <si>
    <t>14 x 3G Cards</t>
  </si>
  <si>
    <t>The official was not found to have been negligent</t>
  </si>
  <si>
    <t>Bongiwe Sakawuli</t>
  </si>
  <si>
    <t>3G card</t>
  </si>
  <si>
    <t>Case finalized by the RFMC and it was recommended the official be held liable for the loss</t>
  </si>
  <si>
    <t>N Mapuku</t>
  </si>
  <si>
    <t>Lost 3G card</t>
  </si>
  <si>
    <t xml:space="preserve">The committee notes the circumstances surrounding the damage caused to the laptop. It further notes the damages could have been avoided had the official taken proper care in securing the laptop. The committee recommends the cost to be recovered and Progressive Disciplinary actions to be instituted against  Mr T Andile by his supervisor
Can someone be held liable? Yes
Was there negligence? Yes
Should cost be recovered? Yes 
</t>
  </si>
  <si>
    <t>06/12/2016</t>
  </si>
  <si>
    <t>Sonwabo Mandindi</t>
  </si>
  <si>
    <t>23023805
8501175595080</t>
  </si>
  <si>
    <t>Ex employee</t>
  </si>
  <si>
    <t>The letter must be sent to the official and the supervisor for non compliance to loss control policy, and the delay in reporting the loss to SAPS. The letter must be sent to both the staff and the supervisor to institute disciplinary measures</t>
  </si>
  <si>
    <t>B Mkosi</t>
  </si>
  <si>
    <t>06-04-2017</t>
  </si>
  <si>
    <t>D Fortuin</t>
  </si>
  <si>
    <t>Apr-16</t>
  </si>
  <si>
    <t>Based on the information provided the official was not negligent in securing the laptop
Write-off</t>
  </si>
  <si>
    <t>M Tesana</t>
  </si>
  <si>
    <t xml:space="preserve">Basis of Recommendation
There is contradictory statement by the official on the circumstances surrounding the damage. However, all the statements reflect negligence on the part of the official in safeguarding the SASSA asset. The official should be held liable for the loss.
Recommendation
Can someone be held liable? Yes – M.Tesana
Should cost be recovered? Yes
Was there negligence or not? Yes
Duplicate
</t>
  </si>
  <si>
    <t>B Nkosi</t>
  </si>
  <si>
    <t>Nov-16</t>
  </si>
  <si>
    <t>B Methews</t>
  </si>
  <si>
    <t>3G Cards X 6</t>
  </si>
  <si>
    <t>Investigating official currently going through the documents they have in their posession on the case an assessing them to write investigation reports to be presented to the RFMC.( N:B western cape is currently emabarking on a project to finalise all backlog cases by March)</t>
  </si>
  <si>
    <t>11-04-2017</t>
  </si>
  <si>
    <t>R de Klerk</t>
  </si>
  <si>
    <t>Feb-17</t>
  </si>
  <si>
    <t>Based on the information provided the official to held liable for the cost due to negligence
Debtor
Fully paid.</t>
  </si>
  <si>
    <t>S Goniwe</t>
  </si>
  <si>
    <t>Basis of Recommendation
Based on the limited response on the question raised to the office manager and lack of clarity on the process implemented to ensure safeguarding of SASSA assets, the committee recommends the office manager to be held accountable for the loss.
The committee notes all sim cards for service point are issued to local office managers
Recommendation
Can someone be held liable? Yes
Should cost be recovered? Yes
Was there negligence or not? Yes
Should disciplinary action be instituted and to whom? Yes to the Local Office Manager
Debtor</t>
  </si>
  <si>
    <t>18-09-2017</t>
  </si>
  <si>
    <t>Donavan Agulhas</t>
  </si>
  <si>
    <t>Siyabulela Njilo</t>
  </si>
  <si>
    <t>Sabelo  zongo</t>
  </si>
  <si>
    <t>Based on the information provided the official was found to be negligence in handling the SASSA asset</t>
  </si>
  <si>
    <t>Noxolo Phendu</t>
  </si>
  <si>
    <t>Zoleka Rani</t>
  </si>
  <si>
    <t>Lost 3G</t>
  </si>
  <si>
    <t>Based on the information provided the official to held liable for the cost due to negligence</t>
  </si>
  <si>
    <t>Muhammad Shakir Davids</t>
  </si>
  <si>
    <t xml:space="preserve">Basis of Recommendation
Based on the limited response on the question raised to the office manager and lack of clarity on the process implemented to ensure safeguarding of SASSA assets, the committee recommends the office manager to be held accountable for the loss.
The committee notes all sim cards for service point are issued to local office managers
Recommendation
Can someone be held liable? Yes
Should cost be recovered? Yes
Was there negligence or not? Yes
Should disciplinary action be instituted and to whom? Yes to the Local Office Manager
</t>
  </si>
  <si>
    <t>M Ndziba</t>
  </si>
  <si>
    <t xml:space="preserve">The official acknowledges that he misplaced the 3G card on his way back home.
The cost for the monthly subscription must be confirmed by ICT.
Debtor
</t>
  </si>
  <si>
    <t>20-10-2017</t>
  </si>
  <si>
    <t>Natasha Griego</t>
  </si>
  <si>
    <t>Aerial</t>
  </si>
  <si>
    <t>Basis of Recommendation
The committee noted the following discrepancies:
1. The dates on the loss control form and trip authority differs.
2. The trip authority is incomplete the before journey is not completed.
3. No negligence found from the driver, cost amounted to R265, 80
Recommendation
Can someone be held liable? No
Should cost be recovered? No
Was there negligence or not? No
Write-off</t>
  </si>
  <si>
    <t>06/03/2018</t>
  </si>
  <si>
    <t>Ismaiel Theunissen</t>
  </si>
  <si>
    <t>Aerial broken</t>
  </si>
  <si>
    <t xml:space="preserve">Case finalised by the FMLC and recommeded for recovery
Debtors
</t>
  </si>
  <si>
    <t>30/08/2017</t>
  </si>
  <si>
    <t>C Jansen</t>
  </si>
  <si>
    <t>Sandwich Press</t>
  </si>
  <si>
    <t>Case finalized by the RFMC and it was recommended the official be held liable for the loss
Debtor 
No payment case will be handed over to the State Attorney.</t>
  </si>
  <si>
    <t>N Ndzila</t>
  </si>
  <si>
    <t>2 x 3G cards</t>
  </si>
  <si>
    <t>The committee recommends that all the officials who had access to the safe must be held liable.
Progressive disciplinary action against the District Senior Manager for not complying with the 72 hours turnaround time of signing loss control form from date of incident
Can someone be held liable? Yes – (N Ndzila, E Adams, J Davids and C Classen)
Should cost be recovered? Yes
Was there negligence or not? Yes – for not safeguarding SASSA 3G card and for not following proper handover procedure.
Debtor</t>
  </si>
  <si>
    <t>G J Engelbrecht</t>
  </si>
  <si>
    <t xml:space="preserve">damage of microwave </t>
  </si>
  <si>
    <t xml:space="preserve">
Can someone be held liable? No
Should cost be recovered? Yes (recovered from Mafoko Security company)
Debtor - paid to date</t>
  </si>
  <si>
    <t>Engelbrecht J G</t>
  </si>
  <si>
    <t>Lost Kettle (Phillips)</t>
  </si>
  <si>
    <t>N Elias</t>
  </si>
  <si>
    <t>51265508
7401075146087</t>
  </si>
  <si>
    <t>Hard drives x4</t>
  </si>
  <si>
    <t>This case had a zero value in prior year, the value was determined during the current year therefore leading to the adjustment.</t>
  </si>
  <si>
    <t>M Appel</t>
  </si>
  <si>
    <t xml:space="preserve">Damaged Printer </t>
  </si>
  <si>
    <t>V Kuse</t>
  </si>
  <si>
    <t>Samsung Printer</t>
  </si>
  <si>
    <t>Case finalised by the FMLC and recommeded for recovery
Debtor</t>
  </si>
  <si>
    <t>M Loe</t>
  </si>
  <si>
    <t>Camera</t>
  </si>
  <si>
    <t>Based on the information on hand the official to be held liable for the loss and being negligent</t>
  </si>
  <si>
    <t>31-05-2017</t>
  </si>
  <si>
    <t>Boot rubber</t>
  </si>
  <si>
    <t>19/03/2018</t>
  </si>
  <si>
    <t>Salaama Stokoe</t>
  </si>
  <si>
    <t>Ream and wheel</t>
  </si>
  <si>
    <r>
      <rPr>
        <b/>
        <u/>
        <sz val="9"/>
        <rFont val="Calibri"/>
        <family val="2"/>
        <scheme val="minor"/>
      </rPr>
      <t xml:space="preserve">Basis of Recommendation
</t>
    </r>
    <r>
      <rPr>
        <sz val="9"/>
        <rFont val="Calibri"/>
        <family val="2"/>
        <scheme val="minor"/>
      </rPr>
      <t xml:space="preserve">
Based on the affidavit, the official was moving away from an allerged risky situation and as a result the car went against the curb which resulted in a scratch on back driver side rim.
</t>
    </r>
    <r>
      <rPr>
        <b/>
        <u/>
        <sz val="9"/>
        <rFont val="Calibri"/>
        <family val="2"/>
        <scheme val="minor"/>
      </rPr>
      <t>Recommendation</t>
    </r>
    <r>
      <rPr>
        <sz val="9"/>
        <rFont val="Calibri"/>
        <family val="2"/>
        <scheme val="minor"/>
      </rPr>
      <t xml:space="preserve">
Can someone be held liable? NO
Should cost be recovered? NO
Was there negligence or not? NO
</t>
    </r>
  </si>
  <si>
    <t>Lost Laptop charger</t>
  </si>
  <si>
    <t>Case finalised by the FMLC and recommeded for write-off : 
Laptop charger stolen from the office, the official was not found to be negligent by the Committee</t>
  </si>
  <si>
    <t>S Fonk</t>
  </si>
  <si>
    <t>Printer</t>
  </si>
  <si>
    <t>R B Williams</t>
  </si>
  <si>
    <t>Reversed in the parking area into the small pole that was hidden and the vehicle has scratches</t>
  </si>
  <si>
    <t>Investigator busy with the compilation of the investigation report</t>
  </si>
  <si>
    <t>Mark Raman</t>
  </si>
  <si>
    <t>Rear right light</t>
  </si>
  <si>
    <t xml:space="preserve">Case finalised by the FMLC and recommeded for recovery
</t>
  </si>
  <si>
    <t>B Hendricks</t>
  </si>
  <si>
    <t>8810020129080</t>
  </si>
  <si>
    <t>Wheelchair</t>
  </si>
  <si>
    <t>Case finalised by the FMLC and recommeded for recovery</t>
  </si>
  <si>
    <t>Lost Microwave</t>
  </si>
  <si>
    <t>Investigation report compiled and ready for presentation at the next Committee meeting</t>
  </si>
  <si>
    <t>Ntsika Mhlauli</t>
  </si>
  <si>
    <t>Sept-16</t>
  </si>
  <si>
    <t>Damage to vehicle</t>
  </si>
  <si>
    <t>J Storm</t>
  </si>
  <si>
    <t>Reversed into a Volkswagen golf which was standing at the back which the official could not see at the time</t>
  </si>
  <si>
    <t>Fleet:Repairs</t>
  </si>
  <si>
    <r>
      <rPr>
        <u/>
        <sz val="9"/>
        <rFont val="Calibri"/>
        <family val="2"/>
        <scheme val="minor"/>
      </rPr>
      <t xml:space="preserve"> Basis of Recommendation</t>
    </r>
    <r>
      <rPr>
        <sz val="9"/>
        <rFont val="Calibri"/>
        <family val="2"/>
        <scheme val="minor"/>
      </rPr>
      <t xml:space="preserve">
• As per the official’s affidavit, he reversed into a Volkswagen golf which was standing at the back which he could not see at the time due to him not able to see through the back windows as it was very dirty. The official was in violation of the Transport management Policy, Section 6.12.1, “It is the responsibilities of the driver to, at all times adhere to traffic and any other regulation applicable to users of the road. Where these rules are not observed, the Agency will not incur any penalties imposed.”
• The official must be held accountable for 3RD party repair costs and Agency vehicle repair costs incurred.
</t>
    </r>
    <r>
      <rPr>
        <u/>
        <sz val="9"/>
        <rFont val="Calibri"/>
        <family val="2"/>
        <scheme val="minor"/>
      </rPr>
      <t xml:space="preserve">
Recommendation</t>
    </r>
    <r>
      <rPr>
        <sz val="9"/>
        <rFont val="Calibri"/>
        <family val="2"/>
        <scheme val="minor"/>
      </rPr>
      <t xml:space="preserve">
Can someone be held liable? YES, Jacobus Storm
Should cost be recovered? YES, 
• R12937.56- 3rd party costs
• R 1287.16- Agency vehicle repair costs
Was there negligence or not? YES</t>
    </r>
  </si>
  <si>
    <t>S Zongo</t>
  </si>
  <si>
    <t>Lost Booster&amp; 3G</t>
  </si>
  <si>
    <t>Yonwaba Mfecane</t>
  </si>
  <si>
    <t>Back passenger window</t>
  </si>
  <si>
    <t xml:space="preserve">Case finalised by the FMLC and recommeded for write-off:
Committee finalised the case and concluded that the official was negligent as the vehicle was broken into whilst parked , therefore is  held liable for the loss </t>
  </si>
  <si>
    <t>Jasmine Paulsen</t>
  </si>
  <si>
    <t>Front passenger window</t>
  </si>
  <si>
    <r>
      <rPr>
        <u/>
        <sz val="9"/>
        <rFont val="Calibri"/>
        <family val="2"/>
        <scheme val="minor"/>
      </rPr>
      <t>Basis of Recommendation</t>
    </r>
    <r>
      <rPr>
        <sz val="9"/>
        <rFont val="Calibri"/>
        <family val="2"/>
        <scheme val="minor"/>
      </rPr>
      <t xml:space="preserve">
The vehicle window was smashed due to the fact that the Laptop was exposed on the passenger side. This incident could have been avoided and this is the violation of ICT Policies, Procedures and Standard Manual version 4.1. “ All employees must ensure that laptops and other equipment, excluding cellular phones, are placed in the trunk/boot area of the vehicle in which they travel for security purposes. With regard to employees that drive a vehicle without a boot area, the equipment must be placed in a secure area of the vehicle where it is not visible to the eyes of passers-by. Employees utilising public transport shall arrange for secure transportation of the equipment from the SASSA offices to their place of residence.
</t>
    </r>
    <r>
      <rPr>
        <u/>
        <sz val="9"/>
        <rFont val="Calibri"/>
        <family val="2"/>
        <scheme val="minor"/>
      </rPr>
      <t>Recommendation</t>
    </r>
    <r>
      <rPr>
        <sz val="9"/>
        <rFont val="Calibri"/>
        <family val="2"/>
        <scheme val="minor"/>
      </rPr>
      <t xml:space="preserve">
Can someone be held liable? YES, Jasmine Paulsen
Should cost be recovered? YES, repair cost, R1 400.24
Was there negligence or not? YES</t>
    </r>
  </si>
  <si>
    <t>Emilio Du Plessis</t>
  </si>
  <si>
    <t>Wiper blades  and badge</t>
  </si>
  <si>
    <r>
      <rPr>
        <u/>
        <sz val="9"/>
        <rFont val="Calibri"/>
        <family val="2"/>
        <scheme val="minor"/>
      </rPr>
      <t>Basis of Recommendation</t>
    </r>
    <r>
      <rPr>
        <sz val="9"/>
        <rFont val="Calibri"/>
        <family val="2"/>
        <scheme val="minor"/>
      </rPr>
      <t xml:space="preserve">
No official could be held liable as the incident occurred during the evening at the Local Office where Social Development Security was on duty.
SASSA Security unit needs to provide the investigation report regarding the incident, based on the discussion held between Byers security and Social Development.
If the investigation report is not available, the SASSA security unit must be issued with the disciplinary letter for not providing sufficient information to recover the funds from Social Development.
</t>
    </r>
    <r>
      <rPr>
        <u/>
        <sz val="9"/>
        <rFont val="Calibri"/>
        <family val="2"/>
        <scheme val="minor"/>
      </rPr>
      <t>Recommendation</t>
    </r>
    <r>
      <rPr>
        <sz val="9"/>
        <rFont val="Calibri"/>
        <family val="2"/>
        <scheme val="minor"/>
      </rPr>
      <t xml:space="preserve">
Can someone be held liable? Yes, (WC Dept. of Social Development)
Should cost be recovered? Yes, R1 402.13
Was there negligence or not? Yes
</t>
    </r>
  </si>
  <si>
    <t>08/03/2018</t>
  </si>
  <si>
    <t>Damaged  vehicle CA144317</t>
  </si>
  <si>
    <r>
      <rPr>
        <u/>
        <sz val="9"/>
        <rFont val="Calibri"/>
        <family val="2"/>
        <scheme val="minor"/>
      </rPr>
      <t>Basis of Recommendation</t>
    </r>
    <r>
      <rPr>
        <sz val="9"/>
        <rFont val="Calibri"/>
        <family val="2"/>
        <scheme val="minor"/>
      </rPr>
      <t xml:space="preserve">
As per the official statement on affidavit, she reversed and went against  bumper on the driver side of car.  This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The third party will be dealt with at the point where FMAS finalize the claim.
</t>
    </r>
    <r>
      <rPr>
        <u/>
        <sz val="9"/>
        <rFont val="Calibri"/>
        <family val="2"/>
        <scheme val="minor"/>
      </rPr>
      <t>Recommendation</t>
    </r>
    <r>
      <rPr>
        <sz val="9"/>
        <rFont val="Calibri"/>
        <family val="2"/>
        <scheme val="minor"/>
      </rPr>
      <t xml:space="preserve">
Can someone be held liable? YES, Salaama Stokoe
Should cost be recovered? YES, repair cost is R1 470.60
Was there negligence or not? YES
</t>
    </r>
  </si>
  <si>
    <t>Lizo Sobuwa</t>
  </si>
  <si>
    <t>Lost 10 x 3G Cards</t>
  </si>
  <si>
    <t>Based on the information on hand the official not to be held liable for the loss as no negligence was established on the part of the official</t>
  </si>
  <si>
    <t>31-10-2017</t>
  </si>
  <si>
    <t>Nolubabalo Jokozela</t>
  </si>
  <si>
    <t>Window</t>
  </si>
  <si>
    <r>
      <rPr>
        <u/>
        <sz val="9"/>
        <rFont val="Calibri"/>
        <family val="2"/>
        <scheme val="minor"/>
      </rPr>
      <t>Basis of Recommendation</t>
    </r>
    <r>
      <rPr>
        <sz val="9"/>
        <rFont val="Calibri"/>
        <family val="2"/>
        <scheme val="minor"/>
      </rPr>
      <t xml:space="preserve">
The committee noted the following non-compliance 
1. The trip authority is incomplete the before journey was not completed.
2. The petrol card was not recorded.
3. The pre and post inspection was not completed only signed by driver. 
4. The driver could have avoided the incident by locking her belongings in the boot prior to the journey. 
5. Cost to be incurred by the driver for the amount of R1534, 23 to fix the window
</t>
    </r>
    <r>
      <rPr>
        <u/>
        <sz val="9"/>
        <rFont val="Calibri"/>
        <family val="2"/>
        <scheme val="minor"/>
      </rPr>
      <t>Recommendation</t>
    </r>
    <r>
      <rPr>
        <sz val="9"/>
        <rFont val="Calibri"/>
        <family val="2"/>
        <scheme val="minor"/>
      </rPr>
      <t xml:space="preserve">
Can someone be held liable? Yes, Ms N Jokozela 
Should cost be recovered? Yes, R1534, 23
Was there negligence or not? Yes
</t>
    </r>
  </si>
  <si>
    <t>Natasha Benjamin</t>
  </si>
  <si>
    <t>Rear bumper &amp; front wheel</t>
  </si>
  <si>
    <t>Heinrich Van Niekerk</t>
  </si>
  <si>
    <t>The transport office the car and saw scratches on the rear pumer . Previous drivers have no knowledge of he incident</t>
  </si>
  <si>
    <t>F Sidali</t>
  </si>
  <si>
    <t>Feb-16</t>
  </si>
  <si>
    <t>Pool phone</t>
  </si>
  <si>
    <r>
      <rPr>
        <u/>
        <sz val="9"/>
        <rFont val="Calibri"/>
        <family val="2"/>
        <scheme val="minor"/>
      </rPr>
      <t>Basis of Recommendation</t>
    </r>
    <r>
      <rPr>
        <sz val="9"/>
        <rFont val="Calibri"/>
        <family val="2"/>
        <scheme val="minor"/>
      </rPr>
      <t xml:space="preserve">
• According to the official’s sworn affidavit the incident happened on 20 January 2017 but only reported lost on 27 January 2017; the Security Management Policy was violated
• The official is supposed to safeguard the asset allocated to her as per Section 45 of PFMA, “An official of a department, trading entity or constitutional institution, is responsible for the management, including the safeguarding of assets and the management of liabilities within that official’s area of responsibility.”
</t>
    </r>
    <r>
      <rPr>
        <u/>
        <sz val="9"/>
        <rFont val="Calibri"/>
        <family val="2"/>
        <scheme val="minor"/>
      </rPr>
      <t>Recommendation</t>
    </r>
    <r>
      <rPr>
        <sz val="9"/>
        <rFont val="Calibri"/>
        <family val="2"/>
        <scheme val="minor"/>
      </rPr>
      <t xml:space="preserve">
Can someone be held liable? Yes, Freddie Sidali
Should cost be recovered? Yes, subscription amounts from date of damage till the end of contract 
Was there negligence or not? YES
</t>
    </r>
  </si>
  <si>
    <t>Denzil Matthens</t>
  </si>
  <si>
    <t>Sratch marks on rear bumper on the passenger side</t>
  </si>
  <si>
    <t>S Mugivhu</t>
  </si>
  <si>
    <t>Lost Printer port</t>
  </si>
  <si>
    <t>Charmaine Sengoai</t>
  </si>
  <si>
    <t>Rear bumper</t>
  </si>
  <si>
    <r>
      <rPr>
        <u/>
        <sz val="9"/>
        <rFont val="Calibri"/>
        <family val="2"/>
        <scheme val="minor"/>
      </rPr>
      <t>Basis of Recommendation</t>
    </r>
    <r>
      <rPr>
        <sz val="9"/>
        <rFont val="Calibri"/>
        <family val="2"/>
        <scheme val="minor"/>
      </rPr>
      <t xml:space="preserve">
As per the official statement on affidavit, she reversed to get out of the building not noticing that the other driver was reversing to drive out of the building, they bumped each other on the bumpers on the right hand sides.  This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The third party will be dealt with at the point where FMAS finalize the claim.
</t>
    </r>
    <r>
      <rPr>
        <u/>
        <sz val="9"/>
        <rFont val="Calibri"/>
        <family val="2"/>
        <scheme val="minor"/>
      </rPr>
      <t>Recommendation</t>
    </r>
    <r>
      <rPr>
        <sz val="9"/>
        <rFont val="Calibri"/>
        <family val="2"/>
        <scheme val="minor"/>
      </rPr>
      <t xml:space="preserve">
Can someone be held liable? Yes, Charmaine Sengoai
Should cost be recovered? YES, repair cost is R1 976.76
Was there negligence or not? YES
</t>
    </r>
  </si>
  <si>
    <t>Bongeka Fanele</t>
  </si>
  <si>
    <t xml:space="preserve">rear light </t>
  </si>
  <si>
    <r>
      <rPr>
        <u/>
        <sz val="9"/>
        <rFont val="Calibri"/>
        <family val="2"/>
        <scheme val="minor"/>
      </rPr>
      <t>Basis of Recommendation</t>
    </r>
    <r>
      <rPr>
        <sz val="9"/>
        <rFont val="Calibri"/>
        <family val="2"/>
        <scheme val="minor"/>
      </rPr>
      <t xml:space="preserve">
The committee noted the following non compliance issues: 
1. The trip authority is incomplete the before and after journey was not completed by both the driver and transport officer.
2. No checklist attached 
In respect of the driver and transport officer not completing the post and pre checklist we recommend that a cautionary notice be issued to both driver and transport officer to ensure compliance.
No negligence found from the evidence provided, the driver cannot be held liable for the cost incurred amounting to R1992, 31 
</t>
    </r>
    <r>
      <rPr>
        <u/>
        <sz val="9"/>
        <rFont val="Calibri"/>
        <family val="2"/>
        <scheme val="minor"/>
      </rPr>
      <t>Recommendation</t>
    </r>
    <r>
      <rPr>
        <sz val="9"/>
        <rFont val="Calibri"/>
        <family val="2"/>
        <scheme val="minor"/>
      </rPr>
      <t xml:space="preserve">
Can someone be held liable? No
Should cost be recovered? No
Was there negligence or not? No
</t>
    </r>
  </si>
  <si>
    <t>M van der Heyde</t>
  </si>
  <si>
    <t>Damaged Samsung printer</t>
  </si>
  <si>
    <t>I Geswindt</t>
  </si>
  <si>
    <t>The official accidentally damaged the passenger side mirror when he reversed the GG vehicle out of the garage at home</t>
  </si>
  <si>
    <t>BASIS OF THE RECOMMENDATION
Based on the statement provided by the official and the circumstances surrounding the accident, there was negligence on the part of the official.
RECOMMENDATION
Mr Geswindt  to be held liable for the loss incurred by the Agency, amounting to R2 012.40
Can someone be held liable? Yes
Should cost be recovered? Yes
Was there negligence or not? Yes</t>
  </si>
  <si>
    <t>Charlene Ntlokwana</t>
  </si>
  <si>
    <t>Front bumper</t>
  </si>
  <si>
    <t xml:space="preserve">Case finalised by the FMLC and recommeded for write-off:
Committee finalised the case and concluded that the official was not negligent when driving SASSA vehicle, therefore is not held liable for the loss </t>
  </si>
  <si>
    <t>Ndaedzo Mahumele</t>
  </si>
  <si>
    <t>The official to be held liable for the loss incured due to her negligence when she damaged the SASSA vehicle when reversing without observation</t>
  </si>
  <si>
    <t>Adrian Dilollo</t>
  </si>
  <si>
    <t>6506046253183</t>
  </si>
  <si>
    <t>Ex employee - L11</t>
  </si>
  <si>
    <t>Charger</t>
  </si>
  <si>
    <t>A Seelbooi</t>
  </si>
  <si>
    <t>Momelezi Tyekela</t>
  </si>
  <si>
    <t xml:space="preserve">Windscreen cracked </t>
  </si>
  <si>
    <r>
      <rPr>
        <u/>
        <sz val="9"/>
        <rFont val="Calibri"/>
        <family val="2"/>
        <scheme val="minor"/>
      </rPr>
      <t>Basis of Recommendation</t>
    </r>
    <r>
      <rPr>
        <sz val="9"/>
        <rFont val="Calibri"/>
        <family val="2"/>
        <scheme val="minor"/>
      </rPr>
      <t xml:space="preserve">
No negligence found from the evidence provided, the driver cannot be held liable for the cost incurred amounting to R2662.61
The office manager Peter Burger failed to report the incident to SAPS and therefore needs to be held accountable for non – compliance.
</t>
    </r>
    <r>
      <rPr>
        <u/>
        <sz val="9"/>
        <rFont val="Calibri"/>
        <family val="2"/>
        <scheme val="minor"/>
      </rPr>
      <t>Recommendation</t>
    </r>
    <r>
      <rPr>
        <sz val="9"/>
        <rFont val="Calibri"/>
        <family val="2"/>
        <scheme val="minor"/>
      </rPr>
      <t xml:space="preserve">
Can someone be held liable? No 
Should cost be recovered? No 
Was there negligence or not? No
</t>
    </r>
  </si>
  <si>
    <t>G M Delport</t>
  </si>
  <si>
    <t>Scratched on the back pole at the right mid backdoor</t>
  </si>
  <si>
    <r>
      <rPr>
        <u/>
        <sz val="9"/>
        <rFont val="Calibri"/>
        <family val="2"/>
        <scheme val="minor"/>
      </rPr>
      <t>Basis of Recommendation</t>
    </r>
    <r>
      <rPr>
        <sz val="9"/>
        <rFont val="Calibri"/>
        <family val="2"/>
        <scheme val="minor"/>
      </rPr>
      <t xml:space="preserve">
The official admitted in his affidavit that he caused the damages to the vehicle; the damages could have been prevented by the driver if more caution was taken when reversing the vehicle. 
The following policies were transgressed: SASSA Code of conduct section 12 (protection and proper use of assets) and PFMA Sec 45 (Responsibility of other officials to safeguard assets) 
</t>
    </r>
    <r>
      <rPr>
        <u/>
        <sz val="9"/>
        <rFont val="Calibri"/>
        <family val="2"/>
        <scheme val="minor"/>
      </rPr>
      <t>Recommendation</t>
    </r>
    <r>
      <rPr>
        <sz val="9"/>
        <rFont val="Calibri"/>
        <family val="2"/>
        <scheme val="minor"/>
      </rPr>
      <t xml:space="preserve">
Can someone be held liable? Yes, Mr G Delport
Should cost be recovered? Yes, R2 736.00
Was there negligence or not? Yes
</t>
    </r>
  </si>
  <si>
    <t>Xolani Mhlungulwana</t>
  </si>
  <si>
    <t>Left rear taillight broken</t>
  </si>
  <si>
    <t>Denzil Matthews</t>
  </si>
  <si>
    <t xml:space="preserve">Mirror </t>
  </si>
  <si>
    <r>
      <rPr>
        <u/>
        <sz val="9"/>
        <rFont val="Calibri"/>
        <family val="2"/>
        <scheme val="minor"/>
      </rPr>
      <t>Basis of Recommendation</t>
    </r>
    <r>
      <rPr>
        <sz val="9"/>
        <rFont val="Calibri"/>
        <family val="2"/>
        <scheme val="minor"/>
      </rPr>
      <t xml:space="preserve">
It is difficult to hold the officials accountable due to the fact that the parking is at the sports ground where it is not secure.
</t>
    </r>
    <r>
      <rPr>
        <u/>
        <sz val="9"/>
        <rFont val="Calibri"/>
        <family val="2"/>
        <scheme val="minor"/>
      </rPr>
      <t>Recommendation</t>
    </r>
    <r>
      <rPr>
        <sz val="9"/>
        <rFont val="Calibri"/>
        <family val="2"/>
        <scheme val="minor"/>
      </rPr>
      <t xml:space="preserve">
Can someone be held liable? NO
Should cost be recovered? NO
Was there negligence or not? NO
</t>
    </r>
  </si>
  <si>
    <t>Merlyn Van Rooyen</t>
  </si>
  <si>
    <t>A Du Plessis</t>
  </si>
  <si>
    <t xml:space="preserve">A rock skipped from an oncoming car and hit the windshield and there was cracks  </t>
  </si>
  <si>
    <r>
      <rPr>
        <u/>
        <sz val="9"/>
        <rFont val="Calibri"/>
        <family val="2"/>
        <scheme val="minor"/>
      </rPr>
      <t>Basis of Recommendation</t>
    </r>
    <r>
      <rPr>
        <sz val="9"/>
        <rFont val="Calibri"/>
        <family val="2"/>
        <scheme val="minor"/>
      </rPr>
      <t xml:space="preserve">
It was beyond the official’s control that the road they were currently busy with roadworks and as she passed the first stop’n go from Piketberg’s towards Velddrif a rock skipped up from an oncoming car and hit the windshield in the middle and there was cracks from this incident.
</t>
    </r>
    <r>
      <rPr>
        <u/>
        <sz val="9"/>
        <rFont val="Calibri"/>
        <family val="2"/>
        <scheme val="minor"/>
      </rPr>
      <t>Recommendation</t>
    </r>
    <r>
      <rPr>
        <sz val="9"/>
        <rFont val="Calibri"/>
        <family val="2"/>
        <scheme val="minor"/>
      </rPr>
      <t xml:space="preserve">
Can someone be held liable? NO
Should cost be recovered? NO
Was there negligence or not? NO</t>
    </r>
  </si>
  <si>
    <r>
      <rPr>
        <u/>
        <sz val="9"/>
        <rFont val="Calibri"/>
        <family val="2"/>
        <scheme val="minor"/>
      </rPr>
      <t>Basis of Recommendation</t>
    </r>
    <r>
      <rPr>
        <sz val="9"/>
        <rFont val="Calibri"/>
        <family val="2"/>
        <scheme val="minor"/>
      </rPr>
      <t xml:space="preserve">
Mr Matthews failed to observe while reversing SASSA vehicle resulting in damage to the back of the vehicle. This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
    </r>
    <r>
      <rPr>
        <u/>
        <sz val="9"/>
        <rFont val="Calibri"/>
        <family val="2"/>
        <scheme val="minor"/>
      </rPr>
      <t>Recommendation</t>
    </r>
    <r>
      <rPr>
        <sz val="9"/>
        <rFont val="Calibri"/>
        <family val="2"/>
        <scheme val="minor"/>
      </rPr>
      <t xml:space="preserve">
Can someone be held liable? YES, Denzil Matthews
Should cost be recovered? YES, repair cost, R2 872.80
Was there negligence or not? YES
</t>
    </r>
  </si>
  <si>
    <t>Kenneth Williams</t>
  </si>
  <si>
    <t>Rear light &amp; windscreen cracked</t>
  </si>
  <si>
    <t>F Balie</t>
  </si>
  <si>
    <t xml:space="preserve">Lost Printer </t>
  </si>
  <si>
    <t>A Ntshanga</t>
  </si>
  <si>
    <t>Allison Quinn</t>
  </si>
  <si>
    <t xml:space="preserve">L/Bumper Slide, F/Bumper </t>
  </si>
  <si>
    <t>Mbulelo Cotiyana</t>
  </si>
  <si>
    <t>Windscreen (chip)</t>
  </si>
  <si>
    <t xml:space="preserve">Case finalised by the FMLC and recommeded for write-off:
Committee finalised the case and concluded that the official was not negligent as the the small chip that was detected it later expended and caused a crack across the front windscreen, therefore is not held liable for the loss </t>
  </si>
  <si>
    <t>S Mgedezi</t>
  </si>
  <si>
    <t>The gate missed the track and fell into the Agency vehicle.</t>
  </si>
  <si>
    <t>Kenneth Claasen</t>
  </si>
  <si>
    <r>
      <rPr>
        <u/>
        <sz val="9"/>
        <rFont val="Calibri"/>
        <family val="2"/>
        <scheme val="minor"/>
      </rPr>
      <t>Basis of Recommendation</t>
    </r>
    <r>
      <rPr>
        <sz val="9"/>
        <rFont val="Calibri"/>
        <family val="2"/>
        <scheme val="minor"/>
      </rPr>
      <t xml:space="preserve">
• As per the official statement when he did the pre-trip inspection of the vehicle there were no scratches. However, the official noticed the scratch on the right door handle whilst doing the post- trip inspection. The incident occurred whilst the official was doing home visits in Delft, Bishop Lavis and Elsies River. This was beyond the official’s control considering that he would have parked outside the homes visited with no one looking after the car whilst the official conducting home visits. 
</t>
    </r>
    <r>
      <rPr>
        <u/>
        <sz val="9"/>
        <rFont val="Calibri"/>
        <family val="2"/>
        <scheme val="minor"/>
      </rPr>
      <t>Recommendation</t>
    </r>
    <r>
      <rPr>
        <sz val="9"/>
        <rFont val="Calibri"/>
        <family val="2"/>
        <scheme val="minor"/>
      </rPr>
      <t xml:space="preserve">
Can someone be held liable? No
Should cost be recovered? No
Was there negligence or not? No
</t>
    </r>
  </si>
  <si>
    <t>Frans Gabriel Kotze</t>
  </si>
  <si>
    <r>
      <rPr>
        <b/>
        <sz val="9"/>
        <rFont val="Calibri"/>
        <family val="2"/>
        <scheme val="minor"/>
      </rPr>
      <t>Basis of Recommendation</t>
    </r>
    <r>
      <rPr>
        <sz val="9"/>
        <rFont val="Calibri"/>
        <family val="2"/>
        <scheme val="minor"/>
      </rPr>
      <t xml:space="preserve">
It cannot be held against the official, it was stated on the trip authority that the car was parked behind the lockable gate during the incident.
</t>
    </r>
    <r>
      <rPr>
        <b/>
        <sz val="9"/>
        <rFont val="Calibri"/>
        <family val="2"/>
        <scheme val="minor"/>
      </rPr>
      <t>Recommendation</t>
    </r>
    <r>
      <rPr>
        <sz val="9"/>
        <rFont val="Calibri"/>
        <family val="2"/>
        <scheme val="minor"/>
      </rPr>
      <t xml:space="preserve">
Can someone be held liable? NO
Should cost be recovered? NO
Was there negligence or not? NO
</t>
    </r>
  </si>
  <si>
    <t>Unathi Siyalana</t>
  </si>
  <si>
    <t xml:space="preserve">Case finalised by the FMLC and recommeded for write-off:
Committee finalised the case and concluded that the official was not negligent as the malfunction of the window due to mechanical failure, therefore is not held liable for the loss </t>
  </si>
  <si>
    <t>Sabelo Zongo</t>
  </si>
  <si>
    <r>
      <rPr>
        <u/>
        <sz val="9"/>
        <rFont val="Calibri"/>
        <family val="2"/>
        <scheme val="minor"/>
      </rPr>
      <t>Basis of Recommendation</t>
    </r>
    <r>
      <rPr>
        <sz val="9"/>
        <rFont val="Calibri"/>
        <family val="2"/>
        <scheme val="minor"/>
      </rPr>
      <t xml:space="preserve">
• As per the official’s affidavit, he was parking the SASSA vehicle in front of the building and hit the wall resulting in damaging the bumper and front the light. 
• The official was in violation of the Transport management Policy, Section 6.12.1, “It is the responsibilities of the driver to, at all times adhere to traffic and any other regulation applicable to users of the road. Where these rules are not observed, the Agency will not incur any penalties imposed.”
• The official must be held accountable for repair costs incurred.
</t>
    </r>
    <r>
      <rPr>
        <u/>
        <sz val="9"/>
        <rFont val="Calibri"/>
        <family val="2"/>
        <scheme val="minor"/>
      </rPr>
      <t xml:space="preserve">
Recommendation</t>
    </r>
    <r>
      <rPr>
        <sz val="9"/>
        <rFont val="Calibri"/>
        <family val="2"/>
        <scheme val="minor"/>
      </rPr>
      <t xml:space="preserve">
Can someone be held liable? Yes, Mr Sabelo Zongo
Should cost be recovered? Yes, R3 420
Was there negligence or not? Yes
</t>
    </r>
  </si>
  <si>
    <t>Noluthando Mekana</t>
  </si>
  <si>
    <t>Busisiwe Ndibaza</t>
  </si>
  <si>
    <t xml:space="preserve">Damage to the side of vehicle bumper </t>
  </si>
  <si>
    <t>Nomsa Somtsewu</t>
  </si>
  <si>
    <t>Right back window broken</t>
  </si>
  <si>
    <r>
      <rPr>
        <u/>
        <sz val="9"/>
        <rFont val="Calibri"/>
        <family val="2"/>
        <scheme val="minor"/>
      </rPr>
      <t>Basis of Recommendation</t>
    </r>
    <r>
      <rPr>
        <sz val="9"/>
        <rFont val="Calibri"/>
        <family val="2"/>
        <scheme val="minor"/>
      </rPr>
      <t xml:space="preserve">
According to the statement by the official, she was reversing and then accidentally broke the rear right window; the official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
    </r>
    <r>
      <rPr>
        <u/>
        <sz val="9"/>
        <rFont val="Calibri"/>
        <family val="2"/>
        <scheme val="minor"/>
      </rPr>
      <t>Recommendation</t>
    </r>
    <r>
      <rPr>
        <sz val="9"/>
        <rFont val="Calibri"/>
        <family val="2"/>
        <scheme val="minor"/>
      </rPr>
      <t xml:space="preserve">
Can someone be held liable? Yes
Should cost be recovered? Yes, R3 588.72
Was there negligence or not? Yes
</t>
    </r>
  </si>
  <si>
    <t>Siphokazi Dlangalavu</t>
  </si>
  <si>
    <t>Handbang of the official was stolen inside was also GG vehicle keys. The car had to be towed as they fear that the robber would come to still the car</t>
  </si>
  <si>
    <t>Mzuyanda Gabuza</t>
  </si>
  <si>
    <t xml:space="preserve">Rear fender </t>
  </si>
  <si>
    <t>M.Lutya</t>
  </si>
  <si>
    <t>Carol Mncanca</t>
  </si>
  <si>
    <t>Right back glass broken</t>
  </si>
  <si>
    <r>
      <rPr>
        <u/>
        <sz val="9"/>
        <rFont val="Calibri"/>
        <family val="2"/>
        <scheme val="minor"/>
      </rPr>
      <t>Basis of Recommendation</t>
    </r>
    <r>
      <rPr>
        <sz val="9"/>
        <rFont val="Calibri"/>
        <family val="2"/>
        <scheme val="minor"/>
      </rPr>
      <t xml:space="preserve">
The following policies were transgressed: SASSA Code of conduct section 12 (protection and proper use of assets); PFMA Sec 45 (Responsibility of other officials to safeguard assets) and Transport management policy sec 6.10.2.2 (Pre and Post inspection must be conducted by the transport officer and the driver).
Ms Mncanca (driver) and M Rongo (transport officer) failed to conduct the pre and post inspection check list and the trip authority form was incomplete. 
Ms Mncanca did not comply with the transport management policy by not reporting the incident within 24 hours to SAPS.
</t>
    </r>
    <r>
      <rPr>
        <u/>
        <sz val="9"/>
        <rFont val="Calibri"/>
        <family val="2"/>
        <scheme val="minor"/>
      </rPr>
      <t>Recommendation</t>
    </r>
    <r>
      <rPr>
        <sz val="9"/>
        <rFont val="Calibri"/>
        <family val="2"/>
        <scheme val="minor"/>
      </rPr>
      <t xml:space="preserve">
Can someone be held liable? Yes, Ms Mncanca and M Rongo
Should cost be recovered? Yes, R1904.25 each
Was there negligence or not? Yes
</t>
    </r>
  </si>
  <si>
    <t>Zanoxolo Matokazi</t>
  </si>
  <si>
    <t>Windscreen cracked</t>
  </si>
  <si>
    <r>
      <rPr>
        <b/>
        <u/>
        <sz val="9"/>
        <rFont val="Calibri"/>
        <family val="2"/>
        <scheme val="minor"/>
      </rPr>
      <t>Basis of Recommendation</t>
    </r>
    <r>
      <rPr>
        <sz val="9"/>
        <rFont val="Calibri"/>
        <family val="2"/>
        <scheme val="minor"/>
      </rPr>
      <t xml:space="preserve">
As per the official’s affidavit, he was trying to park in between two cars that were parked in the parking lot and he bumped the car on the left and dented the SASSA car he was driving. 
The official was in violation of the Transport management Policy, Section 6.12.1, “It is the responsibilities of the driver to, at all times adhere to traffic and any other regulation applicable to users of the road. Where these rules are not observed, the Agency will not incur any penalties imposed.”
The official must be held accountable for repair costs incurred.
</t>
    </r>
    <r>
      <rPr>
        <b/>
        <u/>
        <sz val="9"/>
        <rFont val="Calibri"/>
        <family val="2"/>
        <scheme val="minor"/>
      </rPr>
      <t>Recommendation</t>
    </r>
    <r>
      <rPr>
        <sz val="9"/>
        <rFont val="Calibri"/>
        <family val="2"/>
        <scheme val="minor"/>
      </rPr>
      <t xml:space="preserve">
Can someone be held liable? Yes, Mr Zanoxolo Matokazi
Should cost be recovered? Yes, R3 819
Was there negligence or not? Yes
</t>
    </r>
  </si>
  <si>
    <t>Phozisa Mabandla</t>
  </si>
  <si>
    <t>Babalwa Mnotoza</t>
  </si>
  <si>
    <t>Left passenger door and bumper</t>
  </si>
  <si>
    <t>The official not to be held liable for the loss incured as there was no evidence available for any negligence on the part of the official.</t>
  </si>
  <si>
    <t>Melanie Drive</t>
  </si>
  <si>
    <t>Lenovo Laptop</t>
  </si>
  <si>
    <t xml:space="preserve">Case finalised by the FMLC and recommeded for recovery
BASIS OF THE RECOMMENDATION
Based on the information provided by the official and the drawing of the incident, the official was parked on the yellow line which is not considered as legal parking unless it was an emergency. Therefore the official was negligent in observing the traffic laws/rules.
RECOMMENDATION
The official is held liable for the cost incurred by SASSA as he acted negligently and disregarded the rules of the road.
Can someone be held liable? Yes
Should cost be recovered? Yes
Was there negligence or not? Yes
</t>
  </si>
  <si>
    <t xml:space="preserve">Front bumper and rear bumper. </t>
  </si>
  <si>
    <t>Nafisa Girie</t>
  </si>
  <si>
    <t xml:space="preserve">front bumper </t>
  </si>
  <si>
    <t>D Thomas</t>
  </si>
  <si>
    <t>90941090
7805125084082</t>
  </si>
  <si>
    <t>IBM Think Pad</t>
  </si>
  <si>
    <t>M Sogwagwa</t>
  </si>
  <si>
    <t>Lost laptop and other items</t>
  </si>
  <si>
    <t>Due to the buglary that transpired at the home of the official, the committee recommended writing off the expenditure as the circumstances around the incident was considered</t>
  </si>
  <si>
    <t>B Petersen</t>
  </si>
  <si>
    <t>Laptop and other items</t>
  </si>
  <si>
    <t>Due to the buglary that transpired at the home of the official, the committee recommended writing off the expenditure as the circumstances around the incident was considered
Write-off</t>
  </si>
  <si>
    <t>Mbuyiseli Tshijolo</t>
  </si>
  <si>
    <t>Case finalised by the FMLC and recommeded for write-off:
The Committee recommeded that the expenditure incurred to be writen off as the official did not act negligently when discarging his duties
Write-off</t>
  </si>
  <si>
    <t>11-05-2017</t>
  </si>
  <si>
    <t>Elvira Lewies</t>
  </si>
  <si>
    <t>Window broken</t>
  </si>
  <si>
    <t>E Lewies</t>
  </si>
  <si>
    <t>July-16</t>
  </si>
  <si>
    <t xml:space="preserve">Broken window
on the left hand side 
and reported the incident 
and also informed the controler on duty . </t>
  </si>
  <si>
    <t>Scratch at right rear bumper/ right rear tail lamp broken</t>
  </si>
  <si>
    <t>Desmond Anthony</t>
  </si>
  <si>
    <t xml:space="preserve">back window </t>
  </si>
  <si>
    <r>
      <rPr>
        <u/>
        <sz val="9"/>
        <rFont val="Calibri"/>
        <family val="2"/>
        <scheme val="minor"/>
      </rPr>
      <t>Basis of Recommendation</t>
    </r>
    <r>
      <rPr>
        <sz val="9"/>
        <rFont val="Calibri"/>
        <family val="2"/>
        <scheme val="minor"/>
      </rPr>
      <t xml:space="preserve">
No negligence found from the evidence provided, the driver cannot be held liable for the cost incurred amounting to R4670, 00 
</t>
    </r>
    <r>
      <rPr>
        <u/>
        <sz val="9"/>
        <rFont val="Calibri"/>
        <family val="2"/>
        <scheme val="minor"/>
      </rPr>
      <t>Recommendation</t>
    </r>
    <r>
      <rPr>
        <sz val="9"/>
        <rFont val="Calibri"/>
        <family val="2"/>
        <scheme val="minor"/>
      </rPr>
      <t xml:space="preserve">
Can someone be held liable? No
Should cost be recovered? No recommended to be written off.
Was there negligence or not? No</t>
    </r>
  </si>
  <si>
    <t>Shannon Nell</t>
  </si>
  <si>
    <t>Windscreen cracked &amp; front light</t>
  </si>
  <si>
    <r>
      <rPr>
        <u/>
        <sz val="9"/>
        <rFont val="Calibri"/>
        <family val="2"/>
        <scheme val="minor"/>
      </rPr>
      <t>Basis of Recommendation</t>
    </r>
    <r>
      <rPr>
        <sz val="9"/>
        <rFont val="Calibri"/>
        <family val="2"/>
        <scheme val="minor"/>
      </rPr>
      <t xml:space="preserve">
The official had a valid trip authority and therefor was operating within his scope of duties.
All documentations are compliant.
The committee notes that the late completion and submission of the loss control form was not a requirement from fleet management at the time of the accident.
Cost incurred and paid by the agency to be written off as there is no negligence found 
</t>
    </r>
    <r>
      <rPr>
        <u/>
        <sz val="9"/>
        <rFont val="Calibri"/>
        <family val="2"/>
        <scheme val="minor"/>
      </rPr>
      <t>Recommendation</t>
    </r>
    <r>
      <rPr>
        <sz val="9"/>
        <rFont val="Calibri"/>
        <family val="2"/>
        <scheme val="minor"/>
      </rPr>
      <t xml:space="preserve">
Can someone be held liable? No
Should cost be recovered? No, to be written off
Was there negligence or not? No
</t>
    </r>
  </si>
  <si>
    <t>Norman Rasivhetsele</t>
  </si>
  <si>
    <t>Megan Mentoor</t>
  </si>
  <si>
    <t>Damaged  vehicle CA703957</t>
  </si>
  <si>
    <t>Basis of Recommendation
Based on the information provided the official to be held liable for not safeguarding SASSA asset. 
Recommendation
Can someone be held liable? Yes
Should cost be recovered? Yes
Was there negligence or not? Yes</t>
  </si>
  <si>
    <t>Tashville Benjamin</t>
  </si>
  <si>
    <t>Damaged  vehicle CA51695</t>
  </si>
  <si>
    <t>Zukisani Falithenjwa</t>
  </si>
  <si>
    <r>
      <rPr>
        <b/>
        <sz val="9"/>
        <rFont val="Calibri"/>
        <family val="2"/>
        <scheme val="minor"/>
      </rPr>
      <t>Basis of Recommendation</t>
    </r>
    <r>
      <rPr>
        <sz val="9"/>
        <rFont val="Calibri"/>
        <family val="2"/>
        <scheme val="minor"/>
      </rPr>
      <t xml:space="preserve">
The incident happened on the parking which is beyond her control and therefore she cannot be held against the official. 
</t>
    </r>
    <r>
      <rPr>
        <b/>
        <sz val="9"/>
        <rFont val="Calibri"/>
        <family val="2"/>
        <scheme val="minor"/>
      </rPr>
      <t>Recommendation</t>
    </r>
    <r>
      <rPr>
        <sz val="9"/>
        <rFont val="Calibri"/>
        <family val="2"/>
        <scheme val="minor"/>
      </rPr>
      <t xml:space="preserve">
Can someone be held liable? NO
Should cost be recovered? NO
Was there negligence or not? NO
</t>
    </r>
  </si>
  <si>
    <t>S Nkosi</t>
  </si>
  <si>
    <t xml:space="preserve">The Scooter knocked  the driver's mirror and the mirror went off </t>
  </si>
  <si>
    <t>M Javan</t>
  </si>
  <si>
    <t>Case finalized by the RFMC and it was recommended the official be held liable for the loss
Debtor
In payment</t>
  </si>
  <si>
    <t>Sivuyile Xekethwana</t>
  </si>
  <si>
    <t>Right front bumper spot chrome beading,right front mirror indicator,right front mirror glass,right front bumper edge</t>
  </si>
  <si>
    <t>Committee finalised the case and concluded that the official was not negligent as the third party was responsible for the damage, therefore is not held liable for the loss 
Write-off</t>
  </si>
  <si>
    <t>Maunita Kriel</t>
  </si>
  <si>
    <t>NV Phendu</t>
  </si>
  <si>
    <t xml:space="preserve">Basis of Recommendation
For Case 08, 09, 10 and 11
The officials are not liable for the losses of the 4 laptops, on the basis that:
• They were victims of armed robbery 
• They were on official duty
For Case 12 – Office Manager
• Office manager to be held liable as he did not substantiate on how the laptop was in the vehicle at the time of the hijacking
• According to Section 45 of the PFMA – Responsibilities of other officials states the following: “An official of a department, trading entity or constitutional institution – (e) is responsible for the management, including safeguarding of assets and the management of liabilities within that official’s area of responsibility.
For 6th Laptop
• Based on the affidavit provided the official was a victim of a crime and she was on official duty and therefore cannot be held liable for the stolen laptop
Recommendation
Can someone be held liable? Yes, Ms Magcoba
Should cost be recovered? Yes, Management to confirm the value of the laptop at the time of the loss
Was there negligence? Yes
</t>
  </si>
  <si>
    <t>27/03/2018</t>
  </si>
  <si>
    <t>S Lindi</t>
  </si>
  <si>
    <t>Case finalised by the FMLC and recommeded for write-off : 
According to the official, there was a house burglary that resulted in the loss of a SASSA laptop. The official left the laptop at home while attending Debt Management workshop of which the Committee confirmed her attendance. The decision of the Committee was that the official not to be held liable for the loss.</t>
  </si>
  <si>
    <t>V Buyaphi</t>
  </si>
  <si>
    <t>According to the official, it was a house burglary that resulted in SASSA laptop stolen while he was attending Debt Management workshop
Write-off</t>
  </si>
  <si>
    <t>T Mbobosi</t>
  </si>
  <si>
    <t>According to the official, it was a house burglary that resulted in SASSA laptop stolen while he was attending Debt Management workshop</t>
  </si>
  <si>
    <t>B Nyani</t>
  </si>
  <si>
    <t>98993462
8603205474086</t>
  </si>
  <si>
    <t>Hit the pole and the vehicle is damaged on the left corner of the bumper</t>
  </si>
  <si>
    <t>Ebrahim Hendricks</t>
  </si>
  <si>
    <t>Damage to windscreen</t>
  </si>
  <si>
    <t>J Skippers</t>
  </si>
  <si>
    <t xml:space="preserve">More than one crack on the windscreen. </t>
  </si>
  <si>
    <t>Sivuyile Magcoba</t>
  </si>
  <si>
    <t>Two tyres</t>
  </si>
  <si>
    <t>Damaged  vehicle CA217193</t>
  </si>
  <si>
    <t>Basis of Recommendation
No negligence found from the evidence provided, the driver cannot be held liable for the cost incurred amounting to R5410.00
Recommendation
Can someone be held liable? No
Should cost be recovered? No
Was there negligence or not? No
Write-off,  submission to be signed by chairperson and REM</t>
  </si>
  <si>
    <t>Ncwdile Mrwetyana</t>
  </si>
  <si>
    <t>Collided with the rear of the other car and the left rear fender had a small dent and scratch which had to be repaired</t>
  </si>
  <si>
    <t>Tumelo Mapheelle</t>
  </si>
  <si>
    <t>Right front door</t>
  </si>
  <si>
    <t>S Mgidi</t>
  </si>
  <si>
    <t>The official bumped into the wall of the neighbour's</t>
  </si>
  <si>
    <r>
      <rPr>
        <b/>
        <u/>
        <sz val="9"/>
        <rFont val="Calibri"/>
        <family val="2"/>
        <scheme val="minor"/>
      </rPr>
      <t>Basis of Recommendation</t>
    </r>
    <r>
      <rPr>
        <sz val="9"/>
        <rFont val="Calibri"/>
        <family val="2"/>
        <scheme val="minor"/>
      </rPr>
      <t xml:space="preserve">
The committee noted the following discrepancies: 
1. Accident happened on the 02/05/2015 and the affidavit was signed on the 01/05/2015.
2. The Z181 was completed on the 06/05/2015 by the driver, but it’s noted that part 3 was completed and signed on the 01/05/2015.
3. Part 3 in the Z181 clearly stipulates that it must be signed by a senior official or representative of the department however this was not the case it was completed by the Mr E Abrahams who is not the Cost centre manager.
4. The trip authority is incomplete as there was no entry recorded for the date of the incident.
The official admitted in his affidavit that he caused the damages to the vehicle; the damages could have been prevented by the driver if more caution was taken when reversing the vehicle.
</t>
    </r>
    <r>
      <rPr>
        <b/>
        <u/>
        <sz val="9"/>
        <rFont val="Calibri"/>
        <family val="2"/>
        <scheme val="minor"/>
      </rPr>
      <t>Recommendation</t>
    </r>
    <r>
      <rPr>
        <sz val="9"/>
        <rFont val="Calibri"/>
        <family val="2"/>
        <scheme val="minor"/>
      </rPr>
      <t xml:space="preserve">
Can someone be held liable? Yes, Mr S Mgidi
Should cost be recovered? Yes, R5622, 48
Was there negligence or not? Yes</t>
    </r>
  </si>
  <si>
    <t>Jennifer Williams</t>
  </si>
  <si>
    <t>L Titi</t>
  </si>
  <si>
    <t>Alain Smith</t>
  </si>
  <si>
    <t>Damaged  vehicle CA202257</t>
  </si>
  <si>
    <r>
      <rPr>
        <b/>
        <sz val="9"/>
        <rFont val="Calibri"/>
        <family val="2"/>
        <scheme val="minor"/>
      </rPr>
      <t>Basis of Recommendation</t>
    </r>
    <r>
      <rPr>
        <sz val="9"/>
        <rFont val="Calibri"/>
        <family val="2"/>
        <scheme val="minor"/>
      </rPr>
      <t xml:space="preserve">
The committee noted the following non compliance issues: 
1. The trip authority is incomplete as there was no entry recorded for the date of the incident.
2. The after journey was not completed by both the driver and transport officer.
3. The checklist was not completed by driver nor transport officer.
In respect of the driver and transport officer not completing the post and pre checklist we recommend that a cautionary notice be issued to both driver and transport officer to ensure compliance.
No negligence found from the evidence provided, the driver cannot be held liable for the cost incurred amounting to R5700, 00 
The committee recommends that the matter be referred to legal services for further action for a possible claim against the third party Jaco Van Heerden the owner of the Gardening services.
</t>
    </r>
    <r>
      <rPr>
        <b/>
        <sz val="9"/>
        <rFont val="Calibri"/>
        <family val="2"/>
        <scheme val="minor"/>
      </rPr>
      <t>Recommendation</t>
    </r>
    <r>
      <rPr>
        <sz val="9"/>
        <rFont val="Calibri"/>
        <family val="2"/>
        <scheme val="minor"/>
      </rPr>
      <t xml:space="preserve">
Can someone be held liable? Yes, third party Jaco Van Heerden based on the recommendation received from legal services
Should cost be recovered? Yes, R5700, 00
Was there negligence or not? No</t>
    </r>
  </si>
  <si>
    <t>Andile Tobeko</t>
  </si>
  <si>
    <t>Taillamps and bumper</t>
  </si>
  <si>
    <t>28-09-2017</t>
  </si>
  <si>
    <t>Ntsiki Mhlauli</t>
  </si>
  <si>
    <t>Left passenger door</t>
  </si>
  <si>
    <t>N Jacobs</t>
  </si>
  <si>
    <t>N Phendu</t>
  </si>
  <si>
    <t xml:space="preserve">Case finalized by the RFMC and it was recommended the official be held liable for the loss
</t>
  </si>
  <si>
    <t>Astrid Richards</t>
  </si>
  <si>
    <t>21-09-2017</t>
  </si>
  <si>
    <t>20/10/2017</t>
  </si>
  <si>
    <t>Redduwaan Sait</t>
  </si>
  <si>
    <t>Damaged  vehicle CA51007</t>
  </si>
  <si>
    <t>L Mahoney</t>
  </si>
  <si>
    <t xml:space="preserve">Based on the information on hand the official to be held liable for the loss and being negligent
Debtor
</t>
  </si>
  <si>
    <t>M Gabuza</t>
  </si>
  <si>
    <t>Sep-2016</t>
  </si>
  <si>
    <t>Case returned by RFMC for additional information,
Under Investigation</t>
  </si>
  <si>
    <t>N Jozi</t>
  </si>
  <si>
    <t>Case has been finalised by RFMC and it was recommended that the official be held liable for the loss and money be recoverd, However the official appealed the outcome.</t>
  </si>
  <si>
    <t>T James</t>
  </si>
  <si>
    <t>Three wheels were stolen and the vehicle was packed behind lockable gates</t>
  </si>
  <si>
    <r>
      <rPr>
        <u/>
        <sz val="9"/>
        <rFont val="Calibri"/>
        <family val="2"/>
        <scheme val="minor"/>
      </rPr>
      <t>Basis of Recommendation</t>
    </r>
    <r>
      <rPr>
        <sz val="9"/>
        <rFont val="Calibri"/>
        <family val="2"/>
        <scheme val="minor"/>
      </rPr>
      <t xml:space="preserve">
Based on the statements and evidence provided, it is difficult to establish who is liable between the office manager and the official who discovered and reported the loss. The committee also noted the following discrepancies;
1. The date when the incident was reported
2. The completion of loss control form
3. Two different dates for the when loss occurred , as noted on the loss control form and the official affidavit 
This has led to the committee to come to the conclusion that it is poor management and lack of control measures that led to none compliance of late reporting therefore we recommend that the manager of the office be issued with the cautionary letter of none compliance and lack of proper controls.
</t>
    </r>
    <r>
      <rPr>
        <u/>
        <sz val="9"/>
        <rFont val="Calibri"/>
        <family val="2"/>
        <scheme val="minor"/>
      </rPr>
      <t>Recommendation</t>
    </r>
    <r>
      <rPr>
        <sz val="9"/>
        <rFont val="Calibri"/>
        <family val="2"/>
        <scheme val="minor"/>
      </rPr>
      <t xml:space="preserve">
Can someone be held liable? NO
Should cost be recovered? NO
Was there negligence or not? NO
</t>
    </r>
  </si>
  <si>
    <t>H Weber-Truter</t>
  </si>
  <si>
    <t>N Mgwilikane</t>
  </si>
  <si>
    <t>C Honono</t>
  </si>
  <si>
    <t>Based on the evidence provided and the comments from the Local Office Management the official must be held accountable for the cost of the damages</t>
  </si>
  <si>
    <t>M Jovan</t>
  </si>
  <si>
    <t>M Salukazana</t>
  </si>
  <si>
    <t>Stolen Laptop</t>
  </si>
  <si>
    <t>Investigating official currently going through the documents they have in their posession on the case an assessing them to write investigation reports to be presented to the RFMC.( N:B western cape is currently emabarking on a project to finalise all backlog cases by March 2018)</t>
  </si>
  <si>
    <t>M Leo</t>
  </si>
  <si>
    <t>Mar-17</t>
  </si>
  <si>
    <t>C Galant</t>
  </si>
  <si>
    <t>V Gxotha</t>
  </si>
  <si>
    <t>A Jass</t>
  </si>
  <si>
    <t xml:space="preserve">Case finalised by the FMLC and recommeded for recovery
Appeal
</t>
  </si>
  <si>
    <t>Q Jakule</t>
  </si>
  <si>
    <t>Z Mhlongo</t>
  </si>
  <si>
    <t>Scratch or dent on the left side passenger door)the Sassa vehicle and has agreed to pay the damages</t>
  </si>
  <si>
    <t>L Lambert</t>
  </si>
  <si>
    <t xml:space="preserve">Based on the information provided the official to be held liable for not safeguarding SASSA asset. 
</t>
  </si>
  <si>
    <t>Y Mfencane</t>
  </si>
  <si>
    <t>The official is not to be held liable for the loss incured due to the information provided. No negligence could be established on the part of the official.</t>
  </si>
  <si>
    <t>N Lutshiti</t>
  </si>
  <si>
    <t xml:space="preserve"> MR </t>
  </si>
  <si>
    <t xml:space="preserve">Damaged Laptop </t>
  </si>
  <si>
    <t>Based on the information provided the official was not negligent in securing the laptop</t>
  </si>
  <si>
    <t>X Mxi</t>
  </si>
  <si>
    <t>Zamani Mhlongo</t>
  </si>
  <si>
    <t>Left right bumper</t>
  </si>
  <si>
    <r>
      <rPr>
        <u/>
        <sz val="9"/>
        <rFont val="Calibri"/>
        <family val="2"/>
        <scheme val="minor"/>
      </rPr>
      <t>Basis of Recommendation</t>
    </r>
    <r>
      <rPr>
        <sz val="9"/>
        <rFont val="Calibri"/>
        <family val="2"/>
        <scheme val="minor"/>
      </rPr>
      <t xml:space="preserve">
The official cannot be held liable for the damages to the SASSA vehicle which was involved in a hit and run accident, however the driver (Z Mhlongo) and the transport officer (Y Mfecane) failed to complete the pre and post inspection check list.
Ms Mgedezi to institute a disciplinary action against the transport officer(Y Mfecane) and Ms Marais to institute disciplinary action against the driver (Z Mhlongo)
</t>
    </r>
    <r>
      <rPr>
        <u/>
        <sz val="9"/>
        <rFont val="Calibri"/>
        <family val="2"/>
        <scheme val="minor"/>
      </rPr>
      <t>Recommendation</t>
    </r>
    <r>
      <rPr>
        <sz val="9"/>
        <rFont val="Calibri"/>
        <family val="2"/>
        <scheme val="minor"/>
      </rPr>
      <t xml:space="preserve">
Can someone be held liable? No
Should cost be recovered? No
Was there negligence or not? No</t>
    </r>
  </si>
  <si>
    <t>J Young</t>
  </si>
  <si>
    <t>Basis of Recommendation
Based on the information provided, the official attended a Year end SASSA event and left the asset at home as it was not required. The official further states that she was working at the service point at the time so the laptop was never booked in at the office; this was common practice with all the officials at that time.
The committee notes the circumstances relating to the loss and further notes there was no deliberate negligence on the part of the official.
Memo to the supervisor of Mr Ryland to raise the dissatisfaction of the committee in the lack of clarity provided for the finalisation of the case and the comments on the loss control form.
Recommendation 
Can someone be held liable? No
Should cost be recovered? No
Was there negligence or not? No
Should disciplinary action be instituted and to whom? No</t>
  </si>
  <si>
    <t>D Harmse</t>
  </si>
  <si>
    <t>DJ January</t>
  </si>
  <si>
    <t>Case finalised by the FMLC and recommeded for write-off : 
The committee could not establish negligence on the part of the official, however progressive disciplinary action to be taken against the Senior Manager for non-compliance</t>
  </si>
  <si>
    <t xml:space="preserve">Jonathan kruger </t>
  </si>
  <si>
    <t>Bootlid and bumper cover damaged.</t>
  </si>
  <si>
    <t>Based on the presentation of the previous transport officer of Wynberg Local Office to the Committee, the damages relates to this specific incident, therefore the official is held liable for the cost due to negligence
Debtor</t>
  </si>
  <si>
    <t>R Las</t>
  </si>
  <si>
    <t>He tried to reverse out of his yard and scratch the left rear door against the entry of gate</t>
  </si>
  <si>
    <t>Based on the information provided the official was negligence in safeguarding the SASSA vehicle.</t>
  </si>
  <si>
    <t>M Madalambane</t>
  </si>
  <si>
    <t>The official was waiting for the traffic light to be green when they a car moved and suddenly stopped because he was called by a friend by the side of the road.</t>
  </si>
  <si>
    <r>
      <rPr>
        <b/>
        <u/>
        <sz val="10"/>
        <rFont val="Arial"/>
        <family val="2"/>
      </rPr>
      <t>BASIS OF THE RECOMMENDATION</t>
    </r>
    <r>
      <rPr>
        <sz val="10"/>
        <rFont val="Arial"/>
        <family val="2"/>
      </rPr>
      <t xml:space="preserve">
Based on the statement provided by the official and the circumstances surrounding the accident, there was negligence on the part of the official.
</t>
    </r>
    <r>
      <rPr>
        <b/>
        <u/>
        <sz val="10"/>
        <rFont val="Arial"/>
        <family val="2"/>
      </rPr>
      <t>RECOMMENDATION</t>
    </r>
    <r>
      <rPr>
        <sz val="10"/>
        <rFont val="Arial"/>
        <family val="2"/>
      </rPr>
      <t xml:space="preserve">
Ms Madalambane to be held liable for the loss incurred by the Agency, amounting to R7 546.01
Can someone be held liable? Yes
Should cost be recovered? Yes
Was there negligence or not? Yes</t>
    </r>
  </si>
  <si>
    <t>Xolani Matutu</t>
  </si>
  <si>
    <t>bumper and fender</t>
  </si>
  <si>
    <t>Mar-16</t>
  </si>
  <si>
    <t>Laptop
SASSA Bag
SASSA ID card
SASSA Date Stamp</t>
  </si>
  <si>
    <t>Abdurageem Hassen</t>
  </si>
  <si>
    <t>scratches on the bonnet, canopy, tailgate and Hatch</t>
  </si>
  <si>
    <t>Magaret Leukes</t>
  </si>
  <si>
    <t>The official to be held liable for the loss incured due to her negligence when she damaged the SASSA vehicle when reversing without observation
Debtor</t>
  </si>
  <si>
    <t>Adri Oelofsen</t>
  </si>
  <si>
    <t>Damaged  vehicle CA642844</t>
  </si>
  <si>
    <t>Dent on the rear front headlamp,bumper slide, front bumper and rear front fender</t>
  </si>
  <si>
    <t xml:space="preserve">Case finalised by the FMLC and recommeded for recovery
Debtor
</t>
  </si>
  <si>
    <t>W Damons</t>
  </si>
  <si>
    <t>Case finalised by the FMLC and recommeded for write-off : 
Progressive disciplinary process to be insituted against the official</t>
  </si>
  <si>
    <t>Jennifer Manikkam</t>
  </si>
  <si>
    <t>Boot</t>
  </si>
  <si>
    <t>Based on the statement of the official and the investigator’s report there was negligence on the part of the official.
Ms Manikkam  to be held liable for the loss incurred by the Agency, amounting to R8 809.11
Debtor
Case to be handed over to State Attorney.</t>
  </si>
  <si>
    <t>M Driver</t>
  </si>
  <si>
    <t>Carene Joubert</t>
  </si>
  <si>
    <t>Y Mbuku</t>
  </si>
  <si>
    <t xml:space="preserve">There is contradictory statement by the official on the circumstances surrounding the damage. However, all the statements reflect negligence on the part of the official in safeguarding the SASSA asset. The official should be held liable for the loss.
</t>
  </si>
  <si>
    <t>F Gayizo</t>
  </si>
  <si>
    <t xml:space="preserve">Based on the information provided no negligence could be established on the part of the official because of criminal activity (robbery).
</t>
  </si>
  <si>
    <t>26-09-2017</t>
  </si>
  <si>
    <t>S Smith</t>
  </si>
  <si>
    <t xml:space="preserve">Based on the information provided the official to be held liable for not safeguarding SASSA asset. Cost of repairs to be determined from ICT.
</t>
  </si>
  <si>
    <t>SP Magcoba</t>
  </si>
  <si>
    <t xml:space="preserve">Based on the information the official should be held accountable for not timeously reporting the incident and logging the call when the initial incident occurred.
Progressive discipline to be instituted against the official
</t>
  </si>
  <si>
    <t>L Ngculu</t>
  </si>
  <si>
    <t xml:space="preserve">Based on the information provided by the official in his statement, official to be held liable for the cost due to his negligence
</t>
  </si>
  <si>
    <t>A Vuyiswa</t>
  </si>
  <si>
    <t xml:space="preserve">Based on the information provided the official was a victim of a house burglary which was confirmed on the Police report.
Write-off
</t>
  </si>
  <si>
    <t>U Sogwagwa</t>
  </si>
  <si>
    <t>Basis of Recommendation
Based on the information provided no negligence could be established on the part of the official because of criminal activity (robbery).
Recommendation
Can someone be held liable? No
Should cost be recovered? No
Was there negligence or not? No
Write-off</t>
  </si>
  <si>
    <t>R Sonn</t>
  </si>
  <si>
    <t>8711135081085</t>
  </si>
  <si>
    <t>Basis of Recommendation
Based on the information provided the official to be held liable for not safeguarding SASSA asset. Cost of repairs to be determined from ICT.
Recommendation
Can someone be held liable? Yes
Should cost be recovered? Yes
Was there negligence or not? Yes
Debtor</t>
  </si>
  <si>
    <t>E N Elese</t>
  </si>
  <si>
    <t xml:space="preserve">Basis of Recommendation 
Based on the information the official should be held accountable for not timeously reporting the incident and logging the call when the initial incident occurred.
Recommendation
Can someone be held liable? Yes - Progressive discipline
Should cost be recovered? No
Was there negligence or not? Yes - For not reporting timeously.
Write-off
</t>
  </si>
  <si>
    <t>A Mpehle</t>
  </si>
  <si>
    <t>F Limane</t>
  </si>
  <si>
    <t>A Goliath</t>
  </si>
  <si>
    <t xml:space="preserve">Based on the information provided the official was a victim of a house burglary which was confirmed on the Police report.
</t>
  </si>
  <si>
    <t xml:space="preserve">There is contradictory statement by the official on the circumstances surrounding the damage. However, all the statements reflect negligence on the part of the official in safeguarding the SASSA asset. The official should be held liable for the loss.
Debtor
</t>
  </si>
  <si>
    <t>Nomzamo Mthutuli</t>
  </si>
  <si>
    <t>Damaged  vehicle CA 446 577</t>
  </si>
  <si>
    <t>Based on the lack of response from the official to the investigator's questions, the official should be held liable for the cost of the damages</t>
  </si>
  <si>
    <t>Car key &amp; Petrol Card</t>
  </si>
  <si>
    <t>Piet Ncapayi</t>
  </si>
  <si>
    <t>Left rear door, taillight, mirror and fender</t>
  </si>
  <si>
    <t xml:space="preserve">Basis of the recommendation
Base on the information provided and the statement by the official he did not apply the K53 rules in observing the environment before proceeding thereby causing damage to SASSA vehicle. Nowhere in the information provided by the official indicates alleged negligence on the part of the road contractor in respect of the incident dated 22nd October 2014. 
Recommendation
Can someone be held liable? Yes
Should cost be recovered? Yes
Was there negligence or not? Yes </t>
  </si>
  <si>
    <t>07-08-2017</t>
  </si>
  <si>
    <t>Nomfundo Sasa</t>
  </si>
  <si>
    <t>J Paulsen</t>
  </si>
  <si>
    <t>W Jacobs</t>
  </si>
  <si>
    <t xml:space="preserve">Basis of Recommendation
Based on the information provided indicating liquid damage to the asset, the official to be held liable for not safeguarding SASSA asset. Cost of repairs to be determined from ICT, if not repaired why was it not repaired and reason to be provided.
Recommendation
Can someone be held liable? Yes 
Should cost be recovered? Yes
Was there negligence or not? Yes inclusive of not completing the loss control form timeously.
</t>
  </si>
  <si>
    <t xml:space="preserve">Laptop </t>
  </si>
  <si>
    <t>Based on the information provided no negligence could be established on the part of the official because of criminal activity(robbery)</t>
  </si>
  <si>
    <t>Wewers DL</t>
  </si>
  <si>
    <t>Lost Lenovo Laptop</t>
  </si>
  <si>
    <r>
      <rPr>
        <u/>
        <sz val="9"/>
        <rFont val="Calibri"/>
        <family val="2"/>
        <scheme val="minor"/>
      </rPr>
      <t>Basis of Recommendation</t>
    </r>
    <r>
      <rPr>
        <sz val="9"/>
        <rFont val="Calibri"/>
        <family val="2"/>
        <scheme val="minor"/>
      </rPr>
      <t xml:space="preserve">
According to the statement by the official, all the windows and doors were closed meticulously
</t>
    </r>
    <r>
      <rPr>
        <u/>
        <sz val="9"/>
        <rFont val="Calibri"/>
        <family val="2"/>
        <scheme val="minor"/>
      </rPr>
      <t>Recommendation</t>
    </r>
    <r>
      <rPr>
        <sz val="9"/>
        <rFont val="Calibri"/>
        <family val="2"/>
        <scheme val="minor"/>
      </rPr>
      <t xml:space="preserve">
Can someone be held liable? No 
Should cost be recovered? No 
Was there negligence or not? no
</t>
    </r>
  </si>
  <si>
    <t xml:space="preserve">N V Phendu </t>
  </si>
  <si>
    <t>W Koorts</t>
  </si>
  <si>
    <t>Laptop
SASSA Bag
Printer Cable
Stapler
SASSA Date Stamp</t>
  </si>
  <si>
    <t>Basil John Brown</t>
  </si>
  <si>
    <t>Right tail lamp, rear bumper, boot lid and fender</t>
  </si>
  <si>
    <r>
      <rPr>
        <u/>
        <sz val="9"/>
        <rFont val="Calibri"/>
        <family val="2"/>
        <scheme val="minor"/>
      </rPr>
      <t>Basis of Recommendation</t>
    </r>
    <r>
      <rPr>
        <sz val="9"/>
        <rFont val="Calibri"/>
        <family val="2"/>
        <scheme val="minor"/>
      </rPr>
      <t xml:space="preserve">
The official admitted in his affidavit that he caused the damages to the vehicle; the damages could have been prevented by the driver if more caution was taken when reversing the vehicle. 
The following policies were transgressed: SASSA Code of conduct section 12 (protection and proper use of assets) and PFMA Sec 45 (Responsibility of other officials to safeguard assets) 
</t>
    </r>
    <r>
      <rPr>
        <u/>
        <sz val="9"/>
        <rFont val="Calibri"/>
        <family val="2"/>
        <scheme val="minor"/>
      </rPr>
      <t>Recommendation</t>
    </r>
    <r>
      <rPr>
        <sz val="9"/>
        <rFont val="Calibri"/>
        <family val="2"/>
        <scheme val="minor"/>
      </rPr>
      <t xml:space="preserve">
Can someone be held liable? Yes, Mr B Brown
Should cost be recovered? Yes, R10 988.14
Was there negligence or not? Yes
The district senior manager needs to consider disciplinary action against Mr Brown for utilizing SASSA vehicle on a Sunday, as there is no clear indication on the trip authority form with regard to overnight parking and detail travelling program. 
The district senior manager needs to consider disciplinary action against Ms Kriel and Ms Williams for authorizing and validating an incorrect period on the trip authority form.
</t>
    </r>
  </si>
  <si>
    <t>right taillamp, rear bumper, bootlid and fender</t>
  </si>
  <si>
    <t>L Sibango</t>
  </si>
  <si>
    <t>Case finalised by the FMLC and recommeded for write-off : 
The water spilage was as a result of the service provider when delivering water at the office and the Committee recommeded that the service provider must be followed up to recover the cost of the laptop.
Third party - sent to HO on 15 December 2017</t>
  </si>
  <si>
    <t>Based on the information provided the official was found to be negligence in handling the SASSA asset
Debtor</t>
  </si>
  <si>
    <t>Johain Grispe</t>
  </si>
  <si>
    <t>Oswald Jacobs</t>
  </si>
  <si>
    <t>50062689
6609065238083</t>
  </si>
  <si>
    <t>L Sobuwa</t>
  </si>
  <si>
    <t>M Martins</t>
  </si>
  <si>
    <t>Nonelwa Batala</t>
  </si>
  <si>
    <t xml:space="preserve">Left rear fender and rim is damaged. Scratch on the front left bumper. Tyre burst. </t>
  </si>
  <si>
    <r>
      <rPr>
        <b/>
        <u/>
        <sz val="9"/>
        <rFont val="Calibri"/>
        <family val="2"/>
        <scheme val="minor"/>
      </rPr>
      <t>Basis of the recommendation</t>
    </r>
    <r>
      <rPr>
        <sz val="9"/>
        <rFont val="Calibri"/>
        <family val="2"/>
        <scheme val="minor"/>
      </rPr>
      <t xml:space="preserve">
Based on the area on of the impact it appears the other vehicle did not stop at the stop street and the SASSA vehicle had the right of way. This also confirmed by the statement made by the official. 
SASSA should institute a third party claim against the other vehicle. 
</t>
    </r>
    <r>
      <rPr>
        <b/>
        <u/>
        <sz val="9"/>
        <rFont val="Calibri"/>
        <family val="2"/>
        <scheme val="minor"/>
      </rPr>
      <t>Recommendation</t>
    </r>
    <r>
      <rPr>
        <sz val="9"/>
        <rFont val="Calibri"/>
        <family val="2"/>
        <scheme val="minor"/>
      </rPr>
      <t xml:space="preserve">
Can someone be held liable? Yes – third party
Should cost be recovered? Yes – third party
Was there negligence or not? No –official was not negligent.</t>
    </r>
  </si>
  <si>
    <t>Case finalised by the FMLC and recommeded for recovery
Debtor
Amount of R7 685.64 - 13 October 2017 - Deducted from leave payment.</t>
  </si>
  <si>
    <t>Alison Quinn</t>
  </si>
  <si>
    <t xml:space="preserve">Bumper was damaged </t>
  </si>
  <si>
    <r>
      <rPr>
        <u/>
        <sz val="9"/>
        <rFont val="Calibri"/>
        <family val="2"/>
        <scheme val="minor"/>
      </rPr>
      <t>Basis of Recommendation</t>
    </r>
    <r>
      <rPr>
        <sz val="9"/>
        <rFont val="Calibri"/>
        <family val="2"/>
        <scheme val="minor"/>
      </rPr>
      <t xml:space="preserve">
It was an accident that whilst the official attempted to exit the parking area the heel of her shoe got stuck under the hole under the petrol pedal. This prevented her from stopping the car and in a panicked state she bumped the car at the side of the bumper. The car hit the side of the wall located next to the gate.
</t>
    </r>
    <r>
      <rPr>
        <u/>
        <sz val="9"/>
        <rFont val="Calibri"/>
        <family val="2"/>
        <scheme val="minor"/>
      </rPr>
      <t xml:space="preserve">Recommendation
</t>
    </r>
    <r>
      <rPr>
        <sz val="9"/>
        <rFont val="Calibri"/>
        <family val="2"/>
        <scheme val="minor"/>
      </rPr>
      <t xml:space="preserve">
Can someone be held liable? NO
Should cost be recovered? NO
Was there negligence or not? NO
</t>
    </r>
  </si>
  <si>
    <t>A Sotomela</t>
  </si>
  <si>
    <t>90941577
8009155537080</t>
  </si>
  <si>
    <t>There was no finacial loss as the repair was done under warranty and the value to be registered must be zero
Write-off</t>
  </si>
  <si>
    <t>X Gqirana</t>
  </si>
  <si>
    <t>Based on the information on hand the official to be held liable for the loss and being negligent
Debtor</t>
  </si>
  <si>
    <t>Sonwabile Gxokonyeka</t>
  </si>
  <si>
    <t xml:space="preserve">Case finalised by the FMLC and recommeded for recovery
Recovery
</t>
  </si>
  <si>
    <t>Feddie Sidali</t>
  </si>
  <si>
    <t>Lenovo Laptop &amp; 3G</t>
  </si>
  <si>
    <t>Mthunzi Nqentsu</t>
  </si>
  <si>
    <t>Boot unable to close, rear bumper</t>
  </si>
  <si>
    <r>
      <rPr>
        <b/>
        <u/>
        <sz val="9"/>
        <rFont val="Calibri"/>
        <family val="2"/>
        <scheme val="minor"/>
      </rPr>
      <t>Basis of the recommendation</t>
    </r>
    <r>
      <rPr>
        <sz val="9"/>
        <rFont val="Calibri"/>
        <family val="2"/>
        <scheme val="minor"/>
      </rPr>
      <t xml:space="preserve">
Based on the area on of the impact it appears the other vehicle did not stop for the red traffic light and knocked the SASSA vehicle at the back. This is also confirmed by the statement made by the official and the witness. 
SASSA should institute a third party claim against the other vehicle. 
</t>
    </r>
    <r>
      <rPr>
        <b/>
        <u/>
        <sz val="9"/>
        <rFont val="Calibri"/>
        <family val="2"/>
        <scheme val="minor"/>
      </rPr>
      <t>Recommendation</t>
    </r>
    <r>
      <rPr>
        <sz val="9"/>
        <rFont val="Calibri"/>
        <family val="2"/>
        <scheme val="minor"/>
      </rPr>
      <t xml:space="preserve">
Can someone be held liable? Yes – third party
Should cost be recovered? Yes – third party
Was there negligence or not? No –official was not negligent.</t>
    </r>
  </si>
  <si>
    <t>Case to be removed as a duplicate</t>
  </si>
  <si>
    <t>Lumka Ngculu</t>
  </si>
  <si>
    <t>Rear left fender and tailight</t>
  </si>
  <si>
    <t>R Sait</t>
  </si>
  <si>
    <t>Case has been finalised by RFMC and it was recommended that the official be held liable for the loss and money be recovered.
Debtor</t>
  </si>
  <si>
    <t>Loss of Laptop
The truck knocked SASSA vehicle from behind,the bakkie rolled both printer and laptop were damaged</t>
  </si>
  <si>
    <t>Case has been finalised by RFMC and it was recommended that the official be held liable for the loss and money be recoverd.</t>
  </si>
  <si>
    <t>Daluhlanga Mjongile</t>
  </si>
  <si>
    <t xml:space="preserve">R/Rear Door,R/Front Door, R/Fender, R/Front Fender Damaged </t>
  </si>
  <si>
    <r>
      <rPr>
        <u/>
        <sz val="9"/>
        <rFont val="Calibri"/>
        <family val="2"/>
        <scheme val="minor"/>
      </rPr>
      <t>Basis of Recommendation</t>
    </r>
    <r>
      <rPr>
        <sz val="9"/>
        <rFont val="Calibri"/>
        <family val="2"/>
        <scheme val="minor"/>
      </rPr>
      <t xml:space="preserve">
Based on the incident, it cannot be held against the official considering that he locked the laptop inside the cabinet.
</t>
    </r>
    <r>
      <rPr>
        <u/>
        <sz val="9"/>
        <rFont val="Calibri"/>
        <family val="2"/>
        <scheme val="minor"/>
      </rPr>
      <t>Recommendation</t>
    </r>
    <r>
      <rPr>
        <sz val="9"/>
        <rFont val="Calibri"/>
        <family val="2"/>
        <scheme val="minor"/>
      </rPr>
      <t xml:space="preserve">
Can someone be held liable? NO
Should cost be recovered? NO 
Was there negligence or not? NO
</t>
    </r>
  </si>
  <si>
    <t>S Xekethwane</t>
  </si>
  <si>
    <t>The Truck reversed and drove into the Sassa vehicle and scratched the passenger door</t>
  </si>
  <si>
    <t>One of the machines that was carried by the truck fell onto the windscreen of the sassa vehicle</t>
  </si>
  <si>
    <t>Thulani Madasi</t>
  </si>
  <si>
    <t xml:space="preserve">The official was found to be reckless with SASSA laptop
Debtor - recovered from Pension
</t>
  </si>
  <si>
    <t>Romeo Williams</t>
  </si>
  <si>
    <t>Front door</t>
  </si>
  <si>
    <t>Basis of Recommendation
The driver is negligent and he should have been more cautious and therefore he is liable for the cost incurred amounting to R13488, 41. 
Recommendation
Can someone be held liable? Yes, Mr R Williams 
Should cost be recovered? Yes R13488, 41
Was there negligence or not? Yes
Debtor - submission to be signed by chairperson and REM</t>
  </si>
  <si>
    <t>Justice Blaai</t>
  </si>
  <si>
    <t>The Committee notes that the official contradicts himself regarding the actual date of the accident, i.e. 19th and 22nd July 2016. The official did not provide the reasons why the vehicle was parked at Walter Sisulu road. Based on the information provided and the investigation report, the official was negligent in securing the SASSA vehicle.
Debtor
In payment</t>
  </si>
  <si>
    <t>Kanpatrick Phillips</t>
  </si>
  <si>
    <t>Rear bumper , light and boot was damaged</t>
  </si>
  <si>
    <t>Taillight broken,bumper and boot</t>
  </si>
  <si>
    <r>
      <rPr>
        <b/>
        <u/>
        <sz val="9"/>
        <rFont val="Calibri"/>
        <family val="2"/>
        <scheme val="minor"/>
      </rPr>
      <t>Basis of Recommendation</t>
    </r>
    <r>
      <rPr>
        <sz val="9"/>
        <rFont val="Calibri"/>
        <family val="2"/>
        <scheme val="minor"/>
      </rPr>
      <t xml:space="preserve">
This case was handled by G Fleet and no claim was received from G Fleet and therefore it is recommended that the case is removed from the loss control register
</t>
    </r>
    <r>
      <rPr>
        <b/>
        <u/>
        <sz val="9"/>
        <rFont val="Calibri"/>
        <family val="2"/>
        <scheme val="minor"/>
      </rPr>
      <t>Recommendation</t>
    </r>
    <r>
      <rPr>
        <sz val="9"/>
        <rFont val="Calibri"/>
        <family val="2"/>
        <scheme val="minor"/>
      </rPr>
      <t xml:space="preserve">
Can someone be held liable? NO
Should cost be recovered? NO
Was there negligence or not? NO
</t>
    </r>
  </si>
  <si>
    <t>Front bumper, left front &amp; rear fender. Left front &amp; rear door</t>
  </si>
  <si>
    <t>Jonathan Kruger</t>
  </si>
  <si>
    <t>scratches on the left front bumper, rear fender, front and rear door</t>
  </si>
  <si>
    <r>
      <rPr>
        <u/>
        <sz val="9"/>
        <rFont val="Calibri"/>
        <family val="2"/>
        <scheme val="minor"/>
      </rPr>
      <t>Basis of Recommendation</t>
    </r>
    <r>
      <rPr>
        <sz val="9"/>
        <rFont val="Calibri"/>
        <family val="2"/>
        <scheme val="minor"/>
      </rPr>
      <t xml:space="preserve">
The statement on affidavit is not clear whether the inspection was done prior or post the trip. It is however difficult to hold the official accountable due to the fact that the parking is at the sports ground where it is not secure.
</t>
    </r>
    <r>
      <rPr>
        <u/>
        <sz val="9"/>
        <rFont val="Calibri"/>
        <family val="2"/>
        <scheme val="minor"/>
      </rPr>
      <t>Recommendation</t>
    </r>
    <r>
      <rPr>
        <sz val="9"/>
        <rFont val="Calibri"/>
        <family val="2"/>
        <scheme val="minor"/>
      </rPr>
      <t xml:space="preserve">
Can someone be held liable? No
Should cost be recovered? No
Was there negligence or not? No
</t>
    </r>
  </si>
  <si>
    <t>Due to the official was involved in a car accident which resulted in the laptop to be damaged
Write off</t>
  </si>
  <si>
    <t>A Kgare</t>
  </si>
  <si>
    <t>appeal</t>
  </si>
  <si>
    <t>Xolani Ndaliso</t>
  </si>
  <si>
    <t>Dent passanger Side door</t>
  </si>
  <si>
    <r>
      <rPr>
        <u/>
        <sz val="9"/>
        <rFont val="Calibri"/>
        <family val="2"/>
        <scheme val="minor"/>
      </rPr>
      <t>Basis of Recommendation</t>
    </r>
    <r>
      <rPr>
        <sz val="9"/>
        <rFont val="Calibri"/>
        <family val="2"/>
        <scheme val="minor"/>
      </rPr>
      <t xml:space="preserve">
It is beyond the official’s control as the other driver reversed into the left front passenger door and ran away.
</t>
    </r>
    <r>
      <rPr>
        <u/>
        <sz val="9"/>
        <rFont val="Calibri"/>
        <family val="2"/>
        <scheme val="minor"/>
      </rPr>
      <t>Recommendation</t>
    </r>
    <r>
      <rPr>
        <sz val="9"/>
        <rFont val="Calibri"/>
        <family val="2"/>
        <scheme val="minor"/>
      </rPr>
      <t xml:space="preserve">
Can someone be held liable? NO
Should cost be recovered? NO
Was there negligence or not? NO
</t>
    </r>
  </si>
  <si>
    <t xml:space="preserve">Shireen Grootboom </t>
  </si>
  <si>
    <t xml:space="preserve">Case finalised by the FMLC and recommeded for write-off:
Committee finalised the case and concluded that the official was not negligent as the third party was responsible for the damage, therefore is not held liable for the loss </t>
  </si>
  <si>
    <t>A Richards</t>
  </si>
  <si>
    <t>Case finalized by the RFMC and it was recommended the official be held liable for the loss
Debtor</t>
  </si>
  <si>
    <t>Zubeida Samuels</t>
  </si>
  <si>
    <t>Damaged  vehicle CA93736</t>
  </si>
  <si>
    <r>
      <rPr>
        <u/>
        <sz val="9"/>
        <rFont val="Calibri"/>
        <family val="2"/>
        <scheme val="minor"/>
      </rPr>
      <t>Basis of Recommendation</t>
    </r>
    <r>
      <rPr>
        <sz val="9"/>
        <rFont val="Calibri"/>
        <family val="2"/>
        <scheme val="minor"/>
      </rPr>
      <t xml:space="preserve">
The pre and post checklist was not completed by the official and the transport officer.
On the same day (29/04/2016) that the vehicle was retuned the transport officer Mr Cotiyana noticed the scratches on the vehicle and informed the driver.
The committee notes that the official only reported the incident to SAPS on the 03/05/2016 even though she was made aware of the damages on 29/04/2016.
Cost incurred and paid by the agency for damages amounts to R17 246.51
Email dated 28/10/2016 sent from the loss control committee to the official to seek clarity for the following
1. What condition was the vehicle when it was received?
2. In what condition was the car when it was returned 
3. We need a copy of the log book 
4. We need statement of the fleet manager who discover the damages 
5. What time was the car returned
The official responded on the 01/11/2016 as follows for bullet number 
1. “Not inspected at the time however I never noticed anything therefore I assume it was in good order.”
2. “It had a minor dent and the aerial was broken”
3. See attached logbook
4. The official responded “ the fleet official Mbulelo is out of office today and can only get a response as soon as he is back in office 
5. 7:30 
Based on the response from the official wherein she acknowledges the damages whilst the vehicle was in her possession, we therefore recommend that she must be held liable for the damages to the value of R17 246, 51.
In respect of the driver and transport officer not completing the post and pre checklist we recommend that a cautionary notice be issued to both driver and transport officer to ensure compliance.
</t>
    </r>
    <r>
      <rPr>
        <u/>
        <sz val="9"/>
        <rFont val="Calibri"/>
        <family val="2"/>
        <scheme val="minor"/>
      </rPr>
      <t xml:space="preserve">
Recommendation</t>
    </r>
    <r>
      <rPr>
        <sz val="9"/>
        <rFont val="Calibri"/>
        <family val="2"/>
        <scheme val="minor"/>
      </rPr>
      <t xml:space="preserve">
Can someone be held liable? Yes
Should cost be recovered? Yes
Was there negligence or not? Yes
</t>
    </r>
  </si>
  <si>
    <t>S Skundla</t>
  </si>
  <si>
    <t xml:space="preserve">
Basis of Recommendation
The official and supervisor did not respond to the questions raised by the committee. Based on the information at hand the official was negligent in safeguarding the asset and insuring appropriate approval to remove the asset from office.
Recommendation
Can someone be held liable? Yes
Should cost be recovered? Yes
Was there negligence or not? Yes
Debtor</t>
  </si>
  <si>
    <t>13/12/2017</t>
  </si>
  <si>
    <t xml:space="preserve">IE January </t>
  </si>
  <si>
    <t xml:space="preserve">
Progressive disciplinary action against the District Senior Manager for not complying with the 72 hours turnaround time of signing loss control form from date of incident. Official not found to have been negligent
Write-off
</t>
  </si>
  <si>
    <t>Gaironesa Isaacs</t>
  </si>
  <si>
    <t>E Gafieldien</t>
  </si>
  <si>
    <t>L Opperman</t>
  </si>
  <si>
    <t xml:space="preserve">Had an accident in the premises of Shoprite in Montagu </t>
  </si>
  <si>
    <r>
      <rPr>
        <u/>
        <sz val="10"/>
        <rFont val="Arial"/>
        <family val="2"/>
      </rPr>
      <t>Basis of Recommendation</t>
    </r>
    <r>
      <rPr>
        <sz val="10"/>
        <rFont val="Arial"/>
        <family val="2"/>
      </rPr>
      <t xml:space="preserve">
• The official was in the scope of her duties; third party drove into her and the vehicle was damaged
• The circumstances were beyond the official’s control
• The accident happened in 2015, which is more than 2 years and therefore, the committee recommends that the matter be written off
</t>
    </r>
    <r>
      <rPr>
        <u/>
        <sz val="10"/>
        <rFont val="Arial"/>
        <family val="2"/>
      </rPr>
      <t xml:space="preserve">
Recommendation</t>
    </r>
    <r>
      <rPr>
        <sz val="10"/>
        <rFont val="Arial"/>
        <family val="2"/>
      </rPr>
      <t xml:space="preserve">
Can someone be held liable? No
Should cost be recovered? No
Was there negligence or not? No
</t>
    </r>
  </si>
  <si>
    <t>Primrose Mapuko</t>
  </si>
  <si>
    <t>back bumper and boot</t>
  </si>
  <si>
    <r>
      <rPr>
        <u/>
        <sz val="9"/>
        <rFont val="Calibri"/>
        <family val="2"/>
        <scheme val="minor"/>
      </rPr>
      <t xml:space="preserve">Basis of Recommendation
</t>
    </r>
    <r>
      <rPr>
        <sz val="9"/>
        <rFont val="Calibri"/>
        <family val="2"/>
        <scheme val="minor"/>
      </rPr>
      <t xml:space="preserve">
As per the official statement on affidavit, she reversed and accidentally knocked the pole in the process.  This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
    </r>
    <r>
      <rPr>
        <u/>
        <sz val="9"/>
        <rFont val="Calibri"/>
        <family val="2"/>
        <scheme val="minor"/>
      </rPr>
      <t>Recommendation</t>
    </r>
    <r>
      <rPr>
        <sz val="9"/>
        <rFont val="Calibri"/>
        <family val="2"/>
        <scheme val="minor"/>
      </rPr>
      <t xml:space="preserve">
Can someone be held liable? YES, Primrose Mapuko
Should cost be recovered? YES, repair cost,R19,976.54
Was there negligence or not? YES
</t>
    </r>
  </si>
  <si>
    <t>Herman van Ronburgh</t>
  </si>
  <si>
    <t>Mbuthokazi Tyekela</t>
  </si>
  <si>
    <t>Bumper and light was broken</t>
  </si>
  <si>
    <r>
      <rPr>
        <b/>
        <u/>
        <sz val="9"/>
        <rFont val="Calibri"/>
        <family val="2"/>
        <scheme val="minor"/>
      </rPr>
      <t>Basis of Recommendation</t>
    </r>
    <r>
      <rPr>
        <sz val="9"/>
        <rFont val="Calibri"/>
        <family val="2"/>
        <scheme val="minor"/>
      </rPr>
      <t xml:space="preserve">
As per the official’s affidavit, she was reversing at the parking bay and hit the parking pole by the right back light the cover broken and the right back fender bend by the pole slightly, the inside light at the back was not broken. The official was in violation of the Transport management Policy, Section 6.12.1, “It is the responsibilities of the driver to, at all times adhere to traffic and any other regulation applicable to users of the road. Where these rules are not observed, the Agency will not incur any penalties imposed.”
</t>
    </r>
    <r>
      <rPr>
        <b/>
        <u/>
        <sz val="9"/>
        <rFont val="Calibri"/>
        <family val="2"/>
        <scheme val="minor"/>
      </rPr>
      <t>Recommendation</t>
    </r>
    <r>
      <rPr>
        <sz val="9"/>
        <rFont val="Calibri"/>
        <family val="2"/>
        <scheme val="minor"/>
      </rPr>
      <t xml:space="preserve">
Can someone be held liable? YES, Mbutokazi Tyekela
Should cost be recovered? YES, R20082.80 
Was there negligence or not? YES</t>
    </r>
  </si>
  <si>
    <t>Xolani Makalima</t>
  </si>
  <si>
    <t xml:space="preserve">Rear bumper &amp; boot </t>
  </si>
  <si>
    <t>Maranathea Motasi</t>
  </si>
  <si>
    <t>Front fender, door and headlamp</t>
  </si>
  <si>
    <t>S Mpama</t>
  </si>
  <si>
    <t>Stone from the passing truck dent and scratch an the rear side door passenger and tyre burst</t>
  </si>
  <si>
    <r>
      <rPr>
        <u/>
        <sz val="9"/>
        <rFont val="Calibri"/>
        <family val="2"/>
        <scheme val="minor"/>
      </rPr>
      <t>Basis of Recommendation</t>
    </r>
    <r>
      <rPr>
        <sz val="9"/>
        <rFont val="Calibri"/>
        <family val="2"/>
        <scheme val="minor"/>
      </rPr>
      <t xml:space="preserve">
• According to the statement of the official, he indicated that he was driving at 40km per hour whilst the truck came to a full stop indicating going to turn right. The official also indicated to the left and passed the truck whilst he suddenly had a knock on the rear side passenger door. The official failed to do full observation which is in violation of the Transport Management Policy, Section 6.12.1, “It is the responsibilities of the driver to, at all times adhere to traffic and any other regulation applicable to users of the road. Where these rules are not observed, the Agency will not incur any penalties imposed.”
</t>
    </r>
    <r>
      <rPr>
        <u/>
        <sz val="9"/>
        <rFont val="Calibri"/>
        <family val="2"/>
        <scheme val="minor"/>
      </rPr>
      <t>Recommendation</t>
    </r>
    <r>
      <rPr>
        <sz val="9"/>
        <rFont val="Calibri"/>
        <family val="2"/>
        <scheme val="minor"/>
      </rPr>
      <t xml:space="preserve">
Can someone be held liable? Yes, Mr Sindile Mpama,
Should cost be recovered? Yes, R20 204.87
Was there negligence or not? Yes
</t>
    </r>
  </si>
  <si>
    <t>Jennifer Mannikan</t>
  </si>
  <si>
    <t>Damaged  vehicle CA668847</t>
  </si>
  <si>
    <t>John Moffat</t>
  </si>
  <si>
    <t>Damage to the right side of the bumper</t>
  </si>
  <si>
    <r>
      <rPr>
        <u/>
        <sz val="9"/>
        <rFont val="Calibri"/>
        <family val="2"/>
        <scheme val="minor"/>
      </rPr>
      <t>Basis of Recommendation</t>
    </r>
    <r>
      <rPr>
        <sz val="9"/>
        <rFont val="Calibri"/>
        <family val="2"/>
        <scheme val="minor"/>
      </rPr>
      <t xml:space="preserve">
The official’s trip authority is unauthorised as the same level (manager) cannot approve trip authorities. Both managers i.e Mr Moffat and Mr Nortje to be held liable for the mismanagement of the agency assets. (Refer to Transport Management Policy 5.1, 5.2, 5.10 &amp; 6.5.5.1). 
A cautionary notice be issued to the driver and transport officer for non-compliance i.e incomplete trip authorities and to conduct regular vehicle inspection pre and post the trip. 
</t>
    </r>
    <r>
      <rPr>
        <u/>
        <sz val="9"/>
        <rFont val="Calibri"/>
        <family val="2"/>
        <scheme val="minor"/>
      </rPr>
      <t>Recommendation</t>
    </r>
    <r>
      <rPr>
        <sz val="9"/>
        <rFont val="Calibri"/>
        <family val="2"/>
        <scheme val="minor"/>
      </rPr>
      <t xml:space="preserve">
Can someone be held liable? YES, Mr John Moffat 
Should cost be recovered? YES, R24 624.55 for repair cost.
Was there negligence or not? YES
</t>
    </r>
  </si>
  <si>
    <t>Noluthando Mbukwana</t>
  </si>
  <si>
    <t>Rear bumper, taillight and bootlid</t>
  </si>
  <si>
    <t>Case finalised by the FMLC and recommeded for write-off:
Committee finalised the case and concluded that the official was not negligent as the third party was responsible for the damage, therefore is not held liable for the loss 
Write-off</t>
  </si>
  <si>
    <t>Johnney Bailey</t>
  </si>
  <si>
    <t>As the official was driving the clutch and gear did not work.</t>
  </si>
  <si>
    <r>
      <rPr>
        <b/>
        <u/>
        <sz val="9"/>
        <rFont val="Calibri"/>
        <family val="2"/>
        <scheme val="minor"/>
      </rPr>
      <t xml:space="preserve">Basis of Recommendation
</t>
    </r>
    <r>
      <rPr>
        <sz val="9"/>
        <rFont val="Calibri"/>
        <family val="2"/>
        <scheme val="minor"/>
      </rPr>
      <t xml:space="preserve">
Based on the affidavit it is mechanical problem and therefore cannot be held against the official
</t>
    </r>
    <r>
      <rPr>
        <b/>
        <u/>
        <sz val="9"/>
        <rFont val="Calibri"/>
        <family val="2"/>
        <scheme val="minor"/>
      </rPr>
      <t>Recommendation</t>
    </r>
    <r>
      <rPr>
        <sz val="9"/>
        <rFont val="Calibri"/>
        <family val="2"/>
        <scheme val="minor"/>
      </rPr>
      <t xml:space="preserve">
Can someone be held liable? NO
Should cost be recovered? NO
Was there negligence or not? NO
</t>
    </r>
  </si>
  <si>
    <t>Ntando Lutshiti</t>
  </si>
  <si>
    <t>Rear fender, bumper, tyre and tailgate</t>
  </si>
  <si>
    <t>Qaqamba Ncipa</t>
  </si>
  <si>
    <t>Damaged  vehicle CA380419</t>
  </si>
  <si>
    <r>
      <rPr>
        <b/>
        <sz val="9"/>
        <rFont val="Calibri"/>
        <family val="2"/>
        <scheme val="minor"/>
      </rPr>
      <t>Basis of Recommendation</t>
    </r>
    <r>
      <rPr>
        <sz val="9"/>
        <rFont val="Calibri"/>
        <family val="2"/>
        <scheme val="minor"/>
      </rPr>
      <t xml:space="preserve">
The committee noted the following discrepancies: 
The trip authority is incomplete odometer reading was not recorded.
The after journey was not completed by both the driver and transport officer 
The official admitted in his affidavit that he caused the damages to the vehicle; the damages could have been prevented by the driver if more caution was taken when reversing the vehicle.
</t>
    </r>
    <r>
      <rPr>
        <b/>
        <sz val="9"/>
        <rFont val="Calibri"/>
        <family val="2"/>
        <scheme val="minor"/>
      </rPr>
      <t>Recommendation</t>
    </r>
    <r>
      <rPr>
        <sz val="9"/>
        <rFont val="Calibri"/>
        <family val="2"/>
        <scheme val="minor"/>
      </rPr>
      <t xml:space="preserve">
Can someone be held liable? Yes, Ms Q Ncipa
Should cost be recovered? Yes, R27352.66
Was there negligence or not? Yes
</t>
    </r>
  </si>
  <si>
    <t>Munroe Jaftha</t>
  </si>
  <si>
    <t>Case finalised by the FMLC and recommeded for write-off:
The Committee recommended that the official is not held liable for the loss as the third party was responsible for the incident. However progressive disciplinary action to be insituted against the official by his supervisor for non-compliance and failure to submit outstanding documents</t>
  </si>
  <si>
    <t>The Truck which was in the fast lane without any signal,came and drove into agency's vehiche,hitting on the driver's side</t>
  </si>
  <si>
    <t>N Qhola</t>
  </si>
  <si>
    <t>The Quantum bumped and pressed the Sassa's vehicle into the pavement and dragged the front fender (right) and almost removed the whole front fender</t>
  </si>
  <si>
    <t>Irene Cloete</t>
  </si>
  <si>
    <t>Left front and back passenger door damaged . Left window broken</t>
  </si>
  <si>
    <t xml:space="preserve">Based on the affidavit provided other car did not observe the rules of the road by not stopping whilst supposed to and as a result it cannot be held against the official.
Recommendation
Can someone be held liable? NO
Should cost be recovered? NO
          Was there negligence or not? NO
</t>
  </si>
  <si>
    <t>Ntshokoleng Koena</t>
  </si>
  <si>
    <t xml:space="preserve">Rear and left front bumper &amp; fender. Headlamp and rear &amp; front door </t>
  </si>
  <si>
    <r>
      <rPr>
        <u/>
        <sz val="9"/>
        <rFont val="Calibri"/>
        <family val="2"/>
        <scheme val="minor"/>
      </rPr>
      <t>Basis of Recommendation</t>
    </r>
    <r>
      <rPr>
        <sz val="9"/>
        <rFont val="Calibri"/>
        <family val="2"/>
        <scheme val="minor"/>
      </rPr>
      <t xml:space="preserve">
Based on the affidavit the official had a right of way however the car he was driving stalled and he had to start the car which caused the delay and caused the car on the left to knock the car he was driving. This further caused the official to knock the car on the right. This cannot be held against the official.
</t>
    </r>
    <r>
      <rPr>
        <u/>
        <sz val="9"/>
        <rFont val="Calibri"/>
        <family val="2"/>
        <scheme val="minor"/>
      </rPr>
      <t>Recommendation</t>
    </r>
    <r>
      <rPr>
        <sz val="9"/>
        <rFont val="Calibri"/>
        <family val="2"/>
        <scheme val="minor"/>
      </rPr>
      <t xml:space="preserve">
Can someone be held liable? NO
Should cost be recovered? NO
Was there negligence or not? NO
</t>
    </r>
  </si>
  <si>
    <t>Damaged  vehicle CA59365</t>
  </si>
  <si>
    <r>
      <rPr>
        <b/>
        <sz val="9"/>
        <rFont val="Calibri"/>
        <family val="2"/>
        <scheme val="minor"/>
      </rPr>
      <t>Basis of Recommendation</t>
    </r>
    <r>
      <rPr>
        <sz val="9"/>
        <rFont val="Calibri"/>
        <family val="2"/>
        <scheme val="minor"/>
      </rPr>
      <t xml:space="preserve">
The committee noted the following non-compliance issues: 
7. The trip authority is incomplete as there was no pre and post inspection recorded for the trip by both driver and transport officer.
8. The journey was not completed.
9. The vehicle registration number was not completed and where it was stationed.
10. The after journey was not duly completed by both the driver and transport officer.
11. The checklist was not completed by driver nor transport officer.
In respect of the driver and transport officer not completing the post and pre checklist we recommend that a cautionary notice be issued to both driver and transport officer to ensure compliance.
No negligence found from the evidence provided, the driver cannot be held liable for the cost incurred amounting to R1584, 58
</t>
    </r>
    <r>
      <rPr>
        <b/>
        <sz val="9"/>
        <rFont val="Calibri"/>
        <family val="2"/>
        <scheme val="minor"/>
      </rPr>
      <t xml:space="preserve">
Recommendation</t>
    </r>
    <r>
      <rPr>
        <sz val="9"/>
        <rFont val="Calibri"/>
        <family val="2"/>
        <scheme val="minor"/>
      </rPr>
      <t xml:space="preserve">
Can someone be held liable? No
Should cost be recovered? No, to be written off R
Was there negligence or not? No</t>
    </r>
  </si>
  <si>
    <t>back bumper</t>
  </si>
  <si>
    <t>Leon Links</t>
  </si>
  <si>
    <t xml:space="preserve">Hole front damaged </t>
  </si>
  <si>
    <t>Samantha Smith</t>
  </si>
  <si>
    <t>Bonnet and boot smashed</t>
  </si>
  <si>
    <r>
      <rPr>
        <b/>
        <sz val="9"/>
        <rFont val="Calibri"/>
        <family val="2"/>
        <scheme val="minor"/>
      </rPr>
      <t>Basis of Recommendation</t>
    </r>
    <r>
      <rPr>
        <sz val="9"/>
        <rFont val="Calibri"/>
        <family val="2"/>
        <scheme val="minor"/>
      </rPr>
      <t xml:space="preserve">
Based on the affidavit, the official cannot be held liable due to the fact that she was hit from behind.
</t>
    </r>
    <r>
      <rPr>
        <b/>
        <sz val="9"/>
        <rFont val="Calibri"/>
        <family val="2"/>
        <scheme val="minor"/>
      </rPr>
      <t>Recommendation</t>
    </r>
    <r>
      <rPr>
        <sz val="9"/>
        <rFont val="Calibri"/>
        <family val="2"/>
        <scheme val="minor"/>
      </rPr>
      <t xml:space="preserve">
Can someone be held liable? NO
Should cost be recovered? NO
Was there negligence or not? NO
</t>
    </r>
  </si>
  <si>
    <t>J Moffat</t>
  </si>
  <si>
    <t>The official was from Caledon to Bredasdorp. He saw a truck flashing the headlights indicating that he wants to pass. He moved on the yellow line that is when he lost control of the vehicle</t>
  </si>
  <si>
    <t>Cheryl Crowie</t>
  </si>
  <si>
    <t>bumper,fender and doors. Storage of the vehicle</t>
  </si>
  <si>
    <t>P Mphondlwana</t>
  </si>
  <si>
    <t>While the official was driving the left hand front wheel hit a cement block</t>
  </si>
  <si>
    <r>
      <rPr>
        <u/>
        <sz val="10"/>
        <rFont val="Arial"/>
        <family val="2"/>
      </rPr>
      <t>Basis of Recommendation</t>
    </r>
    <r>
      <rPr>
        <sz val="10"/>
        <rFont val="Arial"/>
        <family val="2"/>
      </rPr>
      <t xml:space="preserve">
• According to the official’s sword affidavit, the road he was travelling in was a gravel road in a bad state
• The inspection conducted showed that the left front tyre burst
• Based on the above, the official cannot be held liable for the damage as the Toyota Etios are not appropriate for perilous roads
</t>
    </r>
    <r>
      <rPr>
        <u/>
        <sz val="10"/>
        <rFont val="Arial"/>
        <family val="2"/>
      </rPr>
      <t xml:space="preserve">
Recommendation</t>
    </r>
    <r>
      <rPr>
        <sz val="10"/>
        <rFont val="Arial"/>
        <family val="2"/>
      </rPr>
      <t xml:space="preserve">
Can someone be held liable? No
Should cost be recovered? No
Was there negligence or not? No
</t>
    </r>
  </si>
  <si>
    <t>13-12-2017</t>
  </si>
  <si>
    <t>M Nqeketo</t>
  </si>
  <si>
    <t xml:space="preserve">The car hit the pole next to the road and stopped </t>
  </si>
  <si>
    <t>Based on the information provided the official is not to be held liable for the loss incured as the road he was travelling was perilous and not appropriate for a Toyota Etios.
Write-off</t>
  </si>
  <si>
    <t>E Campher</t>
  </si>
  <si>
    <t xml:space="preserve">The official and the passenger were driving and she lost control of the car </t>
  </si>
  <si>
    <t>Shaheeda Cassiem</t>
  </si>
  <si>
    <t>Back bumper</t>
  </si>
  <si>
    <t>S Mlunguza</t>
  </si>
  <si>
    <t>She hit the breaks and the car flipped and overturned for approximately 3 times</t>
  </si>
  <si>
    <r>
      <rPr>
        <u/>
        <sz val="9"/>
        <rFont val="Calibri"/>
        <family val="2"/>
        <scheme val="minor"/>
      </rPr>
      <t>Basis of Recommendation</t>
    </r>
    <r>
      <rPr>
        <sz val="9"/>
        <rFont val="Calibri"/>
        <family val="2"/>
        <scheme val="minor"/>
      </rPr>
      <t xml:space="preserve">
According to the statement by the official, the official not liable; it was beyond her control
</t>
    </r>
    <r>
      <rPr>
        <u/>
        <sz val="9"/>
        <rFont val="Calibri"/>
        <family val="2"/>
        <scheme val="minor"/>
      </rPr>
      <t>Recommendation</t>
    </r>
    <r>
      <rPr>
        <sz val="9"/>
        <rFont val="Calibri"/>
        <family val="2"/>
        <scheme val="minor"/>
      </rPr>
      <t xml:space="preserve">
Can someone be held liable? No
Should cost be recovered? No
Was there negligence or not? No
</t>
    </r>
  </si>
  <si>
    <t>Lucky Bopape</t>
  </si>
  <si>
    <t>Damaged  vehicle CA 157591</t>
  </si>
  <si>
    <t xml:space="preserve">Acting REM approved the recommendation on the 08 December 2016 that the cost of damages  to be recovered from Mr Tyopo (who was found to have been negligent). Mr Tyopo has made a payment of R 3,000 in March 2018 without having completed an AoD. The Debt Management Unit has been unsuccessful in obtaining a AoD or further commitment for settlement of the balance from the official. </t>
  </si>
  <si>
    <t>Case was referred to FMB at Head Office as per old terms of reference in November 2015, Acting REM approved the recommendation on the 22 December 2017  that the cost of damages should be recovered from the employee because of recklessness. Outcome letter issued. Official has indicated that he wishes to appeal and has further referred the matter to the labour union.</t>
  </si>
  <si>
    <t>Case was referred to FMB at Head Office as per old terms of reference in November 2015, Acting REM approved the recommendation on the 22 December 2017  that the cost of damages should be recovered from the employee because of recklessness. Outcome letter issued. The Debt Management Unit has been in comuunication with the official to facilitate the signing of the AoD.</t>
  </si>
  <si>
    <t>Case was referred to FMB at Head Office as per old terms of reference in November 2015, Acting REM approved the recommendation on the 22 December 2017  that the cost of damages should be recovered from the official because of inconsistency in the dates on the report and the alteration on official document. Outcome letter issued. Official indicates that he is requesting deductions to commence in July 2018. He has yet to sign an AoD.</t>
  </si>
  <si>
    <t>Case was referred to FMB at Head Office as per old terms of reference in November 2015, Acting REM approved the recommendation on the 22 December 2017  that the cost of damages should be recovered from the employee because he did not follow the rules of the road. Outcome letter issued. Official is refusing to sign AOD as he indicates that he will be appealing.</t>
  </si>
  <si>
    <r>
      <rPr>
        <u/>
        <sz val="9"/>
        <rFont val="Calibri"/>
        <family val="2"/>
        <scheme val="minor"/>
      </rPr>
      <t>Basis of Recommendation</t>
    </r>
    <r>
      <rPr>
        <sz val="9"/>
        <rFont val="Calibri"/>
        <family val="2"/>
        <scheme val="minor"/>
      </rPr>
      <t xml:space="preserve">
To note that official is liable for the replacement of the boot rubber and spring, based on the affidavit provide by the official, she repeatedly tried to close the boot causing spring to pop.
</t>
    </r>
    <r>
      <rPr>
        <u/>
        <sz val="9"/>
        <rFont val="Calibri"/>
        <family val="2"/>
        <scheme val="minor"/>
      </rPr>
      <t>Recommendation</t>
    </r>
    <r>
      <rPr>
        <sz val="9"/>
        <rFont val="Calibri"/>
        <family val="2"/>
        <scheme val="minor"/>
      </rPr>
      <t xml:space="preserve">
Can someone be held liable? Yes the driver for the replacement of the boot rubber and spring of boot lock
Should cost be recovered? Yes to the value of R 821 .03
Was there negligence or not? Yes by wanting to force the boot to close </t>
    </r>
  </si>
  <si>
    <r>
      <rPr>
        <u/>
        <sz val="9"/>
        <rFont val="Calibri"/>
        <family val="2"/>
        <scheme val="minor"/>
      </rPr>
      <t>Basis of Recommendation</t>
    </r>
    <r>
      <rPr>
        <sz val="9"/>
        <rFont val="Calibri"/>
        <family val="2"/>
        <scheme val="minor"/>
      </rPr>
      <t xml:space="preserve">
The printer is used at Service points and is used by the team, it was not exclusively allocated to the official
</t>
    </r>
    <r>
      <rPr>
        <u/>
        <sz val="9"/>
        <rFont val="Calibri"/>
        <family val="2"/>
        <scheme val="minor"/>
      </rPr>
      <t>Recommendation</t>
    </r>
    <r>
      <rPr>
        <sz val="9"/>
        <rFont val="Calibri"/>
        <family val="2"/>
        <scheme val="minor"/>
      </rPr>
      <t xml:space="preserve">
Can someone be held liable? No
Should cost be recovered? No
Was there negligence or not? No
</t>
    </r>
  </si>
  <si>
    <r>
      <rPr>
        <u/>
        <sz val="9"/>
        <rFont val="Calibri"/>
        <family val="2"/>
        <scheme val="minor"/>
      </rPr>
      <t>Basis of Recommendation</t>
    </r>
    <r>
      <rPr>
        <sz val="9"/>
        <rFont val="Calibri"/>
        <family val="2"/>
        <scheme val="minor"/>
      </rPr>
      <t xml:space="preserve">
Driver failed to adhere to the Transport Policy: Section 6.12.1, which states that, “It is the responsibilities of the driver to, at all times adhere to traffic and other regulation applicable to users of the road. Where these rules are not observed, the Agency will pay any penalties imposed.” 
</t>
    </r>
    <r>
      <rPr>
        <u/>
        <sz val="9"/>
        <rFont val="Calibri"/>
        <family val="2"/>
        <scheme val="minor"/>
      </rPr>
      <t>Recommendation</t>
    </r>
    <r>
      <rPr>
        <sz val="9"/>
        <rFont val="Calibri"/>
        <family val="2"/>
        <scheme val="minor"/>
      </rPr>
      <t xml:space="preserve">
Can someone be held liable? Yes, Ms B Ndibaza, the driver
Should cost be recovered? Yes R 3 458.65
Was there negligence or not? Yes failure to observe and apply K53 rules
</t>
    </r>
  </si>
  <si>
    <r>
      <rPr>
        <u/>
        <sz val="9"/>
        <rFont val="Calibri"/>
        <family val="2"/>
        <scheme val="minor"/>
      </rPr>
      <t>Basis of Recommendation</t>
    </r>
    <r>
      <rPr>
        <sz val="9"/>
        <rFont val="Calibri"/>
        <family val="2"/>
        <scheme val="minor"/>
      </rPr>
      <t xml:space="preserve">
The official was found to have been negligence in handling the laptop.
Policy violation: PFMA Policy Section 45 – Responsibilities of other officials states that “An official of a department, trading entity or constitutional institution- (e) is responsible for the management, including the safeguard of assets and the management of liabilities within that official’s area of responsibility.”
Section 12.1.8 of the ICT Policy-Desktop and Mobile Computing states; “It shall be the responsibility of the user to safe guard the allocated computer equipment. It is the responsibility of the user to lock their desktop and laptops while in the office with security cable or to store the equipment in a secure place”.
</t>
    </r>
    <r>
      <rPr>
        <u/>
        <sz val="9"/>
        <rFont val="Calibri"/>
        <family val="2"/>
        <scheme val="minor"/>
      </rPr>
      <t>Recommendation</t>
    </r>
    <r>
      <rPr>
        <sz val="9"/>
        <rFont val="Calibri"/>
        <family val="2"/>
        <scheme val="minor"/>
      </rPr>
      <t xml:space="preserve">
Can someone be held liable? Yes, Melanie Driver
Should cost be recovered? Yes, R4 044.15
Was there negligence or not? Yes
</t>
    </r>
  </si>
  <si>
    <r>
      <rPr>
        <u/>
        <sz val="9"/>
        <rFont val="Calibri"/>
        <family val="2"/>
        <scheme val="minor"/>
      </rPr>
      <t>Basis of Recommendation</t>
    </r>
    <r>
      <rPr>
        <sz val="9"/>
        <rFont val="Calibri"/>
        <family val="2"/>
        <scheme val="minor"/>
      </rPr>
      <t xml:space="preserve">
Based on the information gathered and the evidence provided by the official, the Committee could not find negligence therefore the official cannot be held liable for any damages incurred.
</t>
    </r>
    <r>
      <rPr>
        <u/>
        <sz val="9"/>
        <rFont val="Calibri"/>
        <family val="2"/>
        <scheme val="minor"/>
      </rPr>
      <t>Recommendation</t>
    </r>
    <r>
      <rPr>
        <sz val="9"/>
        <rFont val="Calibri"/>
        <family val="2"/>
        <scheme val="minor"/>
      </rPr>
      <t xml:space="preserve">
Can someone be held liable? No
Should cost be recovered? No
Was there negligence or not? No
</t>
    </r>
  </si>
  <si>
    <r>
      <rPr>
        <u/>
        <sz val="9"/>
        <rFont val="Calibri"/>
        <family val="2"/>
        <scheme val="minor"/>
      </rPr>
      <t>Basis of Recommendation</t>
    </r>
    <r>
      <rPr>
        <sz val="9"/>
        <rFont val="Calibri"/>
        <family val="2"/>
        <scheme val="minor"/>
      </rPr>
      <t xml:space="preserve">
The third party was found to be the cause of the damage to the SASSA vehicle according to the information provided.
According to the information before the Committee, the official did not act negligently.
</t>
    </r>
    <r>
      <rPr>
        <u/>
        <sz val="9"/>
        <rFont val="Calibri"/>
        <family val="2"/>
        <scheme val="minor"/>
      </rPr>
      <t>Recommendation</t>
    </r>
    <r>
      <rPr>
        <sz val="9"/>
        <rFont val="Calibri"/>
        <family val="2"/>
        <scheme val="minor"/>
      </rPr>
      <t xml:space="preserve">
Can someone be held liable? No
Should cost be recovered? No
Was there negligence or not? No
</t>
    </r>
  </si>
  <si>
    <r>
      <rPr>
        <u/>
        <sz val="9"/>
        <rFont val="Calibri"/>
        <family val="2"/>
        <scheme val="minor"/>
      </rPr>
      <t>Basis of Recommendation</t>
    </r>
    <r>
      <rPr>
        <sz val="9"/>
        <rFont val="Calibri"/>
        <family val="2"/>
        <scheme val="minor"/>
      </rPr>
      <t xml:space="preserve">
The third party was found to be the cause of the damage to the SASSA vehicle according to the information provided.
Although the third party information was available, the case was never refereed to the Legal Services when the accident happened in 2014.
According to the information before the Committee, the official did not act negligently.
</t>
    </r>
    <r>
      <rPr>
        <u/>
        <sz val="9"/>
        <rFont val="Calibri"/>
        <family val="2"/>
        <scheme val="minor"/>
      </rPr>
      <t>Recommendation</t>
    </r>
    <r>
      <rPr>
        <sz val="9"/>
        <rFont val="Calibri"/>
        <family val="2"/>
        <scheme val="minor"/>
      </rPr>
      <t xml:space="preserve">
Can someone be held liable? No
Should cost be recovered? No
Was there negligence or not? No
</t>
    </r>
  </si>
  <si>
    <t xml:space="preserve">The request for condonation has been submitted to National Treasury (NT). National Treasury requested additional information which was submitted on 9 March 2018 and SASSA is awaiting for a response from NT. </t>
  </si>
  <si>
    <t xml:space="preserve">The investigation is underway. The investigation officer provided a prelimanary report which still require written statements and interviews from the outstanding SASSA and DSD officials. Once the remaining officials have been interviewed and written statements are received then a final report will be presented to the Accounting Officer for consideration. </t>
  </si>
  <si>
    <t xml:space="preserve">Various suppliers:
-Diners Club
-Duma Travel
-Bokwe Security
-Elite Marguees
-The Media Connection
</t>
  </si>
  <si>
    <t>A letter  was  written to the former CEO, Dr Petersen on 22 February 2016 (she received on 06 March 2018) asking her to make a representation as to why she cannot be held responsible to pay back the R3 499 606.00 as the accounting officer then, who approved the payment for these services.  On 15 March 2018 a letter was received from her attorneys requesting information that will allow them to respond on behalf of Dr Petersen.  The information was provided on 06 April 2018. Subsequent to that, a letter was received from the attorneys on 11 May 2018, stating that there is outstanding  information</t>
  </si>
  <si>
    <t>The legal council to represent SASSA during the Constitutional Court hearing relating to requesting of variation of the Court order by extending the suspension of declaration of invalidity of CPS/SASSA contract, was appointed not through the State attorney's office instead the appointed Legal workstream team was utilised</t>
  </si>
  <si>
    <t>Letter was given to official to submit her written representation. The matter is under consideration by the Acting Chief Executive Officer in order to finalise the investigation</t>
  </si>
  <si>
    <t>SASSA received a closeup report from the service provider. Furthermore National Treasury reviewed the procurement process that was undertaken in the appointment of the service provider and the NT report was presented to the former Minister.</t>
  </si>
</sst>
</file>

<file path=xl/styles.xml><?xml version="1.0" encoding="utf-8"?>
<styleSheet xmlns="http://schemas.openxmlformats.org/spreadsheetml/2006/main">
  <numFmts count="15">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quot;$&quot;* #,##0.00_);_(&quot;$&quot;* \(#,##0.00\);_(&quot;$&quot;* &quot;-&quot;??_);_(@_)"/>
    <numFmt numFmtId="165" formatCode="_(* #,##0.00_);_(* \(#,##0.00\);_(* &quot;-&quot;??_);_(@_)"/>
    <numFmt numFmtId="166" formatCode="[$-409]d\-mmm\-yy;@"/>
    <numFmt numFmtId="167" formatCode="[$R-1C09]\ #,##0.00"/>
    <numFmt numFmtId="168" formatCode="[$R-1C09]\ #,##0.00;[$R-1C09]\ \-#,##0.00"/>
    <numFmt numFmtId="169" formatCode="&quot;R&quot;\ #,##0.00"/>
    <numFmt numFmtId="170" formatCode="_(* #,##0_);_(* \(#,##0\);_(* &quot;-&quot;??_);_(@_)"/>
    <numFmt numFmtId="171" formatCode="[$-F800]dddd\,\ mmmm\ dd\,\ yyyy"/>
    <numFmt numFmtId="172" formatCode="[$-1C09]dd\ mmmm\ yyyy;@"/>
    <numFmt numFmtId="173" formatCode="#,##0.00_ ;\-#,##0.00\ "/>
    <numFmt numFmtId="174" formatCode="[$-409]mmm\-yy;@"/>
  </numFmts>
  <fonts count="31">
    <font>
      <sz val="11"/>
      <color theme="1"/>
      <name val="Calibri"/>
      <family val="2"/>
      <scheme val="minor"/>
    </font>
    <font>
      <sz val="11"/>
      <color theme="1"/>
      <name val="Calibri"/>
      <family val="2"/>
      <scheme val="minor"/>
    </font>
    <font>
      <b/>
      <sz val="11"/>
      <color theme="1"/>
      <name val="Calibri"/>
      <family val="2"/>
      <scheme val="minor"/>
    </font>
    <font>
      <b/>
      <u/>
      <sz val="12"/>
      <name val="Arial"/>
      <family val="2"/>
    </font>
    <font>
      <b/>
      <sz val="12"/>
      <name val="Arial"/>
      <family val="2"/>
    </font>
    <font>
      <sz val="12"/>
      <color theme="1"/>
      <name val="Calibri"/>
      <family val="2"/>
      <scheme val="minor"/>
    </font>
    <font>
      <b/>
      <sz val="10"/>
      <name val="Arial"/>
      <family val="2"/>
    </font>
    <font>
      <sz val="12"/>
      <name val="Calibri"/>
      <family val="2"/>
      <scheme val="minor"/>
    </font>
    <font>
      <sz val="12"/>
      <color theme="1"/>
      <name val="Arial"/>
      <family val="2"/>
    </font>
    <font>
      <b/>
      <u/>
      <sz val="10"/>
      <name val="Arial"/>
      <family val="2"/>
    </font>
    <font>
      <b/>
      <sz val="11"/>
      <name val="Calibri"/>
      <family val="2"/>
      <scheme val="minor"/>
    </font>
    <font>
      <sz val="11"/>
      <name val="Calibri"/>
      <family val="2"/>
      <scheme val="minor"/>
    </font>
    <font>
      <b/>
      <sz val="11"/>
      <name val="Arial"/>
      <family val="2"/>
    </font>
    <font>
      <sz val="10"/>
      <name val="Arial"/>
      <family val="2"/>
    </font>
    <font>
      <sz val="11"/>
      <color theme="1"/>
      <name val="Arial"/>
      <family val="2"/>
    </font>
    <font>
      <b/>
      <sz val="11"/>
      <color theme="1"/>
      <name val="Arial"/>
      <family val="2"/>
    </font>
    <font>
      <sz val="11"/>
      <name val="Arial"/>
      <family val="2"/>
    </font>
    <font>
      <sz val="9"/>
      <name val="Calibri"/>
      <family val="2"/>
      <scheme val="minor"/>
    </font>
    <font>
      <sz val="14"/>
      <name val="Arial"/>
      <family val="2"/>
    </font>
    <font>
      <sz val="14"/>
      <name val="Calibri"/>
      <family val="2"/>
      <scheme val="minor"/>
    </font>
    <font>
      <u/>
      <sz val="11"/>
      <name val="Arial"/>
      <family val="2"/>
    </font>
    <font>
      <b/>
      <u/>
      <sz val="9"/>
      <name val="Calibri"/>
      <family val="2"/>
      <scheme val="minor"/>
    </font>
    <font>
      <sz val="9"/>
      <name val="Arial"/>
      <family val="2"/>
    </font>
    <font>
      <u/>
      <sz val="9"/>
      <name val="Calibri"/>
      <family val="2"/>
      <scheme val="minor"/>
    </font>
    <font>
      <b/>
      <sz val="9"/>
      <name val="Calibri"/>
      <family val="2"/>
      <scheme val="minor"/>
    </font>
    <font>
      <u/>
      <sz val="10"/>
      <name val="Arial"/>
      <family val="2"/>
    </font>
    <font>
      <sz val="8"/>
      <name val="Arial"/>
      <family val="2"/>
    </font>
    <font>
      <sz val="9"/>
      <name val="Tahoma"/>
      <family val="2"/>
    </font>
    <font>
      <b/>
      <sz val="14"/>
      <name val="Arial"/>
      <family val="2"/>
    </font>
    <font>
      <sz val="12"/>
      <name val="Arial"/>
      <family val="2"/>
    </font>
    <font>
      <b/>
      <sz val="12"/>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3" fillId="0" borderId="0"/>
    <xf numFmtId="43" fontId="13" fillId="0" borderId="0" applyFont="0" applyFill="0" applyBorder="0" applyAlignment="0" applyProtection="0"/>
    <xf numFmtId="164" fontId="1" fillId="0" borderId="0" applyFont="0" applyFill="0" applyBorder="0" applyAlignment="0" applyProtection="0"/>
    <xf numFmtId="0" fontId="13" fillId="0" borderId="0"/>
    <xf numFmtId="0" fontId="1" fillId="0" borderId="0"/>
    <xf numFmtId="0" fontId="13" fillId="0" borderId="0"/>
    <xf numFmtId="0" fontId="1" fillId="0" borderId="0"/>
    <xf numFmtId="43" fontId="1" fillId="0" borderId="0" applyFont="0" applyFill="0" applyBorder="0" applyAlignment="0" applyProtection="0"/>
    <xf numFmtId="0" fontId="13" fillId="0" borderId="0"/>
  </cellStyleXfs>
  <cellXfs count="403">
    <xf numFmtId="0" fontId="0" fillId="0" borderId="0" xfId="0"/>
    <xf numFmtId="0" fontId="6" fillId="2" borderId="0" xfId="0" applyFont="1" applyFill="1" applyBorder="1" applyAlignment="1">
      <alignment vertical="top" wrapText="1"/>
    </xf>
    <xf numFmtId="0" fontId="7" fillId="0" borderId="5" xfId="0" applyFont="1" applyFill="1" applyBorder="1"/>
    <xf numFmtId="0" fontId="7" fillId="0" borderId="6" xfId="0" applyFont="1" applyFill="1" applyBorder="1"/>
    <xf numFmtId="166" fontId="7" fillId="0" borderId="6" xfId="0" applyNumberFormat="1" applyFont="1" applyFill="1" applyBorder="1"/>
    <xf numFmtId="0" fontId="7" fillId="0" borderId="6" xfId="0" applyFont="1" applyFill="1" applyBorder="1" applyAlignment="1">
      <alignment wrapText="1"/>
    </xf>
    <xf numFmtId="167" fontId="7" fillId="0" borderId="6" xfId="0" applyNumberFormat="1" applyFont="1" applyFill="1" applyBorder="1"/>
    <xf numFmtId="165" fontId="7" fillId="0" borderId="6" xfId="1" applyFont="1" applyFill="1" applyBorder="1"/>
    <xf numFmtId="14" fontId="7" fillId="0" borderId="6" xfId="0" applyNumberFormat="1" applyFont="1" applyFill="1" applyBorder="1" applyAlignment="1">
      <alignment horizontal="right"/>
    </xf>
    <xf numFmtId="14" fontId="7" fillId="0" borderId="6" xfId="0" applyNumberFormat="1" applyFont="1" applyFill="1" applyBorder="1"/>
    <xf numFmtId="0" fontId="7" fillId="0" borderId="7" xfId="0" applyFont="1" applyFill="1" applyBorder="1"/>
    <xf numFmtId="165" fontId="5" fillId="0" borderId="8" xfId="0" applyNumberFormat="1" applyFont="1" applyFill="1" applyBorder="1"/>
    <xf numFmtId="0" fontId="5" fillId="0" borderId="7" xfId="0" applyFont="1" applyFill="1" applyBorder="1"/>
    <xf numFmtId="0" fontId="7" fillId="0" borderId="9" xfId="0" applyFont="1" applyFill="1" applyBorder="1"/>
    <xf numFmtId="0" fontId="7" fillId="0" borderId="10" xfId="0" applyFont="1" applyFill="1" applyBorder="1"/>
    <xf numFmtId="166" fontId="7" fillId="0" borderId="10" xfId="0" applyNumberFormat="1" applyFont="1" applyFill="1" applyBorder="1"/>
    <xf numFmtId="0" fontId="7" fillId="0" borderId="10" xfId="0" applyFont="1" applyFill="1" applyBorder="1" applyAlignment="1">
      <alignment horizontal="justify"/>
    </xf>
    <xf numFmtId="167" fontId="7" fillId="0" borderId="10" xfId="0" applyNumberFormat="1" applyFont="1" applyFill="1" applyBorder="1"/>
    <xf numFmtId="165" fontId="7" fillId="0" borderId="10" xfId="1" applyFont="1" applyFill="1" applyBorder="1"/>
    <xf numFmtId="0" fontId="7" fillId="0" borderId="10" xfId="0" applyFont="1" applyFill="1" applyBorder="1" applyAlignment="1">
      <alignment wrapText="1"/>
    </xf>
    <xf numFmtId="14" fontId="7" fillId="0" borderId="10" xfId="0" applyNumberFormat="1" applyFont="1" applyFill="1" applyBorder="1" applyAlignment="1">
      <alignment horizontal="right" wrapText="1"/>
    </xf>
    <xf numFmtId="15" fontId="7" fillId="0" borderId="10" xfId="0" applyNumberFormat="1" applyFont="1" applyFill="1" applyBorder="1" applyAlignment="1">
      <alignment horizontal="left" wrapText="1"/>
    </xf>
    <xf numFmtId="0" fontId="7" fillId="0" borderId="11" xfId="0" applyFont="1" applyFill="1" applyBorder="1" applyAlignment="1">
      <alignment wrapText="1"/>
    </xf>
    <xf numFmtId="165" fontId="5" fillId="0" borderId="12" xfId="0" applyNumberFormat="1" applyFont="1" applyFill="1" applyBorder="1"/>
    <xf numFmtId="0" fontId="5" fillId="0" borderId="11" xfId="0" applyFont="1" applyFill="1" applyBorder="1"/>
    <xf numFmtId="14" fontId="7" fillId="0" borderId="10" xfId="0" applyNumberFormat="1" applyFont="1" applyFill="1" applyBorder="1" applyAlignment="1">
      <alignment horizontal="right"/>
    </xf>
    <xf numFmtId="14" fontId="7" fillId="0" borderId="10" xfId="0" applyNumberFormat="1" applyFont="1" applyFill="1" applyBorder="1"/>
    <xf numFmtId="0" fontId="7" fillId="0" borderId="11" xfId="0" applyFont="1" applyFill="1" applyBorder="1"/>
    <xf numFmtId="0" fontId="7" fillId="0" borderId="10" xfId="0" applyFont="1" applyFill="1" applyBorder="1" applyAlignment="1"/>
    <xf numFmtId="15" fontId="7" fillId="0" borderId="10" xfId="0" applyNumberFormat="1" applyFont="1" applyFill="1" applyBorder="1" applyAlignment="1">
      <alignment horizontal="right"/>
    </xf>
    <xf numFmtId="14" fontId="7" fillId="0" borderId="10" xfId="0" applyNumberFormat="1" applyFont="1" applyFill="1" applyBorder="1" applyAlignment="1">
      <alignment horizontal="center" wrapText="1"/>
    </xf>
    <xf numFmtId="0" fontId="7" fillId="0" borderId="10" xfId="0" applyFont="1" applyFill="1" applyBorder="1" applyAlignment="1">
      <alignment horizontal="left"/>
    </xf>
    <xf numFmtId="15" fontId="7" fillId="0" borderId="10" xfId="0" applyNumberFormat="1" applyFont="1" applyFill="1" applyBorder="1" applyAlignment="1">
      <alignment horizontal="right" wrapText="1"/>
    </xf>
    <xf numFmtId="0" fontId="7"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right" vertical="top" wrapText="1"/>
    </xf>
    <xf numFmtId="0" fontId="7" fillId="0" borderId="10" xfId="0" applyFont="1" applyFill="1" applyBorder="1" applyAlignment="1">
      <alignment vertical="top" wrapText="1"/>
    </xf>
    <xf numFmtId="0" fontId="7" fillId="0" borderId="10" xfId="0" applyFont="1" applyFill="1" applyBorder="1" applyAlignment="1">
      <alignment horizontal="right"/>
    </xf>
    <xf numFmtId="0" fontId="7" fillId="0" borderId="10" xfId="0" applyFont="1" applyFill="1" applyBorder="1" applyAlignment="1">
      <alignment vertical="center" wrapText="1"/>
    </xf>
    <xf numFmtId="168" fontId="7" fillId="0" borderId="10" xfId="2" applyNumberFormat="1" applyFont="1" applyFill="1" applyBorder="1" applyAlignment="1">
      <alignment wrapText="1"/>
    </xf>
    <xf numFmtId="0" fontId="7" fillId="0" borderId="11" xfId="0" applyFont="1" applyFill="1" applyBorder="1" applyAlignment="1">
      <alignment horizontal="right" vertical="top" wrapText="1"/>
    </xf>
    <xf numFmtId="165" fontId="5" fillId="0" borderId="10" xfId="0" applyNumberFormat="1" applyFont="1" applyFill="1" applyBorder="1"/>
    <xf numFmtId="168" fontId="7" fillId="0" borderId="10" xfId="3" applyNumberFormat="1" applyFont="1" applyFill="1" applyBorder="1" applyAlignment="1">
      <alignment horizontal="right" wrapText="1"/>
    </xf>
    <xf numFmtId="169" fontId="7" fillId="0" borderId="10" xfId="0" applyNumberFormat="1" applyFont="1" applyFill="1" applyBorder="1" applyAlignment="1">
      <alignment wrapText="1"/>
    </xf>
    <xf numFmtId="17" fontId="7" fillId="0" borderId="10" xfId="0" applyNumberFormat="1" applyFont="1" applyFill="1" applyBorder="1" applyAlignment="1">
      <alignment horizontal="left"/>
    </xf>
    <xf numFmtId="0" fontId="7" fillId="0" borderId="10" xfId="0" applyFont="1" applyFill="1" applyBorder="1" applyAlignment="1">
      <alignment horizontal="right" wrapText="1"/>
    </xf>
    <xf numFmtId="0" fontId="7" fillId="0" borderId="10" xfId="0" applyFont="1" applyFill="1" applyBorder="1" applyAlignment="1">
      <alignment vertical="top"/>
    </xf>
    <xf numFmtId="165" fontId="7" fillId="0" borderId="10" xfId="1" applyFont="1" applyFill="1" applyBorder="1" applyAlignment="1">
      <alignment vertical="top" wrapText="1"/>
    </xf>
    <xf numFmtId="0" fontId="7" fillId="0" borderId="11" xfId="0" applyFont="1" applyFill="1" applyBorder="1" applyAlignment="1">
      <alignment vertical="top" wrapText="1"/>
    </xf>
    <xf numFmtId="14" fontId="7" fillId="0" borderId="10" xfId="0" applyNumberFormat="1" applyFont="1" applyFill="1" applyBorder="1" applyAlignment="1">
      <alignment horizontal="right" vertical="top" wrapText="1"/>
    </xf>
    <xf numFmtId="14" fontId="7" fillId="0" borderId="10" xfId="0" applyNumberFormat="1" applyFont="1" applyFill="1" applyBorder="1" applyAlignment="1">
      <alignment vertical="top" wrapText="1"/>
    </xf>
    <xf numFmtId="0" fontId="7" fillId="0" borderId="11" xfId="0" applyFont="1" applyFill="1" applyBorder="1" applyAlignment="1">
      <alignment vertical="top"/>
    </xf>
    <xf numFmtId="14" fontId="7" fillId="0" borderId="10" xfId="0" applyNumberFormat="1" applyFont="1" applyFill="1" applyBorder="1" applyAlignment="1">
      <alignment horizontal="left" vertical="top" wrapText="1"/>
    </xf>
    <xf numFmtId="15" fontId="7" fillId="0" borderId="10" xfId="0" applyNumberFormat="1" applyFont="1" applyFill="1" applyBorder="1" applyAlignment="1">
      <alignment horizontal="right" vertical="top" wrapText="1"/>
    </xf>
    <xf numFmtId="0" fontId="8" fillId="0" borderId="11" xfId="0" applyFont="1" applyFill="1" applyBorder="1" applyAlignment="1">
      <alignment wrapText="1"/>
    </xf>
    <xf numFmtId="14" fontId="7" fillId="0" borderId="10" xfId="0" applyNumberFormat="1" applyFont="1" applyFill="1" applyBorder="1" applyAlignment="1"/>
    <xf numFmtId="14" fontId="7" fillId="0" borderId="10" xfId="0" applyNumberFormat="1" applyFont="1" applyFill="1" applyBorder="1" applyAlignment="1">
      <alignment horizontal="left" vertical="top"/>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14" fontId="7" fillId="0" borderId="10" xfId="0" applyNumberFormat="1" applyFont="1" applyFill="1" applyBorder="1" applyAlignment="1">
      <alignment horizontal="left" wrapText="1"/>
    </xf>
    <xf numFmtId="43" fontId="7" fillId="0" borderId="10" xfId="2" applyFont="1" applyFill="1" applyBorder="1" applyAlignment="1">
      <alignment horizontal="left" vertical="top" wrapText="1"/>
    </xf>
    <xf numFmtId="169" fontId="7" fillId="0" borderId="10" xfId="2" applyNumberFormat="1" applyFont="1" applyFill="1" applyBorder="1" applyAlignment="1">
      <alignment vertical="top"/>
    </xf>
    <xf numFmtId="0" fontId="7" fillId="0" borderId="10" xfId="0" applyFont="1" applyFill="1" applyBorder="1" applyAlignment="1">
      <alignment horizontal="justify" vertical="top" wrapText="1"/>
    </xf>
    <xf numFmtId="17" fontId="7" fillId="0" borderId="10" xfId="0" applyNumberFormat="1"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right" vertical="center" wrapText="1"/>
    </xf>
    <xf numFmtId="0" fontId="7" fillId="0" borderId="10" xfId="0" applyFont="1" applyFill="1" applyBorder="1" applyAlignment="1">
      <alignment horizontal="right" vertical="center"/>
    </xf>
    <xf numFmtId="17"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vertical="center" wrapText="1"/>
    </xf>
    <xf numFmtId="8" fontId="7" fillId="0" borderId="10" xfId="0" applyNumberFormat="1" applyFont="1" applyFill="1" applyBorder="1" applyAlignment="1">
      <alignment horizontal="right" vertical="center" wrapText="1"/>
    </xf>
    <xf numFmtId="43" fontId="7" fillId="0" borderId="10" xfId="2" applyFont="1" applyFill="1" applyBorder="1" applyAlignment="1">
      <alignment vertical="center"/>
    </xf>
    <xf numFmtId="167" fontId="5" fillId="0" borderId="11" xfId="0" applyNumberFormat="1" applyFont="1" applyFill="1" applyBorder="1"/>
    <xf numFmtId="0" fontId="7" fillId="0" borderId="10" xfId="4" applyFont="1" applyFill="1" applyBorder="1" applyAlignment="1">
      <alignment horizontal="left" vertical="top" wrapText="1"/>
    </xf>
    <xf numFmtId="0" fontId="7" fillId="0" borderId="13" xfId="0" applyFont="1" applyFill="1" applyBorder="1"/>
    <xf numFmtId="0" fontId="7" fillId="0" borderId="14" xfId="0" applyFont="1" applyFill="1" applyBorder="1"/>
    <xf numFmtId="166" fontId="7" fillId="0" borderId="14" xfId="0" applyNumberFormat="1" applyFont="1" applyFill="1" applyBorder="1"/>
    <xf numFmtId="0" fontId="7" fillId="0" borderId="14" xfId="0" applyFont="1" applyFill="1" applyBorder="1" applyAlignment="1">
      <alignment wrapText="1"/>
    </xf>
    <xf numFmtId="167" fontId="7" fillId="0" borderId="14" xfId="0" applyNumberFormat="1" applyFont="1" applyFill="1" applyBorder="1"/>
    <xf numFmtId="165" fontId="7" fillId="0" borderId="14" xfId="1" applyFont="1" applyFill="1" applyBorder="1"/>
    <xf numFmtId="0" fontId="7" fillId="0" borderId="14" xfId="0" applyFont="1" applyFill="1" applyBorder="1" applyAlignment="1">
      <alignment vertical="top" wrapText="1"/>
    </xf>
    <xf numFmtId="14" fontId="7" fillId="0" borderId="14" xfId="0" applyNumberFormat="1" applyFont="1" applyFill="1" applyBorder="1"/>
    <xf numFmtId="0" fontId="7" fillId="0" borderId="15" xfId="0" applyFont="1" applyFill="1" applyBorder="1"/>
    <xf numFmtId="165" fontId="5" fillId="0" borderId="16" xfId="0" applyNumberFormat="1" applyFont="1" applyFill="1" applyBorder="1"/>
    <xf numFmtId="0" fontId="5" fillId="0" borderId="15" xfId="0" applyFont="1" applyFill="1" applyBorder="1"/>
    <xf numFmtId="0" fontId="2" fillId="0" borderId="17" xfId="0" applyFont="1" applyBorder="1"/>
    <xf numFmtId="0" fontId="2" fillId="0" borderId="18" xfId="0" applyFont="1" applyBorder="1"/>
    <xf numFmtId="170" fontId="2" fillId="0" borderId="18" xfId="1" applyNumberFormat="1" applyFont="1" applyBorder="1"/>
    <xf numFmtId="0" fontId="2" fillId="0" borderId="18" xfId="0" applyFont="1" applyFill="1" applyBorder="1"/>
    <xf numFmtId="0" fontId="2" fillId="0" borderId="19" xfId="0" applyFont="1" applyBorder="1"/>
    <xf numFmtId="0" fontId="2" fillId="0" borderId="0" xfId="0" applyFont="1"/>
    <xf numFmtId="165" fontId="0" fillId="0" borderId="0" xfId="1" applyFont="1"/>
    <xf numFmtId="165" fontId="5" fillId="0" borderId="20" xfId="0" applyNumberFormat="1" applyFont="1" applyFill="1" applyBorder="1"/>
    <xf numFmtId="0" fontId="0" fillId="0" borderId="0" xfId="0" applyAlignment="1">
      <alignment horizontal="left"/>
    </xf>
    <xf numFmtId="0" fontId="10" fillId="3" borderId="0" xfId="0" applyFont="1" applyFill="1"/>
    <xf numFmtId="0" fontId="11" fillId="3" borderId="0" xfId="0" applyFont="1" applyFill="1"/>
    <xf numFmtId="0" fontId="12" fillId="2" borderId="2" xfId="0" applyFont="1" applyFill="1" applyBorder="1" applyAlignment="1">
      <alignment vertical="top" wrapText="1"/>
    </xf>
    <xf numFmtId="0" fontId="7" fillId="0" borderId="5" xfId="0" applyFont="1" applyFill="1" applyBorder="1" applyAlignment="1">
      <alignment horizontal="center" vertical="center"/>
    </xf>
    <xf numFmtId="0" fontId="7" fillId="0" borderId="6" xfId="0" applyFont="1" applyFill="1" applyBorder="1" applyAlignment="1">
      <alignment horizontal="left" vertical="center" wrapText="1"/>
    </xf>
    <xf numFmtId="15" fontId="7" fillId="0" borderId="6" xfId="0" applyNumberFormat="1" applyFont="1" applyFill="1" applyBorder="1" applyAlignment="1">
      <alignment horizontal="left" vertical="center" wrapText="1"/>
    </xf>
    <xf numFmtId="169" fontId="7" fillId="0" borderId="6" xfId="2" applyNumberFormat="1" applyFont="1" applyFill="1" applyBorder="1" applyAlignment="1">
      <alignment vertical="center"/>
    </xf>
    <xf numFmtId="169" fontId="7" fillId="0" borderId="6" xfId="0" applyNumberFormat="1" applyFont="1" applyFill="1" applyBorder="1" applyAlignment="1">
      <alignment vertical="center"/>
    </xf>
    <xf numFmtId="17" fontId="7" fillId="0" borderId="6" xfId="0" applyNumberFormat="1" applyFont="1" applyFill="1" applyBorder="1" applyAlignment="1">
      <alignment vertical="center" wrapText="1"/>
    </xf>
    <xf numFmtId="17" fontId="7" fillId="0" borderId="6" xfId="0" applyNumberFormat="1" applyFont="1" applyFill="1" applyBorder="1" applyAlignment="1">
      <alignment vertical="top" wrapText="1"/>
    </xf>
    <xf numFmtId="17" fontId="7" fillId="0" borderId="6" xfId="0" applyNumberFormat="1" applyFont="1" applyFill="1" applyBorder="1" applyAlignment="1">
      <alignment horizontal="left" vertical="top" wrapText="1"/>
    </xf>
    <xf numFmtId="15" fontId="7" fillId="0" borderId="6" xfId="0" applyNumberFormat="1" applyFont="1" applyFill="1" applyBorder="1" applyAlignment="1">
      <alignment horizontal="left" vertical="top" wrapText="1"/>
    </xf>
    <xf numFmtId="0" fontId="7" fillId="0" borderId="6" xfId="0" applyFont="1" applyFill="1" applyBorder="1" applyAlignment="1"/>
    <xf numFmtId="0" fontId="7" fillId="0" borderId="6" xfId="0" applyFont="1" applyFill="1" applyBorder="1" applyAlignment="1">
      <alignment horizontal="left" vertical="top"/>
    </xf>
    <xf numFmtId="17" fontId="7" fillId="0" borderId="7" xfId="0" applyNumberFormat="1" applyFont="1" applyFill="1" applyBorder="1" applyAlignment="1">
      <alignment horizontal="left" vertical="top" wrapText="1"/>
    </xf>
    <xf numFmtId="169" fontId="0" fillId="0" borderId="0" xfId="0" applyNumberFormat="1"/>
    <xf numFmtId="0" fontId="7" fillId="0" borderId="9" xfId="0" applyFont="1" applyFill="1" applyBorder="1" applyAlignment="1">
      <alignment horizontal="center" vertical="center"/>
    </xf>
    <xf numFmtId="0" fontId="7" fillId="0" borderId="10" xfId="0" applyFont="1" applyFill="1" applyBorder="1" applyAlignment="1">
      <alignment horizontal="left" vertical="center" wrapText="1"/>
    </xf>
    <xf numFmtId="15" fontId="7" fillId="0" borderId="10" xfId="0" applyNumberFormat="1" applyFont="1" applyFill="1" applyBorder="1" applyAlignment="1">
      <alignment horizontal="left" vertical="center" wrapText="1"/>
    </xf>
    <xf numFmtId="169" fontId="7" fillId="0" borderId="10" xfId="2" applyNumberFormat="1" applyFont="1" applyFill="1" applyBorder="1" applyAlignment="1">
      <alignment vertical="center"/>
    </xf>
    <xf numFmtId="169" fontId="7" fillId="0" borderId="10" xfId="0" applyNumberFormat="1" applyFont="1" applyFill="1" applyBorder="1" applyAlignment="1">
      <alignment vertical="center"/>
    </xf>
    <xf numFmtId="17" fontId="7" fillId="0" borderId="10" xfId="0" applyNumberFormat="1" applyFont="1" applyFill="1" applyBorder="1" applyAlignment="1">
      <alignment vertical="center" wrapText="1"/>
    </xf>
    <xf numFmtId="17" fontId="7" fillId="0" borderId="10" xfId="0" applyNumberFormat="1" applyFont="1" applyFill="1" applyBorder="1" applyAlignment="1">
      <alignment vertical="top" wrapText="1"/>
    </xf>
    <xf numFmtId="17" fontId="7" fillId="0" borderId="10" xfId="0" applyNumberFormat="1" applyFont="1" applyFill="1" applyBorder="1" applyAlignment="1">
      <alignment horizontal="left" vertical="top" wrapText="1"/>
    </xf>
    <xf numFmtId="15"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xf>
    <xf numFmtId="17" fontId="7" fillId="0" borderId="11" xfId="0" applyNumberFormat="1" applyFont="1" applyFill="1" applyBorder="1" applyAlignment="1">
      <alignment horizontal="left" vertical="top" wrapText="1"/>
    </xf>
    <xf numFmtId="16"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shrinkToFit="1"/>
    </xf>
    <xf numFmtId="169" fontId="7" fillId="0" borderId="10" xfId="0" applyNumberFormat="1" applyFont="1" applyFill="1" applyBorder="1" applyAlignment="1">
      <alignment horizontal="left" vertical="top"/>
    </xf>
    <xf numFmtId="169" fontId="7" fillId="0" borderId="11" xfId="0" applyNumberFormat="1" applyFont="1" applyFill="1" applyBorder="1" applyAlignment="1">
      <alignment horizontal="left" vertical="top"/>
    </xf>
    <xf numFmtId="0" fontId="7" fillId="0" borderId="10" xfId="0" applyFont="1" applyFill="1" applyBorder="1" applyAlignment="1">
      <alignment vertical="center"/>
    </xf>
    <xf numFmtId="14"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left" vertical="center" wrapText="1"/>
    </xf>
    <xf numFmtId="17" fontId="7" fillId="0" borderId="10" xfId="0" applyNumberFormat="1" applyFont="1" applyFill="1" applyBorder="1" applyAlignment="1">
      <alignment horizontal="right" vertical="center" wrapText="1"/>
    </xf>
    <xf numFmtId="14" fontId="7" fillId="0" borderId="10" xfId="0" applyNumberFormat="1" applyFont="1" applyFill="1" applyBorder="1" applyAlignment="1">
      <alignment vertical="center" wrapText="1"/>
    </xf>
    <xf numFmtId="17" fontId="7" fillId="0" borderId="10" xfId="3" applyNumberFormat="1" applyFont="1" applyFill="1" applyBorder="1" applyAlignment="1">
      <alignment horizontal="left" vertical="center" wrapText="1"/>
    </xf>
    <xf numFmtId="0" fontId="7" fillId="0" borderId="10" xfId="0" applyFont="1" applyFill="1" applyBorder="1" applyAlignment="1">
      <alignment horizontal="right" vertical="center" wrapText="1" shrinkToFit="1"/>
    </xf>
    <xf numFmtId="44" fontId="7" fillId="0" borderId="10" xfId="2" applyNumberFormat="1" applyFont="1" applyFill="1" applyBorder="1" applyAlignment="1">
      <alignment vertical="center" wrapText="1"/>
    </xf>
    <xf numFmtId="44" fontId="7" fillId="0" borderId="10" xfId="0" applyNumberFormat="1" applyFont="1" applyFill="1" applyBorder="1" applyAlignment="1">
      <alignment vertical="center"/>
    </xf>
    <xf numFmtId="43" fontId="7" fillId="0" borderId="10" xfId="2" applyFont="1" applyFill="1" applyBorder="1" applyAlignment="1">
      <alignment vertical="top" wrapText="1"/>
    </xf>
    <xf numFmtId="171" fontId="7" fillId="0" borderId="10" xfId="0" applyNumberFormat="1" applyFont="1" applyFill="1" applyBorder="1" applyAlignment="1">
      <alignment horizontal="left" vertical="top"/>
    </xf>
    <xf numFmtId="14" fontId="7" fillId="0" borderId="10" xfId="0" applyNumberFormat="1" applyFont="1" applyFill="1" applyBorder="1" applyAlignment="1">
      <alignment horizontal="right" vertical="center" wrapText="1"/>
    </xf>
    <xf numFmtId="0" fontId="7" fillId="0" borderId="10" xfId="5" applyFont="1" applyFill="1" applyBorder="1" applyAlignment="1">
      <alignment vertical="center" wrapText="1"/>
    </xf>
    <xf numFmtId="15" fontId="7" fillId="0" borderId="10" xfId="0" applyNumberFormat="1" applyFont="1" applyFill="1" applyBorder="1" applyAlignment="1">
      <alignment horizontal="left" vertical="center" wrapText="1" shrinkToFit="1"/>
    </xf>
    <xf numFmtId="169" fontId="7" fillId="0" borderId="10" xfId="0" applyNumberFormat="1" applyFont="1" applyFill="1" applyBorder="1" applyAlignment="1">
      <alignment vertical="center" wrapText="1"/>
    </xf>
    <xf numFmtId="2" fontId="7" fillId="0" borderId="10" xfId="0" applyNumberFormat="1" applyFont="1" applyFill="1" applyBorder="1" applyAlignment="1">
      <alignment horizontal="left" vertical="top" wrapText="1"/>
    </xf>
    <xf numFmtId="2" fontId="7" fillId="0" borderId="11" xfId="0" applyNumberFormat="1" applyFont="1" applyFill="1" applyBorder="1" applyAlignment="1">
      <alignment horizontal="left" vertical="top" wrapText="1"/>
    </xf>
    <xf numFmtId="43" fontId="7" fillId="0" borderId="10" xfId="2" applyFont="1" applyFill="1" applyBorder="1" applyAlignment="1">
      <alignment wrapText="1"/>
    </xf>
    <xf numFmtId="44" fontId="7" fillId="0" borderId="10" xfId="0" applyNumberFormat="1" applyFont="1" applyFill="1" applyBorder="1" applyAlignment="1"/>
    <xf numFmtId="17"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top" wrapText="1" shrinkToFit="1"/>
    </xf>
    <xf numFmtId="0" fontId="7" fillId="0" borderId="11" xfId="0" applyFont="1" applyFill="1" applyBorder="1" applyAlignment="1">
      <alignment horizontal="left" vertical="top"/>
    </xf>
    <xf numFmtId="0" fontId="7" fillId="0" borderId="10" xfId="0" applyFont="1" applyFill="1" applyBorder="1" applyAlignment="1">
      <alignment horizontal="justify" vertical="center"/>
    </xf>
    <xf numFmtId="169" fontId="7" fillId="0" borderId="10" xfId="0" applyNumberFormat="1" applyFont="1" applyFill="1" applyBorder="1" applyAlignment="1">
      <alignment horizontal="left" vertical="center"/>
    </xf>
    <xf numFmtId="17" fontId="7" fillId="0" borderId="11" xfId="0" applyNumberFormat="1" applyFont="1" applyFill="1" applyBorder="1" applyAlignment="1">
      <alignment horizontal="left" vertical="center" wrapText="1"/>
    </xf>
    <xf numFmtId="44" fontId="7" fillId="0" borderId="10" xfId="0" applyNumberFormat="1" applyFont="1" applyFill="1" applyBorder="1" applyAlignment="1">
      <alignment vertical="center" wrapText="1"/>
    </xf>
    <xf numFmtId="44" fontId="7" fillId="0" borderId="11" xfId="0" applyNumberFormat="1" applyFont="1" applyFill="1" applyBorder="1" applyAlignment="1"/>
    <xf numFmtId="0" fontId="14" fillId="0" borderId="0" xfId="0" applyFont="1"/>
    <xf numFmtId="15" fontId="7" fillId="0" borderId="10" xfId="0" applyNumberFormat="1" applyFont="1" applyFill="1" applyBorder="1" applyAlignment="1">
      <alignment horizontal="left" vertical="top"/>
    </xf>
    <xf numFmtId="17" fontId="7" fillId="0" borderId="11" xfId="0" applyNumberFormat="1" applyFont="1" applyFill="1" applyBorder="1" applyAlignment="1">
      <alignment vertical="top" wrapText="1"/>
    </xf>
    <xf numFmtId="1" fontId="7" fillId="0" borderId="10" xfId="0" applyNumberFormat="1" applyFont="1" applyFill="1" applyBorder="1" applyAlignment="1">
      <alignment horizontal="left" vertical="top" wrapText="1"/>
    </xf>
    <xf numFmtId="0" fontId="7" fillId="0" borderId="11" xfId="0" applyFont="1" applyFill="1" applyBorder="1" applyAlignment="1">
      <alignment horizontal="left" vertical="center" wrapText="1"/>
    </xf>
    <xf numFmtId="17" fontId="7" fillId="0" borderId="10" xfId="6" applyNumberFormat="1" applyFont="1" applyFill="1" applyBorder="1" applyAlignment="1">
      <alignment vertical="center" wrapText="1"/>
    </xf>
    <xf numFmtId="169" fontId="7" fillId="0" borderId="10" xfId="2" applyNumberFormat="1" applyFont="1" applyFill="1" applyBorder="1" applyAlignment="1">
      <alignment horizontal="right" vertical="center"/>
    </xf>
    <xf numFmtId="17" fontId="7" fillId="0" borderId="10" xfId="6" applyNumberFormat="1" applyFont="1" applyFill="1" applyBorder="1" applyAlignment="1">
      <alignment vertical="top" wrapText="1"/>
    </xf>
    <xf numFmtId="16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top" wrapText="1"/>
    </xf>
    <xf numFmtId="44" fontId="7" fillId="0" borderId="10" xfId="0" applyNumberFormat="1" applyFont="1" applyFill="1" applyBorder="1" applyAlignment="1">
      <alignment horizontal="left" vertical="top"/>
    </xf>
    <xf numFmtId="43" fontId="7" fillId="0" borderId="10" xfId="2" applyFont="1" applyFill="1" applyBorder="1" applyAlignment="1">
      <alignment horizontal="center" vertical="top" wrapText="1"/>
    </xf>
    <xf numFmtId="14" fontId="7" fillId="0" borderId="10" xfId="2" applyNumberFormat="1" applyFont="1" applyFill="1" applyBorder="1" applyAlignment="1">
      <alignment horizontal="center" vertical="top" wrapText="1"/>
    </xf>
    <xf numFmtId="17" fontId="7" fillId="0" borderId="10" xfId="0" quotePrefix="1" applyNumberFormat="1" applyFont="1" applyFill="1" applyBorder="1" applyAlignment="1">
      <alignment horizontal="left" vertical="top" wrapText="1"/>
    </xf>
    <xf numFmtId="17" fontId="7" fillId="0" borderId="10" xfId="0" applyNumberFormat="1" applyFont="1" applyFill="1" applyBorder="1" applyAlignment="1">
      <alignment horizontal="left" vertical="center" wrapText="1" shrinkToFit="1"/>
    </xf>
    <xf numFmtId="44"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vertical="center" wrapText="1"/>
    </xf>
    <xf numFmtId="2" fontId="7" fillId="0" borderId="10" xfId="0" applyNumberFormat="1" applyFont="1" applyFill="1" applyBorder="1" applyAlignment="1">
      <alignment vertical="center" wrapText="1"/>
    </xf>
    <xf numFmtId="15" fontId="7" fillId="0" borderId="10" xfId="0" applyNumberFormat="1" applyFont="1" applyFill="1" applyBorder="1" applyAlignment="1">
      <alignment vertical="center" wrapText="1"/>
    </xf>
    <xf numFmtId="0" fontId="7" fillId="0" borderId="10" xfId="0" quotePrefix="1" applyFont="1" applyFill="1" applyBorder="1" applyAlignment="1">
      <alignment vertical="center" wrapText="1"/>
    </xf>
    <xf numFmtId="164" fontId="7" fillId="0" borderId="10" xfId="7" applyFont="1" applyFill="1" applyBorder="1" applyAlignment="1">
      <alignment vertical="center"/>
    </xf>
    <xf numFmtId="43" fontId="7" fillId="0" borderId="10" xfId="2" applyFont="1" applyFill="1" applyBorder="1" applyAlignment="1">
      <alignment horizontal="left" vertical="center" wrapText="1"/>
    </xf>
    <xf numFmtId="17" fontId="7" fillId="0" borderId="11" xfId="0" applyNumberFormat="1" applyFont="1" applyFill="1" applyBorder="1" applyAlignment="1">
      <alignmen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4" xfId="0" applyFont="1" applyFill="1" applyBorder="1" applyAlignment="1">
      <alignment horizontal="justify" vertical="center"/>
    </xf>
    <xf numFmtId="0" fontId="7" fillId="0" borderId="14" xfId="0" applyFont="1" applyFill="1" applyBorder="1" applyAlignment="1">
      <alignment vertical="center" wrapText="1"/>
    </xf>
    <xf numFmtId="17" fontId="7" fillId="0" borderId="14" xfId="0" applyNumberFormat="1" applyFont="1" applyFill="1" applyBorder="1" applyAlignment="1">
      <alignment horizontal="left" vertical="center" wrapText="1"/>
    </xf>
    <xf numFmtId="0" fontId="7" fillId="0" borderId="14" xfId="0" applyFont="1" applyFill="1" applyBorder="1" applyAlignment="1">
      <alignment vertical="center"/>
    </xf>
    <xf numFmtId="169" fontId="7" fillId="0" borderId="14" xfId="0" applyNumberFormat="1" applyFont="1" applyFill="1" applyBorder="1" applyAlignment="1">
      <alignment vertical="center"/>
    </xf>
    <xf numFmtId="44" fontId="7" fillId="0" borderId="14" xfId="0" applyNumberFormat="1" applyFont="1" applyFill="1" applyBorder="1" applyAlignment="1">
      <alignment vertical="center"/>
    </xf>
    <xf numFmtId="44" fontId="7" fillId="0" borderId="14" xfId="0" applyNumberFormat="1" applyFont="1" applyFill="1" applyBorder="1" applyAlignment="1">
      <alignment vertical="center" wrapText="1"/>
    </xf>
    <xf numFmtId="17" fontId="7" fillId="0" borderId="14" xfId="0" applyNumberFormat="1" applyFont="1" applyFill="1" applyBorder="1" applyAlignment="1">
      <alignment vertical="top" wrapText="1"/>
    </xf>
    <xf numFmtId="17" fontId="7" fillId="0" borderId="14" xfId="0" applyNumberFormat="1" applyFont="1" applyFill="1" applyBorder="1" applyAlignment="1">
      <alignment vertical="center" wrapText="1"/>
    </xf>
    <xf numFmtId="0" fontId="7" fillId="0" borderId="14" xfId="0" applyNumberFormat="1" applyFont="1" applyFill="1" applyBorder="1" applyAlignment="1">
      <alignment vertical="center" wrapText="1"/>
    </xf>
    <xf numFmtId="15" fontId="7" fillId="0" borderId="14" xfId="0" applyNumberFormat="1" applyFont="1" applyFill="1" applyBorder="1" applyAlignment="1">
      <alignment vertical="center" wrapText="1"/>
    </xf>
    <xf numFmtId="17" fontId="7" fillId="0" borderId="15" xfId="0" applyNumberFormat="1" applyFont="1" applyFill="1" applyBorder="1" applyAlignment="1">
      <alignment vertical="center" wrapText="1"/>
    </xf>
    <xf numFmtId="0" fontId="15" fillId="0" borderId="23" xfId="0" applyFont="1" applyBorder="1" applyAlignment="1">
      <alignment vertical="top"/>
    </xf>
    <xf numFmtId="0" fontId="14" fillId="0" borderId="24" xfId="0" applyFont="1" applyBorder="1" applyAlignment="1">
      <alignment vertical="top"/>
    </xf>
    <xf numFmtId="169" fontId="15" fillId="0" borderId="24" xfId="0" applyNumberFormat="1" applyFont="1" applyBorder="1" applyAlignment="1">
      <alignment vertical="top"/>
    </xf>
    <xf numFmtId="0" fontId="0" fillId="3" borderId="18" xfId="0" applyFont="1" applyFill="1" applyBorder="1"/>
    <xf numFmtId="0" fontId="0" fillId="0" borderId="19" xfId="0" applyFont="1" applyBorder="1"/>
    <xf numFmtId="0" fontId="16" fillId="0" borderId="28" xfId="0" applyFont="1" applyFill="1" applyBorder="1" applyAlignment="1"/>
    <xf numFmtId="0" fontId="16" fillId="0" borderId="28" xfId="0" applyFont="1" applyFill="1" applyBorder="1" applyAlignment="1">
      <alignment wrapText="1"/>
    </xf>
    <xf numFmtId="0" fontId="16" fillId="0" borderId="28" xfId="0" applyFont="1" applyFill="1" applyBorder="1" applyAlignment="1">
      <alignment horizontal="left"/>
    </xf>
    <xf numFmtId="15" fontId="16" fillId="0" borderId="28" xfId="0" applyNumberFormat="1" applyFont="1" applyFill="1" applyBorder="1" applyAlignment="1">
      <alignment horizontal="right"/>
    </xf>
    <xf numFmtId="43" fontId="16" fillId="0" borderId="28" xfId="2" applyFont="1" applyFill="1" applyBorder="1" applyAlignment="1"/>
    <xf numFmtId="44" fontId="16" fillId="0" borderId="28" xfId="0" applyNumberFormat="1" applyFont="1" applyFill="1" applyBorder="1" applyAlignment="1"/>
    <xf numFmtId="44" fontId="16" fillId="0" borderId="28" xfId="0" applyNumberFormat="1" applyFont="1" applyFill="1" applyBorder="1" applyAlignment="1">
      <alignment wrapText="1"/>
    </xf>
    <xf numFmtId="0" fontId="17" fillId="0" borderId="10" xfId="0" applyFont="1" applyFill="1" applyBorder="1" applyAlignment="1"/>
    <xf numFmtId="0" fontId="16" fillId="0" borderId="10" xfId="0" applyFont="1" applyFill="1" applyBorder="1" applyAlignment="1"/>
    <xf numFmtId="0" fontId="16" fillId="0" borderId="10" xfId="0" applyFont="1" applyFill="1" applyBorder="1" applyAlignment="1">
      <alignment wrapText="1"/>
    </xf>
    <xf numFmtId="0" fontId="16" fillId="0" borderId="10" xfId="0" applyFont="1" applyFill="1" applyBorder="1" applyAlignment="1">
      <alignment horizontal="left"/>
    </xf>
    <xf numFmtId="15" fontId="16" fillId="0" borderId="10" xfId="0" applyNumberFormat="1" applyFont="1" applyFill="1" applyBorder="1" applyAlignment="1">
      <alignment horizontal="right"/>
    </xf>
    <xf numFmtId="43" fontId="16" fillId="0" borderId="10" xfId="2" applyFont="1" applyFill="1" applyBorder="1" applyAlignment="1"/>
    <xf numFmtId="44" fontId="16" fillId="0" borderId="10" xfId="0" applyNumberFormat="1" applyFont="1" applyFill="1" applyBorder="1" applyAlignment="1"/>
    <xf numFmtId="44" fontId="16" fillId="0" borderId="10" xfId="0" applyNumberFormat="1" applyFont="1" applyFill="1" applyBorder="1" applyAlignment="1">
      <alignment wrapText="1"/>
    </xf>
    <xf numFmtId="43" fontId="16" fillId="0" borderId="10" xfId="2" applyFont="1" applyFill="1" applyBorder="1" applyAlignment="1">
      <alignment horizontal="right" wrapText="1"/>
    </xf>
    <xf numFmtId="0" fontId="11" fillId="0" borderId="28" xfId="0" applyFont="1" applyFill="1" applyBorder="1" applyAlignment="1">
      <alignment horizontal="left" vertical="top" wrapText="1"/>
    </xf>
    <xf numFmtId="0" fontId="16" fillId="0" borderId="10" xfId="0" applyFont="1" applyFill="1" applyBorder="1" applyAlignment="1">
      <alignment horizontal="left" wrapText="1"/>
    </xf>
    <xf numFmtId="0" fontId="16" fillId="0" borderId="10" xfId="8" applyFont="1" applyFill="1" applyBorder="1" applyAlignment="1">
      <alignment horizontal="left"/>
    </xf>
    <xf numFmtId="15" fontId="16" fillId="0" borderId="10" xfId="0" applyNumberFormat="1" applyFont="1" applyFill="1" applyBorder="1" applyAlignment="1">
      <alignment horizontal="right" wrapText="1"/>
    </xf>
    <xf numFmtId="14" fontId="16" fillId="0" borderId="10" xfId="0" applyNumberFormat="1" applyFont="1" applyFill="1" applyBorder="1" applyAlignment="1">
      <alignment horizontal="left"/>
    </xf>
    <xf numFmtId="43" fontId="16" fillId="0" borderId="10" xfId="2" applyFont="1" applyFill="1" applyBorder="1" applyAlignment="1">
      <alignment horizontal="right"/>
    </xf>
    <xf numFmtId="0" fontId="11" fillId="0" borderId="10" xfId="0" applyFont="1" applyFill="1" applyBorder="1" applyAlignment="1">
      <alignment vertical="top" wrapText="1"/>
    </xf>
    <xf numFmtId="14" fontId="16" fillId="0" borderId="10" xfId="0" applyNumberFormat="1" applyFont="1" applyFill="1" applyBorder="1" applyAlignment="1"/>
    <xf numFmtId="0" fontId="17" fillId="0" borderId="12" xfId="0" applyFont="1" applyFill="1" applyBorder="1" applyAlignment="1"/>
    <xf numFmtId="14" fontId="17" fillId="0" borderId="10" xfId="0" applyNumberFormat="1" applyFont="1" applyFill="1" applyBorder="1" applyAlignment="1"/>
    <xf numFmtId="15" fontId="17" fillId="0" borderId="10" xfId="0" applyNumberFormat="1" applyFont="1" applyFill="1" applyBorder="1" applyAlignment="1"/>
    <xf numFmtId="0" fontId="16" fillId="0" borderId="10" xfId="0" applyFont="1" applyFill="1" applyBorder="1" applyAlignment="1">
      <alignment horizontal="right"/>
    </xf>
    <xf numFmtId="43" fontId="16" fillId="0" borderId="10" xfId="2" applyFont="1" applyFill="1" applyBorder="1" applyAlignment="1">
      <alignment wrapText="1"/>
    </xf>
    <xf numFmtId="17" fontId="17" fillId="0" borderId="10" xfId="0" applyNumberFormat="1" applyFont="1" applyFill="1" applyBorder="1" applyAlignment="1"/>
    <xf numFmtId="0" fontId="17" fillId="0" borderId="10" xfId="0" applyFont="1" applyFill="1" applyBorder="1" applyAlignment="1">
      <alignment wrapText="1"/>
    </xf>
    <xf numFmtId="172" fontId="16" fillId="0" borderId="10" xfId="0" applyNumberFormat="1" applyFont="1" applyFill="1" applyBorder="1" applyAlignment="1">
      <alignment horizontal="right" wrapText="1"/>
    </xf>
    <xf numFmtId="0" fontId="16" fillId="0" borderId="10" xfId="0" applyFont="1" applyFill="1" applyBorder="1" applyAlignment="1">
      <alignment vertical="top" wrapText="1"/>
    </xf>
    <xf numFmtId="17" fontId="16" fillId="0" borderId="10" xfId="0" applyNumberFormat="1" applyFont="1" applyFill="1" applyBorder="1" applyAlignment="1">
      <alignment wrapText="1"/>
    </xf>
    <xf numFmtId="17" fontId="17" fillId="0" borderId="12" xfId="0" applyNumberFormat="1" applyFont="1" applyFill="1" applyBorder="1" applyAlignment="1">
      <alignment wrapText="1"/>
    </xf>
    <xf numFmtId="172" fontId="17" fillId="0" borderId="10" xfId="0" applyNumberFormat="1" applyFont="1" applyFill="1" applyBorder="1" applyAlignment="1">
      <alignment wrapText="1"/>
    </xf>
    <xf numFmtId="1" fontId="16" fillId="0" borderId="10" xfId="0" applyNumberFormat="1" applyFont="1" applyFill="1" applyBorder="1" applyAlignment="1">
      <alignment horizontal="left" wrapText="1"/>
    </xf>
    <xf numFmtId="0" fontId="16" fillId="0" borderId="10" xfId="0" applyFont="1" applyFill="1" applyBorder="1" applyAlignment="1">
      <alignment horizontal="left" vertical="top" wrapText="1"/>
    </xf>
    <xf numFmtId="14" fontId="16" fillId="0" borderId="10" xfId="0" applyNumberFormat="1" applyFont="1" applyFill="1" applyBorder="1" applyAlignment="1">
      <alignment vertical="top"/>
    </xf>
    <xf numFmtId="43" fontId="16" fillId="0" borderId="10" xfId="2" applyFont="1" applyFill="1" applyBorder="1" applyAlignment="1">
      <alignment horizontal="left" wrapText="1"/>
    </xf>
    <xf numFmtId="0" fontId="17" fillId="0" borderId="12" xfId="0" applyFont="1" applyFill="1" applyBorder="1" applyAlignment="1">
      <alignment vertical="top"/>
    </xf>
    <xf numFmtId="14" fontId="17" fillId="0" borderId="10" xfId="0" applyNumberFormat="1" applyFont="1" applyFill="1" applyBorder="1" applyAlignment="1">
      <alignment vertical="top"/>
    </xf>
    <xf numFmtId="0" fontId="17" fillId="0" borderId="10" xfId="0" applyFont="1" applyFill="1" applyBorder="1" applyAlignment="1">
      <alignment vertical="top"/>
    </xf>
    <xf numFmtId="44" fontId="12" fillId="0" borderId="10" xfId="0" applyNumberFormat="1" applyFont="1" applyFill="1" applyBorder="1" applyAlignment="1">
      <alignment vertical="top" wrapText="1"/>
    </xf>
    <xf numFmtId="14" fontId="16" fillId="0" borderId="10" xfId="0" applyNumberFormat="1" applyFont="1" applyFill="1" applyBorder="1" applyAlignment="1">
      <alignment horizontal="right"/>
    </xf>
    <xf numFmtId="0" fontId="16" fillId="0" borderId="10" xfId="0" quotePrefix="1" applyFont="1" applyFill="1" applyBorder="1" applyAlignment="1"/>
    <xf numFmtId="171" fontId="16" fillId="0" borderId="10" xfId="0" applyNumberFormat="1" applyFont="1" applyFill="1" applyBorder="1" applyAlignment="1">
      <alignment horizontal="right"/>
    </xf>
    <xf numFmtId="0" fontId="17" fillId="0" borderId="10" xfId="0" applyFont="1" applyFill="1" applyBorder="1" applyAlignment="1">
      <alignment vertical="top" wrapText="1"/>
    </xf>
    <xf numFmtId="43" fontId="17" fillId="0" borderId="10" xfId="2" applyFont="1" applyFill="1" applyBorder="1" applyAlignment="1"/>
    <xf numFmtId="15" fontId="17" fillId="0" borderId="12" xfId="0" applyNumberFormat="1" applyFont="1" applyFill="1" applyBorder="1" applyAlignment="1"/>
    <xf numFmtId="14" fontId="17" fillId="0" borderId="10" xfId="0" applyNumberFormat="1" applyFont="1" applyFill="1" applyBorder="1" applyAlignment="1">
      <alignment horizontal="right"/>
    </xf>
    <xf numFmtId="14" fontId="17" fillId="0" borderId="10" xfId="0" applyNumberFormat="1" applyFont="1" applyFill="1" applyBorder="1" applyAlignment="1">
      <alignment horizontal="left"/>
    </xf>
    <xf numFmtId="15" fontId="16" fillId="0" borderId="10" xfId="0" applyNumberFormat="1" applyFont="1" applyFill="1" applyBorder="1" applyAlignment="1">
      <alignment wrapText="1"/>
    </xf>
    <xf numFmtId="0" fontId="16" fillId="0" borderId="10" xfId="0" applyFont="1" applyFill="1" applyBorder="1" applyAlignment="1">
      <alignment horizontal="justify" wrapText="1"/>
    </xf>
    <xf numFmtId="0" fontId="16" fillId="0" borderId="10" xfId="0" applyFont="1" applyFill="1" applyBorder="1" applyAlignment="1">
      <alignment horizontal="justify"/>
    </xf>
    <xf numFmtId="173" fontId="16" fillId="0" borderId="10" xfId="0" applyNumberFormat="1" applyFont="1" applyFill="1" applyBorder="1" applyAlignment="1">
      <alignment horizontal="right"/>
    </xf>
    <xf numFmtId="0" fontId="12" fillId="0" borderId="10" xfId="0" applyFont="1" applyFill="1" applyBorder="1" applyAlignment="1">
      <alignment horizontal="left"/>
    </xf>
    <xf numFmtId="0" fontId="17" fillId="0" borderId="10" xfId="0" applyFont="1" applyFill="1" applyBorder="1" applyAlignment="1">
      <alignment horizontal="left" wrapText="1"/>
    </xf>
    <xf numFmtId="17" fontId="16" fillId="0" borderId="10" xfId="0" applyNumberFormat="1" applyFont="1" applyFill="1" applyBorder="1" applyAlignment="1">
      <alignment horizontal="right"/>
    </xf>
    <xf numFmtId="0" fontId="18" fillId="0" borderId="10" xfId="0" applyFont="1" applyFill="1" applyBorder="1" applyAlignment="1">
      <alignment horizontal="left" vertical="top" wrapText="1"/>
    </xf>
    <xf numFmtId="16" fontId="16" fillId="0" borderId="10" xfId="0" applyNumberFormat="1" applyFont="1" applyFill="1" applyBorder="1" applyAlignment="1">
      <alignment horizontal="right" wrapText="1"/>
    </xf>
    <xf numFmtId="43" fontId="16" fillId="0" borderId="10" xfId="0" applyNumberFormat="1" applyFont="1" applyFill="1" applyBorder="1" applyAlignment="1"/>
    <xf numFmtId="44" fontId="18" fillId="0" borderId="10" xfId="0" applyNumberFormat="1" applyFont="1" applyFill="1" applyBorder="1" applyAlignment="1">
      <alignment vertical="top" wrapText="1"/>
    </xf>
    <xf numFmtId="0" fontId="18" fillId="0" borderId="6" xfId="0" applyFont="1" applyFill="1" applyBorder="1" applyAlignment="1">
      <alignment horizontal="left" vertical="top" wrapText="1"/>
    </xf>
    <xf numFmtId="15" fontId="18" fillId="0" borderId="10" xfId="0" applyNumberFormat="1" applyFont="1" applyFill="1" applyBorder="1" applyAlignment="1">
      <alignment horizontal="right" vertical="top"/>
    </xf>
    <xf numFmtId="0" fontId="19" fillId="0" borderId="10" xfId="0" applyFont="1" applyFill="1" applyBorder="1" applyAlignment="1">
      <alignment vertical="top"/>
    </xf>
    <xf numFmtId="0" fontId="18" fillId="0" borderId="10" xfId="0" applyFont="1" applyFill="1" applyBorder="1" applyAlignment="1">
      <alignment vertical="top" wrapText="1"/>
    </xf>
    <xf numFmtId="174" fontId="16" fillId="0" borderId="10" xfId="0" applyNumberFormat="1" applyFont="1" applyFill="1" applyBorder="1" applyAlignment="1">
      <alignment horizontal="right" wrapText="1"/>
    </xf>
    <xf numFmtId="0" fontId="19" fillId="0" borderId="12" xfId="0" applyFont="1" applyFill="1" applyBorder="1" applyAlignment="1">
      <alignment vertical="top"/>
    </xf>
    <xf numFmtId="17" fontId="19" fillId="0" borderId="10" xfId="0" applyNumberFormat="1" applyFont="1" applyFill="1" applyBorder="1" applyAlignment="1">
      <alignment vertical="top"/>
    </xf>
    <xf numFmtId="43" fontId="18" fillId="0" borderId="30" xfId="2" applyFont="1" applyFill="1" applyBorder="1" applyAlignment="1">
      <alignment horizontal="left" vertical="top" wrapText="1"/>
    </xf>
    <xf numFmtId="0" fontId="19" fillId="0" borderId="28" xfId="0" applyFont="1" applyFill="1" applyBorder="1" applyAlignment="1">
      <alignment vertical="top" wrapText="1"/>
    </xf>
    <xf numFmtId="0" fontId="16" fillId="0" borderId="10" xfId="10" applyFont="1" applyFill="1" applyBorder="1" applyAlignment="1">
      <alignment horizontal="right"/>
    </xf>
    <xf numFmtId="0" fontId="16" fillId="0" borderId="10" xfId="0" quotePrefix="1" applyFont="1" applyFill="1" applyBorder="1" applyAlignment="1">
      <alignment horizontal="right"/>
    </xf>
    <xf numFmtId="0" fontId="16" fillId="0" borderId="10" xfId="0" applyFont="1" applyFill="1" applyBorder="1" applyAlignment="1">
      <alignment horizontal="left" wrapText="1" shrinkToFit="1"/>
    </xf>
    <xf numFmtId="0" fontId="16" fillId="0" borderId="10" xfId="0" applyFont="1" applyFill="1" applyBorder="1" applyAlignment="1">
      <alignment horizontal="right" wrapText="1" shrinkToFit="1"/>
    </xf>
    <xf numFmtId="44" fontId="16" fillId="0" borderId="10" xfId="0" applyNumberFormat="1" applyFont="1" applyFill="1" applyBorder="1" applyAlignment="1">
      <alignment horizontal="left"/>
    </xf>
    <xf numFmtId="44" fontId="16" fillId="0" borderId="10" xfId="0" applyNumberFormat="1" applyFont="1" applyFill="1" applyBorder="1" applyAlignment="1">
      <alignment horizontal="left" wrapText="1"/>
    </xf>
    <xf numFmtId="0" fontId="16" fillId="0" borderId="10" xfId="0" applyFont="1" applyFill="1" applyBorder="1" applyAlignment="1">
      <alignment horizontal="right" wrapText="1"/>
    </xf>
    <xf numFmtId="17" fontId="16" fillId="0" borderId="10" xfId="0" quotePrefix="1" applyNumberFormat="1" applyFont="1" applyFill="1" applyBorder="1" applyAlignment="1">
      <alignment horizontal="right" wrapText="1"/>
    </xf>
    <xf numFmtId="0" fontId="16" fillId="0" borderId="10" xfId="0" applyFont="1" applyFill="1" applyBorder="1" applyAlignment="1">
      <alignment horizontal="center" wrapText="1"/>
    </xf>
    <xf numFmtId="0" fontId="17" fillId="0" borderId="10" xfId="0" applyFont="1" applyFill="1" applyBorder="1" applyAlignment="1">
      <alignment horizontal="left"/>
    </xf>
    <xf numFmtId="15" fontId="17" fillId="0" borderId="10" xfId="0" applyNumberFormat="1" applyFont="1" applyFill="1" applyBorder="1" applyAlignment="1">
      <alignment horizontal="right"/>
    </xf>
    <xf numFmtId="15" fontId="16" fillId="0" borderId="10" xfId="0" applyNumberFormat="1" applyFont="1" applyFill="1" applyBorder="1" applyAlignment="1">
      <alignment horizontal="right" wrapText="1" shrinkToFit="1"/>
    </xf>
    <xf numFmtId="0" fontId="17" fillId="0" borderId="12" xfId="0" applyFont="1" applyFill="1" applyBorder="1" applyAlignment="1">
      <alignment horizontal="left" wrapText="1"/>
    </xf>
    <xf numFmtId="14" fontId="16" fillId="0" borderId="10" xfId="0" applyNumberFormat="1" applyFont="1" applyFill="1" applyBorder="1" applyAlignment="1">
      <alignment horizontal="right" wrapText="1"/>
    </xf>
    <xf numFmtId="0" fontId="17" fillId="0" borderId="33" xfId="0" applyFont="1" applyFill="1" applyBorder="1" applyAlignment="1"/>
    <xf numFmtId="14" fontId="16" fillId="0" borderId="10" xfId="0" applyNumberFormat="1" applyFont="1" applyFill="1" applyBorder="1" applyAlignment="1">
      <alignment horizontal="right" wrapText="1" shrinkToFit="1"/>
    </xf>
    <xf numFmtId="14" fontId="17" fillId="0" borderId="10" xfId="0" applyNumberFormat="1" applyFont="1" applyFill="1" applyBorder="1" applyAlignment="1">
      <alignment horizontal="right" vertical="top"/>
    </xf>
    <xf numFmtId="0" fontId="11" fillId="0" borderId="12" xfId="9" applyFont="1" applyFill="1" applyBorder="1" applyAlignment="1"/>
    <xf numFmtId="0" fontId="16" fillId="0" borderId="10" xfId="9" applyFont="1" applyFill="1" applyBorder="1" applyAlignment="1">
      <alignment wrapText="1"/>
    </xf>
    <xf numFmtId="0" fontId="16" fillId="0" borderId="10" xfId="9" applyFont="1" applyFill="1" applyBorder="1" applyAlignment="1"/>
    <xf numFmtId="0" fontId="16" fillId="0" borderId="10" xfId="9" applyFont="1" applyFill="1" applyBorder="1" applyAlignment="1">
      <alignment horizontal="right" wrapText="1"/>
    </xf>
    <xf numFmtId="0" fontId="16" fillId="0" borderId="10" xfId="9" applyFont="1" applyFill="1" applyBorder="1" applyAlignment="1">
      <alignment horizontal="right"/>
    </xf>
    <xf numFmtId="17" fontId="16" fillId="0" borderId="10" xfId="9" applyNumberFormat="1" applyFont="1" applyFill="1" applyBorder="1" applyAlignment="1">
      <alignment horizontal="right"/>
    </xf>
    <xf numFmtId="44" fontId="16" fillId="0" borderId="10" xfId="9" applyNumberFormat="1" applyFont="1" applyFill="1" applyBorder="1" applyAlignment="1">
      <alignment wrapText="1"/>
    </xf>
    <xf numFmtId="16" fontId="16" fillId="0" borderId="10" xfId="0" applyNumberFormat="1" applyFont="1" applyFill="1" applyBorder="1" applyAlignment="1">
      <alignment horizontal="right"/>
    </xf>
    <xf numFmtId="0" fontId="16" fillId="0" borderId="10" xfId="9" applyFont="1" applyFill="1" applyBorder="1" applyAlignment="1">
      <alignment horizontal="left" wrapText="1" shrinkToFit="1"/>
    </xf>
    <xf numFmtId="0" fontId="16" fillId="0" borderId="10" xfId="11" applyFont="1" applyFill="1" applyBorder="1" applyAlignment="1"/>
    <xf numFmtId="14" fontId="16" fillId="0" borderId="10" xfId="9" applyNumberFormat="1" applyFont="1" applyFill="1" applyBorder="1" applyAlignment="1"/>
    <xf numFmtId="173" fontId="16" fillId="0" borderId="10" xfId="9" applyNumberFormat="1" applyFont="1" applyFill="1" applyBorder="1" applyAlignment="1">
      <alignment horizontal="right"/>
    </xf>
    <xf numFmtId="44" fontId="16" fillId="0" borderId="10" xfId="9" applyNumberFormat="1" applyFont="1" applyFill="1" applyBorder="1" applyAlignment="1"/>
    <xf numFmtId="0" fontId="17" fillId="0" borderId="10" xfId="0" applyFont="1" applyFill="1" applyBorder="1" applyAlignment="1">
      <alignment horizontal="left" vertical="top" wrapText="1"/>
    </xf>
    <xf numFmtId="43" fontId="16" fillId="0" borderId="10" xfId="12" applyFont="1" applyFill="1" applyBorder="1" applyAlignment="1"/>
    <xf numFmtId="49" fontId="16" fillId="0" borderId="10" xfId="9" applyNumberFormat="1" applyFont="1" applyFill="1" applyBorder="1" applyAlignment="1">
      <alignment horizontal="right"/>
    </xf>
    <xf numFmtId="43" fontId="16" fillId="0" borderId="10" xfId="12" applyFont="1" applyFill="1" applyBorder="1" applyAlignment="1">
      <alignment wrapText="1"/>
    </xf>
    <xf numFmtId="14" fontId="17" fillId="0" borderId="10" xfId="0" applyNumberFormat="1" applyFont="1" applyFill="1" applyBorder="1" applyAlignment="1">
      <alignment horizontal="left" vertical="top"/>
    </xf>
    <xf numFmtId="0" fontId="16" fillId="0" borderId="10" xfId="9" applyFont="1" applyFill="1" applyBorder="1" applyAlignment="1">
      <alignment horizontal="left"/>
    </xf>
    <xf numFmtId="0" fontId="16" fillId="0" borderId="10" xfId="9" applyFont="1" applyFill="1" applyBorder="1" applyAlignment="1">
      <alignment horizontal="left" wrapText="1"/>
    </xf>
    <xf numFmtId="0" fontId="17" fillId="0" borderId="28" xfId="0" applyFont="1" applyFill="1" applyBorder="1" applyAlignment="1"/>
    <xf numFmtId="0" fontId="11" fillId="0" borderId="10" xfId="9" applyFont="1" applyFill="1" applyBorder="1" applyAlignment="1"/>
    <xf numFmtId="15" fontId="11" fillId="0" borderId="10" xfId="9" applyNumberFormat="1" applyFont="1" applyFill="1" applyBorder="1" applyAlignment="1">
      <alignment horizontal="right"/>
    </xf>
    <xf numFmtId="0" fontId="11" fillId="0" borderId="28" xfId="9" applyFont="1" applyFill="1" applyBorder="1" applyAlignment="1"/>
    <xf numFmtId="15" fontId="11" fillId="0" borderId="10" xfId="9" applyNumberFormat="1" applyFont="1" applyFill="1" applyBorder="1" applyAlignment="1"/>
    <xf numFmtId="0" fontId="11" fillId="0" borderId="20" xfId="0" applyFont="1" applyFill="1" applyBorder="1"/>
    <xf numFmtId="0" fontId="3" fillId="0" borderId="0" xfId="0" applyFont="1" applyFill="1" applyAlignment="1">
      <alignment horizontal="left"/>
    </xf>
    <xf numFmtId="0" fontId="11" fillId="0" borderId="0" xfId="0" applyFont="1" applyFill="1"/>
    <xf numFmtId="0" fontId="4" fillId="0" borderId="0" xfId="0" applyFont="1" applyFill="1" applyAlignment="1">
      <alignment horizontal="left"/>
    </xf>
    <xf numFmtId="0" fontId="7" fillId="0" borderId="0" xfId="0" applyFont="1" applyFill="1"/>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3" xfId="0" applyFont="1" applyFill="1" applyBorder="1" applyAlignment="1">
      <alignment vertical="top"/>
    </xf>
    <xf numFmtId="0" fontId="6" fillId="0" borderId="2" xfId="0" applyFont="1" applyFill="1" applyBorder="1" applyAlignment="1">
      <alignment horizontal="lef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165" fontId="11" fillId="0" borderId="0" xfId="1" applyFont="1" applyFill="1"/>
    <xf numFmtId="43" fontId="11" fillId="0" borderId="0" xfId="0" applyNumberFormat="1" applyFont="1" applyFill="1"/>
    <xf numFmtId="167" fontId="11" fillId="0" borderId="0" xfId="0" applyNumberFormat="1" applyFont="1" applyFill="1"/>
    <xf numFmtId="0" fontId="9" fillId="0" borderId="0" xfId="0" applyFont="1" applyFill="1" applyAlignment="1">
      <alignment horizontal="left"/>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6" xfId="0" applyFont="1" applyFill="1" applyBorder="1" applyAlignment="1">
      <alignment vertical="center" wrapText="1"/>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11" fillId="0" borderId="29" xfId="0" applyFont="1" applyFill="1" applyBorder="1" applyAlignment="1"/>
    <xf numFmtId="15" fontId="11" fillId="0" borderId="28" xfId="0" applyNumberFormat="1" applyFont="1" applyFill="1" applyBorder="1" applyAlignment="1"/>
    <xf numFmtId="0" fontId="11" fillId="0" borderId="28" xfId="0" applyFont="1" applyFill="1" applyBorder="1" applyAlignment="1"/>
    <xf numFmtId="0" fontId="11" fillId="0" borderId="10" xfId="0" applyFont="1" applyFill="1" applyBorder="1" applyAlignment="1"/>
    <xf numFmtId="0" fontId="11" fillId="0" borderId="10" xfId="9" applyFont="1" applyFill="1" applyBorder="1" applyAlignment="1">
      <alignment horizontal="right"/>
    </xf>
    <xf numFmtId="0" fontId="12" fillId="0" borderId="10" xfId="0" applyFont="1" applyFill="1" applyBorder="1" applyAlignment="1">
      <alignment horizontal="left" vertical="top" wrapText="1"/>
    </xf>
    <xf numFmtId="15" fontId="11" fillId="0" borderId="28" xfId="0" applyNumberFormat="1" applyFont="1" applyFill="1" applyBorder="1" applyAlignment="1">
      <alignment vertical="top"/>
    </xf>
    <xf numFmtId="0" fontId="11" fillId="0" borderId="12" xfId="9" applyFont="1" applyFill="1" applyBorder="1" applyAlignment="1">
      <alignment vertical="top"/>
    </xf>
    <xf numFmtId="0" fontId="12" fillId="0" borderId="10" xfId="0" applyFont="1" applyFill="1" applyBorder="1" applyAlignment="1">
      <alignment vertical="top" wrapText="1"/>
    </xf>
    <xf numFmtId="0" fontId="11" fillId="0" borderId="28" xfId="0" applyFont="1" applyFill="1" applyBorder="1" applyAlignment="1">
      <alignment vertical="top"/>
    </xf>
    <xf numFmtId="0" fontId="11" fillId="0" borderId="10" xfId="0" applyFont="1" applyFill="1" applyBorder="1" applyAlignment="1">
      <alignment wrapText="1"/>
    </xf>
    <xf numFmtId="0" fontId="16" fillId="0" borderId="10" xfId="0" applyFont="1" applyFill="1" applyBorder="1" applyAlignment="1">
      <alignment vertical="center" wrapText="1"/>
    </xf>
    <xf numFmtId="15" fontId="19" fillId="0" borderId="28" xfId="0" applyNumberFormat="1" applyFont="1" applyFill="1" applyBorder="1" applyAlignment="1">
      <alignment vertical="top"/>
    </xf>
    <xf numFmtId="0" fontId="19" fillId="0" borderId="28" xfId="0" applyFont="1" applyFill="1" applyBorder="1" applyAlignment="1">
      <alignment vertical="top"/>
    </xf>
    <xf numFmtId="0" fontId="22" fillId="0" borderId="10" xfId="9" applyFont="1" applyFill="1" applyBorder="1" applyAlignment="1">
      <alignment horizontal="left" wrapText="1"/>
    </xf>
    <xf numFmtId="0" fontId="11" fillId="0" borderId="31" xfId="0" applyFont="1" applyFill="1" applyBorder="1" applyAlignment="1"/>
    <xf numFmtId="0" fontId="11" fillId="0" borderId="10" xfId="9" applyFont="1" applyFill="1" applyBorder="1"/>
    <xf numFmtId="0" fontId="13" fillId="0" borderId="10" xfId="9" applyFont="1" applyFill="1" applyBorder="1" applyAlignment="1">
      <alignment wrapText="1"/>
    </xf>
    <xf numFmtId="0" fontId="11" fillId="0" borderId="0" xfId="0" applyFont="1" applyFill="1" applyAlignment="1"/>
    <xf numFmtId="0" fontId="17" fillId="0" borderId="12" xfId="0" applyFont="1" applyFill="1" applyBorder="1" applyAlignment="1">
      <alignment horizontal="left"/>
    </xf>
    <xf numFmtId="0" fontId="11" fillId="0" borderId="30" xfId="0" applyFont="1" applyFill="1" applyBorder="1" applyAlignment="1">
      <alignment vertical="top" wrapText="1"/>
    </xf>
    <xf numFmtId="0" fontId="17" fillId="0" borderId="12" xfId="0" applyFont="1" applyFill="1" applyBorder="1" applyAlignment="1">
      <alignment wrapText="1"/>
    </xf>
    <xf numFmtId="0" fontId="17" fillId="0" borderId="10" xfId="0" applyFont="1" applyFill="1" applyBorder="1" applyAlignment="1">
      <alignment horizontal="right"/>
    </xf>
    <xf numFmtId="0" fontId="11" fillId="0" borderId="10" xfId="0" applyFont="1" applyFill="1" applyBorder="1" applyAlignment="1">
      <alignment vertical="top"/>
    </xf>
    <xf numFmtId="15" fontId="11" fillId="0" borderId="10" xfId="9" applyNumberFormat="1" applyFont="1" applyFill="1" applyBorder="1" applyAlignment="1">
      <alignment vertical="top"/>
    </xf>
    <xf numFmtId="0" fontId="10" fillId="0" borderId="28" xfId="0" applyFont="1" applyFill="1" applyBorder="1" applyAlignment="1">
      <alignment vertical="top"/>
    </xf>
    <xf numFmtId="15" fontId="17" fillId="0" borderId="10" xfId="0" applyNumberFormat="1" applyFont="1" applyFill="1" applyBorder="1" applyAlignment="1">
      <alignment vertical="top"/>
    </xf>
    <xf numFmtId="0" fontId="17" fillId="0" borderId="12" xfId="0" applyFont="1" applyFill="1" applyBorder="1" applyAlignment="1">
      <alignment horizontal="left" vertical="top"/>
    </xf>
    <xf numFmtId="15" fontId="17" fillId="0" borderId="10" xfId="0" applyNumberFormat="1" applyFont="1" applyFill="1" applyBorder="1" applyAlignment="1">
      <alignment horizontal="right" vertical="top"/>
    </xf>
    <xf numFmtId="0" fontId="17" fillId="0" borderId="28" xfId="0" applyFont="1" applyFill="1" applyBorder="1" applyAlignment="1">
      <alignment vertical="top"/>
    </xf>
    <xf numFmtId="171" fontId="17" fillId="0" borderId="10" xfId="0" applyNumberFormat="1" applyFont="1" applyFill="1" applyBorder="1" applyAlignment="1">
      <alignment horizontal="right" vertical="top"/>
    </xf>
    <xf numFmtId="0" fontId="17" fillId="0" borderId="31" xfId="0" applyFont="1" applyFill="1" applyBorder="1" applyAlignment="1"/>
    <xf numFmtId="0" fontId="17" fillId="0" borderId="28" xfId="0" applyFont="1" applyFill="1" applyBorder="1" applyAlignment="1">
      <alignment wrapText="1"/>
    </xf>
    <xf numFmtId="0" fontId="17" fillId="0" borderId="32" xfId="0" applyFont="1" applyFill="1" applyBorder="1" applyAlignment="1"/>
    <xf numFmtId="0" fontId="17" fillId="0" borderId="32" xfId="0" applyFont="1" applyFill="1" applyBorder="1" applyAlignment="1">
      <alignment wrapText="1"/>
    </xf>
    <xf numFmtId="6" fontId="17" fillId="0" borderId="28" xfId="0" applyNumberFormat="1" applyFont="1" applyFill="1" applyBorder="1" applyAlignment="1">
      <alignment wrapText="1"/>
    </xf>
    <xf numFmtId="0" fontId="26" fillId="0" borderId="10" xfId="0" applyFont="1" applyFill="1" applyBorder="1" applyAlignment="1">
      <alignment wrapText="1"/>
    </xf>
    <xf numFmtId="0" fontId="19" fillId="0" borderId="12" xfId="0" applyFont="1" applyFill="1" applyBorder="1" applyAlignment="1">
      <alignment horizontal="left" vertical="top"/>
    </xf>
    <xf numFmtId="0" fontId="19" fillId="0" borderId="10" xfId="0" applyFont="1" applyFill="1" applyBorder="1" applyAlignment="1">
      <alignment vertical="top" wrapText="1"/>
    </xf>
    <xf numFmtId="44" fontId="17" fillId="0" borderId="10" xfId="0" applyNumberFormat="1" applyFont="1" applyFill="1" applyBorder="1" applyAlignment="1">
      <alignment horizontal="left"/>
    </xf>
    <xf numFmtId="0" fontId="11" fillId="0" borderId="12" xfId="0" applyFont="1" applyFill="1" applyBorder="1" applyAlignment="1">
      <alignment horizontal="left"/>
    </xf>
    <xf numFmtId="0" fontId="27" fillId="0" borderId="10" xfId="0" applyFont="1" applyFill="1" applyBorder="1"/>
    <xf numFmtId="43" fontId="17" fillId="0" borderId="10" xfId="2" applyFont="1" applyFill="1" applyBorder="1" applyAlignment="1">
      <alignment vertical="top"/>
    </xf>
    <xf numFmtId="0" fontId="17" fillId="0" borderId="10" xfId="0" applyFont="1" applyFill="1" applyBorder="1" applyAlignment="1">
      <alignment horizontal="left" vertical="top"/>
    </xf>
    <xf numFmtId="0" fontId="11" fillId="0" borderId="32" xfId="0" applyFont="1" applyFill="1" applyBorder="1" applyAlignment="1"/>
    <xf numFmtId="14" fontId="11" fillId="0" borderId="10" xfId="9" applyNumberFormat="1" applyFont="1" applyFill="1" applyBorder="1" applyAlignment="1">
      <alignment horizontal="right" wrapText="1"/>
    </xf>
    <xf numFmtId="0" fontId="13" fillId="0" borderId="10" xfId="0" applyFont="1" applyFill="1" applyBorder="1" applyAlignment="1">
      <alignment horizontal="left"/>
    </xf>
    <xf numFmtId="0" fontId="11" fillId="0" borderId="10" xfId="0" applyFont="1" applyFill="1" applyBorder="1" applyAlignment="1">
      <alignment horizontal="left"/>
    </xf>
    <xf numFmtId="0" fontId="11" fillId="0" borderId="12" xfId="0" applyFont="1" applyFill="1" applyBorder="1" applyAlignment="1"/>
    <xf numFmtId="15" fontId="11" fillId="0" borderId="10" xfId="0" applyNumberFormat="1" applyFont="1" applyFill="1" applyBorder="1" applyAlignment="1">
      <alignment horizontal="right"/>
    </xf>
    <xf numFmtId="0" fontId="17" fillId="0" borderId="10" xfId="13" applyFont="1" applyFill="1" applyBorder="1" applyAlignment="1">
      <alignment horizontal="left" wrapText="1"/>
    </xf>
    <xf numFmtId="0" fontId="11" fillId="0" borderId="10" xfId="0" applyFont="1" applyFill="1" applyBorder="1"/>
    <xf numFmtId="0" fontId="11" fillId="0" borderId="17" xfId="0" applyFont="1" applyFill="1" applyBorder="1"/>
    <xf numFmtId="0" fontId="11" fillId="0" borderId="18" xfId="0" applyFont="1" applyFill="1" applyBorder="1"/>
    <xf numFmtId="43" fontId="10" fillId="0" borderId="18" xfId="0" applyNumberFormat="1" applyFont="1" applyFill="1" applyBorder="1"/>
    <xf numFmtId="0" fontId="11" fillId="0" borderId="19" xfId="0" applyFont="1" applyFill="1" applyBorder="1"/>
    <xf numFmtId="0" fontId="17" fillId="0" borderId="28" xfId="0" applyFont="1" applyFill="1" applyBorder="1" applyAlignment="1">
      <alignment vertical="center"/>
    </xf>
    <xf numFmtId="169" fontId="13" fillId="0" borderId="20" xfId="0" applyNumberFormat="1" applyFont="1" applyFill="1" applyBorder="1" applyAlignment="1">
      <alignment vertical="top"/>
    </xf>
    <xf numFmtId="0" fontId="10" fillId="0" borderId="0" xfId="0" applyFont="1" applyFill="1"/>
    <xf numFmtId="0" fontId="12" fillId="0" borderId="1" xfId="0" applyFont="1" applyFill="1" applyBorder="1" applyAlignment="1">
      <alignment vertical="top" wrapText="1"/>
    </xf>
    <xf numFmtId="0" fontId="12" fillId="0" borderId="2" xfId="0" applyFont="1" applyFill="1" applyBorder="1" applyAlignment="1">
      <alignment vertical="top"/>
    </xf>
    <xf numFmtId="0" fontId="12" fillId="0" borderId="2" xfId="0" applyFont="1" applyFill="1" applyBorder="1" applyAlignment="1">
      <alignment vertical="top" wrapText="1"/>
    </xf>
    <xf numFmtId="0" fontId="11" fillId="0" borderId="0" xfId="0" applyFont="1" applyFill="1" applyAlignment="1">
      <alignment horizontal="left"/>
    </xf>
    <xf numFmtId="0" fontId="10" fillId="0" borderId="0" xfId="0" applyFont="1" applyFill="1" applyAlignment="1">
      <alignment horizontal="left"/>
    </xf>
    <xf numFmtId="0" fontId="12" fillId="0" borderId="3" xfId="0" applyFont="1" applyFill="1" applyBorder="1" applyAlignment="1">
      <alignment vertical="top"/>
    </xf>
    <xf numFmtId="0" fontId="12" fillId="0" borderId="4" xfId="0" applyFont="1" applyFill="1" applyBorder="1" applyAlignment="1">
      <alignment vertical="top" wrapText="1"/>
    </xf>
    <xf numFmtId="0" fontId="12" fillId="0" borderId="21" xfId="0" applyFont="1" applyFill="1" applyBorder="1" applyAlignment="1">
      <alignment vertical="top" wrapText="1"/>
    </xf>
    <xf numFmtId="0" fontId="6" fillId="0" borderId="22" xfId="0" applyFont="1" applyFill="1" applyBorder="1" applyAlignment="1">
      <alignment vertical="top" wrapText="1"/>
    </xf>
    <xf numFmtId="43" fontId="28" fillId="0" borderId="0" xfId="2" applyFont="1" applyFill="1" applyBorder="1" applyAlignment="1">
      <alignment horizontal="center"/>
    </xf>
    <xf numFmtId="4" fontId="11" fillId="0" borderId="0" xfId="0" applyNumberFormat="1" applyFont="1" applyFill="1"/>
    <xf numFmtId="169" fontId="11" fillId="0" borderId="0" xfId="0" applyNumberFormat="1" applyFont="1" applyFill="1"/>
    <xf numFmtId="0" fontId="14" fillId="3" borderId="34" xfId="0" applyFont="1" applyFill="1" applyBorder="1" applyAlignment="1">
      <alignment vertical="top" wrapText="1"/>
    </xf>
    <xf numFmtId="0" fontId="29" fillId="0" borderId="0" xfId="0" applyFont="1" applyAlignment="1">
      <alignment wrapText="1"/>
    </xf>
    <xf numFmtId="0" fontId="30" fillId="0" borderId="0" xfId="0" applyFont="1" applyFill="1"/>
  </cellXfs>
  <cellStyles count="14">
    <cellStyle name="Comma" xfId="1" builtinId="3"/>
    <cellStyle name="Comma 2" xfId="3"/>
    <cellStyle name="Comma 3" xfId="2"/>
    <cellStyle name="Comma 6" xfId="6"/>
    <cellStyle name="Comma 9" xfId="12"/>
    <cellStyle name="Currency 2" xfId="7"/>
    <cellStyle name="Normal" xfId="0" builtinId="0"/>
    <cellStyle name="Normal 15" xfId="8"/>
    <cellStyle name="Normal 2" xfId="5"/>
    <cellStyle name="Normal 2 2" xfId="13"/>
    <cellStyle name="Normal 60 4" xfId="11"/>
    <cellStyle name="Normal 7" xfId="4"/>
    <cellStyle name="Normal 9" xfId="9"/>
    <cellStyle name="Normal_Sheet1" xfId="1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847725</xdr:colOff>
      <xdr:row>5</xdr:row>
      <xdr:rowOff>0</xdr:rowOff>
    </xdr:from>
    <xdr:ext cx="184731" cy="264560"/>
    <xdr:sp macro="" textlink="">
      <xdr:nvSpPr>
        <xdr:cNvPr id="2" name="TextBox 1"/>
        <xdr:cNvSpPr txBox="1"/>
      </xdr:nvSpPr>
      <xdr:spPr>
        <a:xfrm>
          <a:off x="2172652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14</xdr:col>
      <xdr:colOff>847725</xdr:colOff>
      <xdr:row>149</xdr:row>
      <xdr:rowOff>0</xdr:rowOff>
    </xdr:from>
    <xdr:ext cx="1107996" cy="264560"/>
    <xdr:sp macro="" textlink="">
      <xdr:nvSpPr>
        <xdr:cNvPr id="3" name="TextBox 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 name="TextBox 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 name="TextBox 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 name="TextBox 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 name="TextBox 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 name="TextBox 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 name="TextBox 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 name="TextBox 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 name="TextBox 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 name="TextBox 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 name="TextBox 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 name="TextBox 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 name="TextBox 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 name="TextBox 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 name="TextBox 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8" name="TextBox 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 name="TextBox 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 name="TextBox 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 name="TextBox 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 name="TextBox 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 name="TextBox 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4" name="TextBox 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5" name="TextBox 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 name="TextBox 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 name="TextBox 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 name="TextBox 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 name="TextBox 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0" name="TextBox 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 name="TextBox 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 name="TextBox 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3" name="TextBox 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 name="TextBox 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 name="TextBox 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 name="TextBox 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 name="TextBox 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 name="TextBox 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 name="TextBox 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 name="TextBox 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 name="TextBox 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 name="TextBox 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 name="TextBox 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 name="TextBox 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 name="TextBox 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 name="TextBox 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 name="TextBox 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 name="TextBox 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 name="TextBox 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 name="TextBox 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 name="TextBox 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 name="TextBox 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 name="TextBox 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 name="TextBox 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 name="TextBox 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 name="TextBox 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 name="TextBox 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 name="TextBox 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 name="TextBox 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 name="TextBox 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 name="TextBox 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 name="TextBox 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 name="TextBox 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 name="TextBox 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 name="TextBox 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 name="TextBox 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 name="TextBox 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 name="TextBox 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 name="TextBox 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 name="TextBox 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 name="TextBox 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 name="TextBox 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 name="TextBox 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 name="TextBox 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 name="TextBox 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 name="TextBox 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 name="TextBox 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 name="TextBox 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 name="TextBox 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 name="TextBox 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 name="TextBox 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 name="TextBox 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 name="TextBox 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4" name="TextBox 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 name="TextBox 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 name="TextBox 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 name="TextBox 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 name="TextBox 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 name="TextBox 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 name="TextBox 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 name="TextBox 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 name="TextBox 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 name="TextBox 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 name="TextBox 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 name="TextBox 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 name="TextBox 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 name="TextBox 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 name="TextBox 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 name="TextBox 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 name="TextBox 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 name="TextBox 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 name="TextBox 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 name="TextBox 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 name="TextBox 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 name="TextBox 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 name="TextBox 1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 name="TextBox 1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 name="TextBox 1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9" name="TextBox 1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0" name="TextBox 1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1" name="TextBox 1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2" name="TextBox 1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3" name="TextBox 1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4" name="TextBox 1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5" name="TextBox 1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6" name="TextBox 1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7" name="TextBox 1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8" name="TextBox 1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9" name="TextBox 1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 name="TextBox 1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 name="TextBox 1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 name="TextBox 1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 name="TextBox 1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 name="TextBox 1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 name="TextBox 1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 name="TextBox 1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 name="TextBox 1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 name="TextBox 1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 name="TextBox 1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0" name="TextBox 1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1" name="TextBox 1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2" name="TextBox 1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3" name="TextBox 1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4" name="TextBox 1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5" name="TextBox 1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6" name="TextBox 1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7" name="TextBox 1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8" name="TextBox 1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9" name="TextBox 1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0" name="TextBox 1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 name="TextBox 1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 name="TextBox 1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 name="TextBox 1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 name="TextBox 1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 name="TextBox 1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 name="TextBox 1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 name="TextBox 1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 name="TextBox 1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 name="TextBox 1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 name="TextBox 1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 name="TextBox 1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 name="TextBox 1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 name="TextBox 1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4" name="TextBox 1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5" name="TextBox 1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6" name="TextBox 1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7" name="TextBox 1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 name="TextBox 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 name="TextBox 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 name="TextBox 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 name="TextBox 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 name="TextBox 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 name="TextBox 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4" name="TextBox 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5" name="TextBox 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6" name="TextBox 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7" name="TextBox 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8" name="TextBox 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9" name="TextBox 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0" name="TextBox 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1" name="TextBox 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2" name="TextBox 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3" name="TextBox 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4" name="TextBox 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5" name="TextBox 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6" name="TextBox 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7" name="TextBox 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8" name="TextBox 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9" name="TextBox 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 name="TextBox 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 name="TextBox 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 name="TextBox 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 name="TextBox 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 name="TextBox 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 name="TextBox 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 name="TextBox 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 name="TextBox 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 name="TextBox 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 name="TextBox 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0" name="TextBox 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1" name="TextBox 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2" name="TextBox 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3" name="TextBox 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4" name="TextBox 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5" name="TextBox 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6" name="TextBox 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7" name="TextBox 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8" name="TextBox 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99" name="TextBox 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0" name="TextBox 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1" name="TextBox 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2" name="TextBox 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3" name="TextBox 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4" name="TextBox 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5" name="TextBox 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 name="TextBox 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 name="TextBox 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 name="TextBox 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 name="TextBox 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0" name="TextBox 2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1" name="TextBox 2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2" name="TextBox 2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3" name="TextBox 2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4" name="TextBox 2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5" name="TextBox 2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 name="TextBox 2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 name="TextBox 2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 name="TextBox 2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 name="TextBox 2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 name="TextBox 2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 name="TextBox 2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 name="TextBox 2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 name="TextBox 2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 name="TextBox 2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 name="TextBox 2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 name="TextBox 2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 name="TextBox 2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 name="TextBox 2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 name="TextBox 2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 name="TextBox 2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 name="TextBox 2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2" name="TextBox 2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3" name="TextBox 2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4" name="TextBox 2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5" name="TextBox 2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 name="TextBox 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 name="TextBox 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 name="TextBox 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 name="TextBox 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 name="TextBox 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 name="TextBox 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 name="TextBox 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 name="TextBox 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 name="TextBox 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 name="TextBox 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 name="TextBox 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 name="TextBox 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 name="TextBox 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 name="TextBox 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 name="TextBox 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 name="TextBox 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 name="TextBox 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 name="TextBox 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 name="TextBox 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 name="TextBox 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 name="TextBox 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 name="TextBox 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 name="TextBox 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 name="TextBox 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 name="TextBox 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 name="TextBox 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2" name="TextBox 2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3" name="TextBox 2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4" name="TextBox 2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5" name="TextBox 2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6" name="TextBox 2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7" name="TextBox 2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8" name="TextBox 2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69" name="TextBox 2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0" name="TextBox 2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1" name="TextBox 2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2" name="TextBox 2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3" name="TextBox 2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4" name="TextBox 2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5" name="TextBox 2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6" name="TextBox 2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7" name="TextBox 2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8" name="TextBox 2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79" name="TextBox 2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0" name="TextBox 2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1" name="TextBox 2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2" name="TextBox 2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3" name="TextBox 2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4" name="TextBox 2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5" name="TextBox 2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6" name="TextBox 2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7" name="TextBox 2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8" name="TextBox 2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89" name="TextBox 2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0" name="TextBox 2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1" name="TextBox 2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2" name="TextBox 2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3" name="TextBox 2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 name="TextBox 2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 name="TextBox 2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 name="TextBox 2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 name="TextBox 2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 name="TextBox 2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 name="TextBox 2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 name="TextBox 2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 name="TextBox 3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 name="TextBox 3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 name="TextBox 3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 name="TextBox 3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 name="TextBox 3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 name="TextBox 3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 name="TextBox 3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 name="TextBox 3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 name="TextBox 3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0" name="TextBox 3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1" name="TextBox 3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2" name="TextBox 3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3" name="TextBox 3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4" name="TextBox 3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5" name="TextBox 3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6" name="TextBox 3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7" name="TextBox 3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8" name="TextBox 3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19" name="TextBox 3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 name="TextBox 3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 name="TextBox 3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 name="TextBox 3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 name="TextBox 3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 name="TextBox 3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5" name="TextBox 3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6" name="TextBox 3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7" name="TextBox 3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 name="TextBox 3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 name="TextBox 3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 name="TextBox 3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 name="TextBox 3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 name="TextBox 3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 name="TextBox 3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 name="TextBox 3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 name="TextBox 3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 name="TextBox 3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 name="TextBox 3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 name="TextBox 3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 name="TextBox 3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 name="TextBox 3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1" name="TextBox 3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2" name="TextBox 3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3" name="TextBox 3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4" name="TextBox 3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5" name="TextBox 3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6" name="TextBox 3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7" name="TextBox 3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8" name="TextBox 3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9" name="TextBox 3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0" name="TextBox 3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 name="TextBox 3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 name="TextBox 3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 name="TextBox 3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4" name="TextBox 3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5" name="TextBox 3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6" name="TextBox 3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7" name="TextBox 3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8" name="TextBox 3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9" name="TextBox 3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0" name="TextBox 3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1" name="TextBox 3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2" name="TextBox 3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3" name="TextBox 3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4" name="TextBox 3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65" name="TextBox 3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 name="TextBox 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 name="TextBox 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 name="TextBox 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 name="TextBox 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 name="TextBox 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 name="TextBox 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 name="TextBox 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 name="TextBox 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 name="TextBox 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 name="TextBox 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 name="TextBox 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 name="TextBox 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 name="TextBox 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 name="TextBox 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 name="TextBox 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 name="TextBox 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 name="TextBox 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 name="TextBox 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 name="TextBox 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 name="TextBox 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 name="TextBox 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 name="TextBox 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 name="TextBox 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 name="TextBox 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 name="TextBox 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 name="TextBox 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 name="TextBox 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 name="TextBox 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 name="TextBox 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 name="TextBox 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 name="TextBox 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 name="TextBox 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 name="TextBox 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 name="TextBox 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 name="TextBox 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 name="TextBox 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 name="TextBox 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 name="TextBox 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 name="TextBox 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 name="TextBox 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 name="TextBox 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 name="TextBox 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 name="TextBox 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 name="TextBox 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 name="TextBox 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 name="TextBox 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 name="TextBox 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 name="TextBox 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 name="TextBox 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 name="TextBox 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 name="TextBox 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 name="TextBox 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 name="TextBox 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 name="TextBox 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 name="TextBox 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 name="TextBox 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 name="TextBox 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 name="TextBox 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 name="TextBox 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 name="TextBox 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 name="TextBox 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 name="TextBox 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 name="TextBox 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 name="TextBox 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 name="TextBox 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 name="TextBox 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 name="TextBox 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 name="TextBox 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 name="TextBox 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 name="TextBox 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 name="TextBox 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 name="TextBox 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 name="TextBox 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 name="TextBox 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 name="TextBox 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 name="TextBox 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 name="TextBox 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 name="TextBox 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 name="TextBox 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 name="TextBox 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 name="TextBox 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 name="TextBox 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 name="TextBox 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 name="TextBox 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 name="TextBox 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 name="TextBox 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 name="TextBox 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 name="TextBox 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 name="TextBox 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 name="TextBox 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 name="TextBox 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 name="TextBox 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 name="TextBox 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 name="TextBox 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 name="TextBox 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 name="TextBox 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 name="TextBox 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 name="TextBox 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 name="TextBox 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 name="TextBox 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 name="TextBox 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 name="TextBox 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 name="TextBox 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 name="TextBox 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0" name="TextBox 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1" name="TextBox 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2" name="TextBox 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3" name="TextBox 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4" name="TextBox 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5" name="TextBox 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6" name="TextBox 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7" name="TextBox 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8" name="TextBox 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79" name="TextBox 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0" name="TextBox 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1" name="TextBox 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2" name="TextBox 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3" name="TextBox 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4" name="TextBox 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5" name="TextBox 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6" name="TextBox 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7" name="TextBox 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8" name="TextBox 4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89" name="TextBox 4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0" name="TextBox 4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1" name="TextBox 4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2" name="TextBox 4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3" name="TextBox 4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4" name="TextBox 4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5" name="TextBox 4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6" name="TextBox 4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7" name="TextBox 4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8" name="TextBox 4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499" name="TextBox 4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0" name="TextBox 4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1" name="TextBox 5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2" name="TextBox 5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3" name="TextBox 5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4" name="TextBox 5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5" name="TextBox 5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6" name="TextBox 5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7" name="TextBox 5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8" name="TextBox 5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09" name="TextBox 5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0" name="TextBox 5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1" name="TextBox 5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2" name="TextBox 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3" name="TextBox 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4" name="TextBox 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5" name="TextBox 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6" name="TextBox 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7" name="TextBox 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8" name="TextBox 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19" name="TextBox 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0" name="TextBox 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1" name="TextBox 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2" name="TextBox 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3" name="TextBox 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4" name="TextBox 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5" name="TextBox 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6" name="TextBox 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7" name="TextBox 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8" name="TextBox 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29" name="TextBox 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0" name="TextBox 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1" name="TextBox 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2" name="TextBox 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3" name="TextBox 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4" name="TextBox 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5" name="TextBox 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6" name="TextBox 5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7" name="TextBox 5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8" name="TextBox 5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39" name="TextBox 5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0" name="TextBox 5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1" name="TextBox 5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2" name="TextBox 5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3" name="TextBox 5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4" name="TextBox 5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5" name="TextBox 5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 name="TextBox 5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 name="TextBox 5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 name="TextBox 5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9" name="TextBox 5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0" name="TextBox 5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 name="TextBox 5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 name="TextBox 5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 name="TextBox 5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4" name="TextBox 5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5" name="TextBox 5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6" name="TextBox 5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 name="TextBox 5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 name="TextBox 5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 name="TextBox 5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 name="TextBox 5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 name="TextBox 5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2" name="TextBox 5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3" name="TextBox 5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4" name="TextBox 5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5" name="TextBox 5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6" name="TextBox 5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 name="TextBox 5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 name="TextBox 5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 name="TextBox 5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0" name="TextBox 5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1" name="TextBox 5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 name="TextBox 5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 name="TextBox 5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4" name="TextBox 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5" name="TextBox 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6" name="TextBox 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7" name="TextBox 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8" name="TextBox 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9" name="TextBox 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0" name="TextBox 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1" name="TextBox 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2" name="TextBox 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 name="TextBox 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 name="TextBox 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 name="TextBox 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 name="TextBox 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 name="TextBox 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 name="TextBox 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 name="TextBox 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 name="TextBox 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 name="TextBox 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 name="TextBox 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3" name="TextBox 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4" name="TextBox 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5" name="TextBox 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6" name="TextBox 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7" name="TextBox 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8" name="TextBox 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9" name="TextBox 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0" name="TextBox 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1" name="TextBox 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2" name="TextBox 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 name="TextBox 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 name="TextBox 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 name="TextBox 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 name="TextBox 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 name="TextBox 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 name="TextBox 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 name="TextBox 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 name="TextBox 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 name="TextBox 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 name="TextBox 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 name="TextBox 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4" name="TextBox 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5" name="TextBox 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6" name="TextBox 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7" name="TextBox 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8" name="TextBox 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 name="TextBox 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 name="TextBox 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 name="TextBox 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 name="TextBox 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 name="TextBox 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4" name="TextBox 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5" name="TextBox 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6" name="TextBox 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7" name="TextBox 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8" name="TextBox 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9" name="TextBox 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0" name="TextBox 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1" name="TextBox 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2" name="TextBox 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3" name="TextBox 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4" name="TextBox 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 name="TextBox 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 name="TextBox 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 name="TextBox 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 name="TextBox 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 name="TextBox 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 name="TextBox 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 name="TextBox 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 name="TextBox 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 name="TextBox 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 name="TextBox 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5" name="TextBox 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6" name="TextBox 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7" name="TextBox 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8" name="TextBox 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9" name="TextBox 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0" name="TextBox 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1" name="TextBox 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2" name="TextBox 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3" name="TextBox 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4" name="TextBox 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 name="TextBox 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 name="TextBox 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 name="TextBox 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 name="TextBox 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 name="TextBox 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 name="TextBox 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 name="TextBox 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 name="TextBox 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 name="TextBox 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 name="TextBox 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 name="TextBox 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6" name="TextBox 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7" name="TextBox 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8" name="TextBox 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9" name="TextBox 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0" name="TextBox 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1" name="TextBox 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2" name="TextBox 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3" name="TextBox 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4" name="TextBox 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5" name="TextBox 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 name="TextBox 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 name="TextBox 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8" name="TextBox 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9" name="TextBox 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0" name="TextBox 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1" name="TextBox 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2" name="TextBox 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3" name="TextBox 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4" name="TextBox 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5" name="TextBox 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6" name="TextBox 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 name="TextBox 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 name="TextBox 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 name="TextBox 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 name="TextBox 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 name="TextBox 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 name="TextBox 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 name="TextBox 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 name="TextBox 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 name="TextBox 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 name="TextBox 6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 name="TextBox 6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 name="TextBox 6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 name="TextBox 6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0" name="TextBox 6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1" name="TextBox 7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2" name="TextBox 7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3" name="TextBox 7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4" name="TextBox 7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5" name="TextBox 7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6" name="TextBox 7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7" name="TextBox 7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8" name="TextBox 7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09" name="TextBox 7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 name="TextBox 7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 name="TextBox 7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 name="TextBox 7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 name="TextBox 7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 name="TextBox 7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 name="TextBox 7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 name="TextBox 7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 name="TextBox 7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 name="TextBox 7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 name="TextBox 7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 name="TextBox 7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 name="TextBox 7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 name="TextBox 7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 name="TextBox 7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 name="TextBox 7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 name="TextBox 7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6" name="TextBox 7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7" name="TextBox 7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8" name="TextBox 7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9" name="TextBox 7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 name="TextBox 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 name="TextBox 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 name="TextBox 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 name="TextBox 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 name="TextBox 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 name="TextBox 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6" name="TextBox 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7" name="TextBox 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8" name="TextBox 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9" name="TextBox 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0" name="TextBox 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1" name="TextBox 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2" name="TextBox 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3" name="TextBox 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4" name="TextBox 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5" name="TextBox 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6" name="TextBox 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7" name="TextBox 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8" name="TextBox 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49" name="TextBox 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0" name="TextBox 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1" name="TextBox 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 name="TextBox 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 name="TextBox 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 name="TextBox 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 name="TextBox 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 name="TextBox 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 name="TextBox 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 name="TextBox 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 name="TextBox 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 name="TextBox 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 name="TextBox 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2" name="TextBox 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3" name="TextBox 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4" name="TextBox 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5" name="TextBox 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6" name="TextBox 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7" name="TextBox 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8" name="TextBox 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9" name="TextBox 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0" name="TextBox 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1" name="TextBox 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2" name="TextBox 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3" name="TextBox 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4" name="TextBox 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5" name="TextBox 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6" name="TextBox 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7" name="TextBox 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 name="TextBox 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 name="TextBox 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 name="TextBox 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 name="TextBox 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2" name="TextBox 7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3" name="TextBox 7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4" name="TextBox 7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5" name="TextBox 7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6" name="TextBox 7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7" name="TextBox 7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8" name="TextBox 7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89" name="TextBox 7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0" name="TextBox 7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1" name="TextBox 7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2" name="TextBox 7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3" name="TextBox 7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4" name="TextBox 7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5" name="TextBox 7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6" name="TextBox 7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7" name="TextBox 7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8" name="TextBox 7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99" name="TextBox 7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0" name="TextBox 7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1" name="TextBox 8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2" name="TextBox 8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3" name="TextBox 8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4" name="TextBox 8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5" name="TextBox 8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6" name="TextBox 8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7" name="TextBox 8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8" name="TextBox 8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09" name="TextBox 8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0" name="TextBox 8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1" name="TextBox 8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2" name="TextBox 8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3" name="TextBox 8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4" name="TextBox 8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5" name="TextBox 8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6" name="TextBox 8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7" name="TextBox 8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8" name="TextBox 8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19" name="TextBox 8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0" name="TextBox 8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1" name="TextBox 8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2" name="TextBox 8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3" name="TextBox 8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4" name="TextBox 8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5" name="TextBox 8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6" name="TextBox 8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7" name="TextBox 8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8" name="TextBox 8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29" name="TextBox 8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0" name="TextBox 8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1" name="TextBox 8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2" name="TextBox 8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3" name="TextBox 8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4" name="TextBox 8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5" name="TextBox 8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6" name="TextBox 8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7" name="TextBox 8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8" name="TextBox 8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39" name="TextBox 8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 name="TextBox 8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 name="TextBox 8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 name="TextBox 8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 name="TextBox 8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 name="TextBox 8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 name="TextBox 8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 name="TextBox 8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 name="TextBox 8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 name="TextBox 8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 name="TextBox 8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 name="TextBox 8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 name="TextBox 8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 name="TextBox 8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 name="TextBox 8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 name="TextBox 8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 name="TextBox 8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6" name="TextBox 8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7" name="TextBox 8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8" name="TextBox 8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9" name="TextBox 8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0" name="TextBox 8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1" name="TextBox 8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2" name="TextBox 8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3" name="TextBox 8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4" name="TextBox 8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5" name="TextBox 8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 name="TextBox 8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 name="TextBox 8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 name="TextBox 8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 name="TextBox 8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 name="TextBox 8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1" name="TextBox 8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2" name="TextBox 8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3" name="TextBox 8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 name="TextBox 8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 name="TextBox 8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 name="TextBox 8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 name="TextBox 8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 name="TextBox 8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 name="TextBox 8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 name="TextBox 8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 name="TextBox 8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 name="TextBox 8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 name="TextBox 8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 name="TextBox 8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 name="TextBox 8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6" name="TextBox 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 name="TextBox 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 name="TextBox 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 name="TextBox 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 name="TextBox 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 name="TextBox 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 name="TextBox 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 name="TextBox 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 name="TextBox 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 name="TextBox 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 name="TextBox 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7" name="TextBox 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8" name="TextBox 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9" name="TextBox 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 name="TextBox 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 name="TextBox 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 name="TextBox 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 name="TextBox 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 name="TextBox 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 name="TextBox 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 name="TextBox 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 name="TextBox 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 name="TextBox 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 name="TextBox 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 name="TextBox 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 name="TextBox 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 name="TextBox 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 name="TextBox 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 name="TextBox 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 name="TextBox 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 name="TextBox 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 name="TextBox 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 name="TextBox 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 name="TextBox 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 name="TextBox 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 name="TextBox 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 name="TextBox 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 name="TextBox 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 name="TextBox 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 name="TextBox 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 name="TextBox 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 name="TextBox 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 name="TextBox 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 name="TextBox 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 name="TextBox 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 name="TextBox 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 name="TextBox 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 name="TextBox 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 name="TextBox 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 name="TextBox 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 name="TextBox 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 name="TextBox 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 name="TextBox 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 name="TextBox 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 name="TextBox 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 name="TextBox 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 name="TextBox 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 name="TextBox 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 name="TextBox 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 name="TextBox 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 name="TextBox 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 name="TextBox 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 name="TextBox 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 name="TextBox 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 name="TextBox 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 name="TextBox 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 name="TextBox 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 name="TextBox 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 name="TextBox 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 name="TextBox 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 name="TextBox 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 name="TextBox 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 name="TextBox 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 name="TextBox 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 name="TextBox 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 name="TextBox 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 name="TextBox 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 name="TextBox 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 name="TextBox 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 name="TextBox 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 name="TextBox 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 name="TextBox 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 name="TextBox 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 name="TextBox 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 name="TextBox 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 name="TextBox 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 name="TextBox 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 name="TextBox 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 name="TextBox 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 name="TextBox 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 name="TextBox 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 name="TextBox 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 name="TextBox 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 name="TextBox 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 name="TextBox 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 name="TextBox 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 name="TextBox 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 name="TextBox 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 name="TextBox 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 name="TextBox 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 name="TextBox 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 name="TextBox 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 name="TextBox 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 name="TextBox 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0" name="TextBox 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1" name="TextBox 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2" name="TextBox 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3" name="TextBox 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4" name="TextBox 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5" name="TextBox 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6" name="TextBox 9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7" name="TextBox 9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8" name="TextBox 9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999" name="TextBox 9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0" name="TextBox 9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1" name="TextBox 10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2" name="TextBox 10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3" name="TextBox 10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4" name="TextBox 10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5" name="TextBox 10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6" name="TextBox 10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7" name="TextBox 10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8" name="TextBox 10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09" name="TextBox 10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0" name="TextBox 10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1" name="TextBox 10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2" name="TextBox 10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3" name="TextBox 10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4" name="TextBox 10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5" name="TextBox 10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6" name="TextBox 10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7" name="TextBox 10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8" name="TextBox 10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19" name="TextBox 10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0" name="TextBox 10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1" name="TextBox 10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2" name="TextBox 10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3" name="TextBox 10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4" name="TextBox 10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5" name="TextBox 10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6" name="TextBox 10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7" name="TextBox 10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8" name="TextBox 10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29" name="TextBox 10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0" name="TextBox 10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1" name="TextBox 10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2" name="TextBox 10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3" name="TextBox 10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4" name="TextBox 10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5" name="TextBox 10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6" name="TextBox 10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7" name="TextBox 10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8" name="TextBox 10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39" name="TextBox 10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0" name="TextBox 10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1" name="TextBox 10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2" name="TextBox 10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3" name="TextBox 10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4" name="TextBox 10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5" name="TextBox 10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6" name="TextBox 10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7" name="TextBox 10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8" name="TextBox 10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49" name="TextBox 10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0" name="TextBox 10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1" name="TextBox 10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2" name="TextBox 10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3" name="TextBox 10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4" name="TextBox 10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5" name="TextBox 10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6" name="TextBox 10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7" name="TextBox 10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8" name="TextBox 10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59" name="TextBox 10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0" name="TextBox 10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1" name="TextBox 10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2" name="TextBox 10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3" name="TextBox 10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4" name="TextBox 10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5" name="TextBox 10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6" name="TextBox 10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7" name="TextBox 10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8" name="TextBox 10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69" name="TextBox 10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0" name="TextBox 10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1" name="TextBox 10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2" name="TextBox 10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3" name="TextBox 10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4" name="TextBox 10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5" name="TextBox 10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6" name="TextBox 10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7" name="TextBox 10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8" name="TextBox 10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79" name="TextBox 10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0" name="TextBox 10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1" name="TextBox 10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2" name="TextBox 10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3" name="TextBox 10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4" name="TextBox 10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5" name="TextBox 10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6" name="TextBox 10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7" name="TextBox 10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8" name="TextBox 10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89" name="TextBox 10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90" name="TextBox 10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91" name="TextBox 10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92" name="TextBox 10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093" name="TextBox 10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 name="TextBox 1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 name="TextBox 1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 name="TextBox 1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 name="TextBox 1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 name="TextBox 1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 name="TextBox 1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 name="TextBox 1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 name="TextBox 1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 name="TextBox 1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 name="TextBox 1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 name="TextBox 1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 name="TextBox 1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 name="TextBox 1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 name="TextBox 1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 name="TextBox 1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 name="TextBox 1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 name="TextBox 1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 name="TextBox 1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 name="TextBox 1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 name="TextBox 1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 name="TextBox 1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 name="TextBox 1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 name="TextBox 1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 name="TextBox 1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 name="TextBox 1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 name="TextBox 1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 name="TextBox 1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 name="TextBox 1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 name="TextBox 1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 name="TextBox 1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 name="TextBox 1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 name="TextBox 1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 name="TextBox 1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 name="TextBox 1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 name="TextBox 1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 name="TextBox 1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 name="TextBox 1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 name="TextBox 1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 name="TextBox 1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 name="TextBox 1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 name="TextBox 1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 name="TextBox 1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 name="TextBox 1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 name="TextBox 1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 name="TextBox 1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 name="TextBox 1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 name="TextBox 1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 name="TextBox 1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 name="TextBox 1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 name="TextBox 1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 name="TextBox 1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 name="TextBox 1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 name="TextBox 1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 name="TextBox 1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 name="TextBox 1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 name="TextBox 1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 name="TextBox 1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 name="TextBox 1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 name="TextBox 1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 name="TextBox 1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 name="TextBox 1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 name="TextBox 1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 name="TextBox 1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 name="TextBox 1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 name="TextBox 1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 name="TextBox 1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 name="TextBox 1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 name="TextBox 1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 name="TextBox 1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 name="TextBox 1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 name="TextBox 1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 name="TextBox 1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 name="TextBox 1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 name="TextBox 1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 name="TextBox 1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 name="TextBox 1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 name="TextBox 1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 name="TextBox 1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 name="TextBox 1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 name="TextBox 1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 name="TextBox 1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 name="TextBox 1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 name="TextBox 1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 name="TextBox 1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 name="TextBox 1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 name="TextBox 1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 name="TextBox 1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 name="TextBox 1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 name="TextBox 1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 name="TextBox 1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 name="TextBox 1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 name="TextBox 1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 name="TextBox 1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 name="TextBox 1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 name="TextBox 1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 name="TextBox 1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 name="TextBox 1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 name="TextBox 1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 name="TextBox 1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 name="TextBox 1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 name="TextBox 1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 name="TextBox 1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 name="TextBox 1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 name="TextBox 1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98" name="TextBox 11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199" name="TextBox 11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0" name="TextBox 11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1" name="TextBox 12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2" name="TextBox 12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3" name="TextBox 12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4" name="TextBox 12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5" name="TextBox 12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6" name="TextBox 12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7" name="TextBox 12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8" name="TextBox 12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09" name="TextBox 12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0" name="TextBox 12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1" name="TextBox 12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2" name="TextBox 12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3" name="TextBox 12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4" name="TextBox 12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5" name="TextBox 12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6" name="TextBox 12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7" name="TextBox 12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8" name="TextBox 12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19" name="TextBox 12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0" name="TextBox 12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1" name="TextBox 12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2" name="TextBox 12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3" name="TextBox 12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4" name="TextBox 12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5" name="TextBox 12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6" name="TextBox 12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7" name="TextBox 12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8" name="TextBox 12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29" name="TextBox 12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0" name="TextBox 12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1" name="TextBox 12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2" name="TextBox 12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3" name="TextBox 12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4" name="TextBox 12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5" name="TextBox 12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6" name="TextBox 12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7" name="TextBox 12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8" name="TextBox 12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39" name="TextBox 12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0" name="TextBox 12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1" name="TextBox 12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2" name="TextBox 12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3" name="TextBox 12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4" name="TextBox 12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5" name="TextBox 12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6" name="TextBox 12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7" name="TextBox 12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8" name="TextBox 12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49" name="TextBox 12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0" name="TextBox 12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1" name="TextBox 12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2" name="TextBox 12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3" name="TextBox 12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4" name="TextBox 12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5" name="TextBox 12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6" name="TextBox 12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7" name="TextBox 12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8" name="TextBox 12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59" name="TextBox 12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0" name="TextBox 12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1" name="TextBox 12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2" name="TextBox 12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3" name="TextBox 12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4" name="TextBox 12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5" name="TextBox 12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6" name="TextBox 12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7" name="TextBox 12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8" name="TextBox 12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69" name="TextBox 12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0" name="TextBox 12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1" name="TextBox 12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2" name="TextBox 12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3" name="TextBox 12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4" name="TextBox 12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5" name="TextBox 12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6" name="TextBox 12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7" name="TextBox 12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8" name="TextBox 12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79" name="TextBox 12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0" name="TextBox 12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1" name="TextBox 12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2" name="TextBox 12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3" name="TextBox 12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4" name="TextBox 12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5" name="TextBox 12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6" name="TextBox 12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7" name="TextBox 12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8" name="TextBox 12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89" name="TextBox 12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0" name="TextBox 12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1" name="TextBox 12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2" name="TextBox 12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3" name="TextBox 12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4" name="TextBox 12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5" name="TextBox 12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6" name="TextBox 12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7" name="TextBox 12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8" name="TextBox 12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299" name="TextBox 12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00" name="TextBox 12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301" name="TextBox 13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2" name="TextBox 1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3" name="TextBox 1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4" name="TextBox 1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5" name="TextBox 1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6" name="TextBox 1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7" name="TextBox 1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8" name="TextBox 1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09" name="TextBox 1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0" name="TextBox 1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1" name="TextBox 1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2" name="TextBox 1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3" name="TextBox 1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4" name="TextBox 1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5" name="TextBox 1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6" name="TextBox 1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7" name="TextBox 1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8" name="TextBox 1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19" name="TextBox 1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0" name="TextBox 1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1" name="TextBox 1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2" name="TextBox 1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3" name="TextBox 1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4" name="TextBox 1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5" name="TextBox 1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6" name="TextBox 1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7" name="TextBox 1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8" name="TextBox 1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29" name="TextBox 1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0" name="TextBox 1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1" name="TextBox 1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2" name="TextBox 1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3" name="TextBox 1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4" name="TextBox 1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5" name="TextBox 1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6" name="TextBox 1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7" name="TextBox 1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8" name="TextBox 1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39" name="TextBox 1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0" name="TextBox 1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1" name="TextBox 1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2" name="TextBox 1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3" name="TextBox 1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4" name="TextBox 1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5" name="TextBox 1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6" name="TextBox 1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7" name="TextBox 1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8" name="TextBox 1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49" name="TextBox 1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0" name="TextBox 1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1" name="TextBox 1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2" name="TextBox 1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3" name="TextBox 1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4" name="TextBox 1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5" name="TextBox 1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6" name="TextBox 1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7" name="TextBox 1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8" name="TextBox 1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59" name="TextBox 1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0" name="TextBox 1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1" name="TextBox 1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2" name="TextBox 1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3" name="TextBox 1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4" name="TextBox 1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5" name="TextBox 1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6" name="TextBox 1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7" name="TextBox 1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8" name="TextBox 1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69" name="TextBox 1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0" name="TextBox 1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1" name="TextBox 1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2" name="TextBox 1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3" name="TextBox 1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4" name="TextBox 1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5" name="TextBox 1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6" name="TextBox 1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7" name="TextBox 1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8" name="TextBox 1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79" name="TextBox 1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0" name="TextBox 1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1" name="TextBox 1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2" name="TextBox 1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3" name="TextBox 1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4" name="TextBox 1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5" name="TextBox 1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6" name="TextBox 1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7" name="TextBox 1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8" name="TextBox 1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89" name="TextBox 1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0" name="TextBox 1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1" name="TextBox 1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2" name="TextBox 1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3" name="TextBox 1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4" name="TextBox 1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5" name="TextBox 1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6" name="TextBox 1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7" name="TextBox 1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8" name="TextBox 1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399" name="TextBox 1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0" name="TextBox 1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1" name="TextBox 1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2" name="TextBox 1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3" name="TextBox 1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4" name="TextBox 1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405" name="TextBox 1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06" name="TextBox 14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07" name="TextBox 14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08" name="TextBox 14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09" name="TextBox 14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0" name="TextBox 14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1" name="TextBox 14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2" name="TextBox 14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3" name="TextBox 14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4" name="TextBox 14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5" name="TextBox 14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6" name="TextBox 14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7" name="TextBox 14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8" name="TextBox 14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19" name="TextBox 14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0" name="TextBox 14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1" name="TextBox 14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2" name="TextBox 14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3" name="TextBox 14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4" name="TextBox 14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5" name="TextBox 14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6" name="TextBox 14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7" name="TextBox 14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8" name="TextBox 14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29" name="TextBox 14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0" name="TextBox 14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1" name="TextBox 14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2" name="TextBox 14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3" name="TextBox 14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4" name="TextBox 14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5" name="TextBox 14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6" name="TextBox 14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7" name="TextBox 14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8" name="TextBox 14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39" name="TextBox 14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0" name="TextBox 14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1" name="TextBox 14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2" name="TextBox 14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3" name="TextBox 14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4" name="TextBox 14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5" name="TextBox 14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6" name="TextBox 14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7" name="TextBox 14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8" name="TextBox 14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49" name="TextBox 14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0" name="TextBox 14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1" name="TextBox 14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2" name="TextBox 14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3" name="TextBox 14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4" name="TextBox 14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5" name="TextBox 14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6" name="TextBox 14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7" name="TextBox 14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8" name="TextBox 14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59" name="TextBox 14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0" name="TextBox 14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1" name="TextBox 14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2" name="TextBox 14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3" name="TextBox 14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4" name="TextBox 14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5" name="TextBox 14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6" name="TextBox 14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7" name="TextBox 14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8" name="TextBox 14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69" name="TextBox 14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0" name="TextBox 1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1" name="TextBox 1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2" name="TextBox 1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3" name="TextBox 1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4" name="TextBox 1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5" name="TextBox 1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6" name="TextBox 1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7" name="TextBox 1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8" name="TextBox 1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79" name="TextBox 1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0" name="TextBox 1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1" name="TextBox 1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2" name="TextBox 1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3" name="TextBox 1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4" name="TextBox 1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5" name="TextBox 1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6" name="TextBox 1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7" name="TextBox 1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8" name="TextBox 14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89" name="TextBox 14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0" name="TextBox 14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1" name="TextBox 14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2" name="TextBox 14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3" name="TextBox 14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4" name="TextBox 14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5" name="TextBox 14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6" name="TextBox 14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7" name="TextBox 14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8" name="TextBox 14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499" name="TextBox 14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0" name="TextBox 14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1" name="TextBox 15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2" name="TextBox 15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3" name="TextBox 15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4" name="TextBox 15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5" name="TextBox 15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6" name="TextBox 15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7" name="TextBox 15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8" name="TextBox 15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09" name="TextBox 15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0" name="TextBox 15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1" name="TextBox 15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2" name="TextBox 1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3" name="TextBox 1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4" name="TextBox 1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5" name="TextBox 1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6" name="TextBox 1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7" name="TextBox 1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8" name="TextBox 1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19" name="TextBox 1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0" name="TextBox 1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1" name="TextBox 1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2" name="TextBox 1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3" name="TextBox 1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4" name="TextBox 1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5" name="TextBox 1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6" name="TextBox 1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7" name="TextBox 1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8" name="TextBox 1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29" name="TextBox 1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0" name="TextBox 1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1" name="TextBox 1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2" name="TextBox 1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3" name="TextBox 1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4" name="TextBox 1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535" name="TextBox 1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36" name="TextBox 1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37" name="TextBox 1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38" name="TextBox 1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39" name="TextBox 1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0" name="TextBox 1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1" name="TextBox 1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2" name="TextBox 1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3" name="TextBox 1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4" name="TextBox 1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5" name="TextBox 1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6" name="TextBox 1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7" name="TextBox 1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8" name="TextBox 1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49" name="TextBox 1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0" name="TextBox 1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1" name="TextBox 1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2" name="TextBox 1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3" name="TextBox 1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4" name="TextBox 1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5" name="TextBox 1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6" name="TextBox 1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7" name="TextBox 1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8" name="TextBox 1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59" name="TextBox 1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0" name="TextBox 1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1" name="TextBox 1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2" name="TextBox 1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3" name="TextBox 1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4" name="TextBox 1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5" name="TextBox 1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6" name="TextBox 1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7" name="TextBox 1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8" name="TextBox 1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69" name="TextBox 1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0" name="TextBox 1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1" name="TextBox 1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2" name="TextBox 1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3" name="TextBox 1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4" name="TextBox 1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5" name="TextBox 1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6" name="TextBox 1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7" name="TextBox 1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8" name="TextBox 1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79" name="TextBox 1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0" name="TextBox 1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1" name="TextBox 1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2" name="TextBox 1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3" name="TextBox 1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4" name="TextBox 1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5" name="TextBox 1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6" name="TextBox 1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7" name="TextBox 1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8" name="TextBox 1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89" name="TextBox 1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0" name="TextBox 1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1" name="TextBox 1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2" name="TextBox 1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3" name="TextBox 1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4" name="TextBox 1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5" name="TextBox 1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6" name="TextBox 1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7" name="TextBox 1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8" name="TextBox 1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599" name="TextBox 1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0" name="TextBox 1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1" name="TextBox 1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2" name="TextBox 1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3" name="TextBox 1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4" name="TextBox 1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5" name="TextBox 1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6" name="TextBox 1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7" name="TextBox 1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8" name="TextBox 1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09" name="TextBox 1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0" name="TextBox 1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1" name="TextBox 1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2" name="TextBox 1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3" name="TextBox 1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4" name="TextBox 1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5" name="TextBox 1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6" name="TextBox 1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7" name="TextBox 1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8" name="TextBox 1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19" name="TextBox 1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0" name="TextBox 1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1" name="TextBox 1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2" name="TextBox 1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3" name="TextBox 1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4" name="TextBox 1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5" name="TextBox 1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6" name="TextBox 1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7" name="TextBox 1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8" name="TextBox 1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29" name="TextBox 1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0" name="TextBox 1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1" name="TextBox 1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2" name="TextBox 1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3" name="TextBox 1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4" name="TextBox 1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5" name="TextBox 1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6" name="TextBox 1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7" name="TextBox 1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8" name="TextBox 1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639" name="TextBox 1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0" name="TextBox 16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1" name="TextBox 16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2" name="TextBox 16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3" name="TextBox 16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4" name="TextBox 16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5" name="TextBox 16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6" name="TextBox 16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7" name="TextBox 16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8" name="TextBox 16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49" name="TextBox 16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0" name="TextBox 16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1" name="TextBox 16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2" name="TextBox 16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3" name="TextBox 16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4" name="TextBox 16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5" name="TextBox 16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6" name="TextBox 16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7" name="TextBox 16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8" name="TextBox 16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59" name="TextBox 16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0" name="TextBox 16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1" name="TextBox 16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2" name="TextBox 16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3" name="TextBox 16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4" name="TextBox 16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5" name="TextBox 16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6" name="TextBox 16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7" name="TextBox 16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8" name="TextBox 16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69" name="TextBox 16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0" name="TextBox 16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1" name="TextBox 16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2" name="TextBox 16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3" name="TextBox 16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4" name="TextBox 16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5" name="TextBox 16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6" name="TextBox 16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7" name="TextBox 16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8" name="TextBox 1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79" name="TextBox 1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0" name="TextBox 1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1" name="TextBox 1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2" name="TextBox 1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3" name="TextBox 1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4" name="TextBox 1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5" name="TextBox 1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6" name="TextBox 1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7" name="TextBox 1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8" name="TextBox 1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89" name="TextBox 1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0" name="TextBox 1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1" name="TextBox 1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2" name="TextBox 1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3" name="TextBox 1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4" name="TextBox 1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5" name="TextBox 1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6" name="TextBox 16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7" name="TextBox 16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8" name="TextBox 16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699" name="TextBox 16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0" name="TextBox 16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1" name="TextBox 17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2" name="TextBox 17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3" name="TextBox 17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4" name="TextBox 17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5" name="TextBox 17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6" name="TextBox 17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7" name="TextBox 17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8" name="TextBox 17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09" name="TextBox 17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0" name="TextBox 17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1" name="TextBox 17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2" name="TextBox 17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3" name="TextBox 17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4" name="TextBox 17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5" name="TextBox 17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6" name="TextBox 17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7" name="TextBox 17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8" name="TextBox 17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19" name="TextBox 17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0" name="TextBox 17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1" name="TextBox 17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2" name="TextBox 17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3" name="TextBox 17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4" name="TextBox 17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5" name="TextBox 17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6" name="TextBox 17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7" name="TextBox 17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8" name="TextBox 17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29" name="TextBox 17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0" name="TextBox 17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1" name="TextBox 17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2" name="TextBox 17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3" name="TextBox 17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4" name="TextBox 17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5" name="TextBox 17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6" name="TextBox 17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7" name="TextBox 17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8" name="TextBox 17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39" name="TextBox 17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0" name="TextBox 17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1" name="TextBox 17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2" name="TextBox 17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3" name="TextBox 17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4" name="TextBox 17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5" name="TextBox 17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6" name="TextBox 17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7" name="TextBox 17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8" name="TextBox 17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49" name="TextBox 17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0" name="TextBox 17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1" name="TextBox 17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2" name="TextBox 17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3" name="TextBox 17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4" name="TextBox 17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5" name="TextBox 17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6" name="TextBox 17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7" name="TextBox 17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8" name="TextBox 17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59" name="TextBox 17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0" name="TextBox 17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1" name="TextBox 17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2" name="TextBox 17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3" name="TextBox 17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4" name="TextBox 17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5" name="TextBox 17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6" name="TextBox 17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7" name="TextBox 17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8" name="TextBox 17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69" name="TextBox 17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0" name="TextBox 17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1" name="TextBox 17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2" name="TextBox 17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3" name="TextBox 17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4" name="TextBox 17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5" name="TextBox 17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6" name="TextBox 17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7" name="TextBox 17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8" name="TextBox 17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79" name="TextBox 17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0" name="TextBox 17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1" name="TextBox 17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2" name="TextBox 17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3" name="TextBox 17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4" name="TextBox 17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5" name="TextBox 17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6" name="TextBox 17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7" name="TextBox 17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8" name="TextBox 17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89" name="TextBox 17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0" name="TextBox 17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1" name="TextBox 17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2" name="TextBox 17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3" name="TextBox 17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4" name="TextBox 17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795" name="TextBox 17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96" name="TextBox 1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97" name="TextBox 1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98" name="TextBox 1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799" name="TextBox 1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0" name="TextBox 1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1" name="TextBox 1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2" name="TextBox 1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3" name="TextBox 1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4" name="TextBox 1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5" name="TextBox 1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6" name="TextBox 1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7" name="TextBox 1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8" name="TextBox 1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09" name="TextBox 1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0" name="TextBox 1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1" name="TextBox 1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2" name="TextBox 1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3" name="TextBox 1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4" name="TextBox 1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5" name="TextBox 1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6" name="TextBox 1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7" name="TextBox 1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8" name="TextBox 1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19" name="TextBox 1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0" name="TextBox 1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1" name="TextBox 1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2" name="TextBox 1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3" name="TextBox 1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4" name="TextBox 1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5" name="TextBox 1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6" name="TextBox 1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7" name="TextBox 1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8" name="TextBox 1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29" name="TextBox 1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0" name="TextBox 1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1" name="TextBox 1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2" name="TextBox 1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3" name="TextBox 1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4" name="TextBox 1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5" name="TextBox 1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6" name="TextBox 1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7" name="TextBox 1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8" name="TextBox 1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39" name="TextBox 1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0" name="TextBox 1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1" name="TextBox 1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2" name="TextBox 1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3" name="TextBox 1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4" name="TextBox 1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5" name="TextBox 1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6" name="TextBox 1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7" name="TextBox 1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8" name="TextBox 1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49" name="TextBox 1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0" name="TextBox 1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1" name="TextBox 1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2" name="TextBox 1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3" name="TextBox 1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4" name="TextBox 1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5" name="TextBox 1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6" name="TextBox 1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7" name="TextBox 1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8" name="TextBox 1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59" name="TextBox 1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0" name="TextBox 1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1" name="TextBox 1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2" name="TextBox 1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3" name="TextBox 1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4" name="TextBox 1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5" name="TextBox 1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6" name="TextBox 1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7" name="TextBox 1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8" name="TextBox 1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69" name="TextBox 1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0" name="TextBox 1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1" name="TextBox 1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2" name="TextBox 1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3" name="TextBox 1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4" name="TextBox 1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5" name="TextBox 1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6" name="TextBox 1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7" name="TextBox 1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8" name="TextBox 1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79" name="TextBox 1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0" name="TextBox 1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1" name="TextBox 1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2" name="TextBox 1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3" name="TextBox 1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4" name="TextBox 1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5" name="TextBox 1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6" name="TextBox 1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7" name="TextBox 1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8" name="TextBox 1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89" name="TextBox 1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0" name="TextBox 1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1" name="TextBox 1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2" name="TextBox 1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3" name="TextBox 1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4" name="TextBox 1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5" name="TextBox 1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6" name="TextBox 1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7" name="TextBox 1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8" name="TextBox 1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899" name="TextBox 1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0" name="TextBox 18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1" name="TextBox 19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2" name="TextBox 19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3" name="TextBox 19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4" name="TextBox 19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5" name="TextBox 19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6" name="TextBox 19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7" name="TextBox 19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8" name="TextBox 19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09" name="TextBox 19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0" name="TextBox 19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1" name="TextBox 19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2" name="TextBox 19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3" name="TextBox 19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4" name="TextBox 19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5" name="TextBox 19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6" name="TextBox 19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7" name="TextBox 19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8" name="TextBox 19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19" name="TextBox 19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0" name="TextBox 19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1" name="TextBox 19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2" name="TextBox 19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3" name="TextBox 19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4" name="TextBox 19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5" name="TextBox 19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6" name="TextBox 19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7" name="TextBox 19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8" name="TextBox 19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29" name="TextBox 19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0" name="TextBox 19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1" name="TextBox 19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2" name="TextBox 19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3" name="TextBox 19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4" name="TextBox 19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5" name="TextBox 19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6" name="TextBox 19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7" name="TextBox 19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8" name="TextBox 19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39" name="TextBox 19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0" name="TextBox 19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1" name="TextBox 19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2" name="TextBox 19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3" name="TextBox 19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4" name="TextBox 19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5" name="TextBox 19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6" name="TextBox 19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7" name="TextBox 19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8" name="TextBox 19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49" name="TextBox 19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0" name="TextBox 19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1" name="TextBox 19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2" name="TextBox 19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3" name="TextBox 19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4" name="TextBox 19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5" name="TextBox 19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6" name="TextBox 19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7" name="TextBox 19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8" name="TextBox 19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59" name="TextBox 19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0" name="TextBox 19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1" name="TextBox 19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2" name="TextBox 19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3" name="TextBox 19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4" name="TextBox 19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5" name="TextBox 19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6" name="TextBox 19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7" name="TextBox 19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8" name="TextBox 19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69" name="TextBox 19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0" name="TextBox 19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1" name="TextBox 19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2" name="TextBox 19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3" name="TextBox 19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4" name="TextBox 19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5" name="TextBox 19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6" name="TextBox 19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7" name="TextBox 19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8" name="TextBox 19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79" name="TextBox 19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0" name="TextBox 19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1" name="TextBox 19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2" name="TextBox 19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3" name="TextBox 19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4" name="TextBox 19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5" name="TextBox 19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6" name="TextBox 19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7" name="TextBox 19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8" name="TextBox 19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89" name="TextBox 19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0" name="TextBox 1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1" name="TextBox 1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2" name="TextBox 1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3" name="TextBox 1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4" name="TextBox 1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5" name="TextBox 1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6" name="TextBox 19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7" name="TextBox 19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8" name="TextBox 19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1999" name="TextBox 19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0" name="TextBox 19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1" name="TextBox 20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2" name="TextBox 20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3" name="TextBox 20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4" name="TextBox 20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5" name="TextBox 20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6" name="TextBox 20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7" name="TextBox 20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8" name="TextBox 20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09" name="TextBox 20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0" name="TextBox 20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1" name="TextBox 20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2" name="TextBox 20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3" name="TextBox 20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4" name="TextBox 20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5" name="TextBox 20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6" name="TextBox 20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7" name="TextBox 20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8" name="TextBox 20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19" name="TextBox 20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0" name="TextBox 20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1" name="TextBox 20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2" name="TextBox 20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3" name="TextBox 20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4" name="TextBox 20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5" name="TextBox 20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6" name="TextBox 20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7" name="TextBox 20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8" name="TextBox 20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29" name="TextBox 20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0" name="TextBox 20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1" name="TextBox 20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2" name="TextBox 20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3" name="TextBox 20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4" name="TextBox 20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5" name="TextBox 20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6" name="TextBox 20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7" name="TextBox 20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8" name="TextBox 20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39" name="TextBox 20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0" name="TextBox 20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1" name="TextBox 20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2" name="TextBox 20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3" name="TextBox 20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4" name="TextBox 20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5" name="TextBox 20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6" name="TextBox 20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7" name="TextBox 20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8" name="TextBox 20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49" name="TextBox 20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0" name="TextBox 20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1" name="TextBox 20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2" name="TextBox 20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3" name="TextBox 20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4" name="TextBox 20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055" name="TextBox 20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56" name="TextBox 2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57" name="TextBox 2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58" name="TextBox 2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59" name="TextBox 2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0" name="TextBox 2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1" name="TextBox 2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2" name="TextBox 2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3" name="TextBox 2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4" name="TextBox 2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5" name="TextBox 2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6" name="TextBox 2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7" name="TextBox 2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8" name="TextBox 2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69" name="TextBox 2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0" name="TextBox 2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1" name="TextBox 2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2" name="TextBox 2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3" name="TextBox 2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4" name="TextBox 2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5" name="TextBox 2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6" name="TextBox 2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7" name="TextBox 2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8" name="TextBox 2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79" name="TextBox 2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0" name="TextBox 2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1" name="TextBox 2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2" name="TextBox 2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3" name="TextBox 2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4" name="TextBox 2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5" name="TextBox 2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6" name="TextBox 2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7" name="TextBox 2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8" name="TextBox 2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89" name="TextBox 2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0" name="TextBox 2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1" name="TextBox 2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2" name="TextBox 2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3" name="TextBox 2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4" name="TextBox 2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5" name="TextBox 2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6" name="TextBox 2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7" name="TextBox 2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8" name="TextBox 2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099" name="TextBox 2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0" name="TextBox 2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1" name="TextBox 2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2" name="TextBox 2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3" name="TextBox 2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4" name="TextBox 2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5" name="TextBox 2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6" name="TextBox 2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7" name="TextBox 2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8" name="TextBox 2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09" name="TextBox 2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0" name="TextBox 2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1" name="TextBox 2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2" name="TextBox 2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3" name="TextBox 2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4" name="TextBox 2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5" name="TextBox 2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6" name="TextBox 2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7" name="TextBox 2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8" name="TextBox 2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19" name="TextBox 2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0" name="TextBox 2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1" name="TextBox 2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2" name="TextBox 2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3" name="TextBox 2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4" name="TextBox 2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5" name="TextBox 2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6" name="TextBox 2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7" name="TextBox 2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8" name="TextBox 2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29" name="TextBox 2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0" name="TextBox 2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1" name="TextBox 2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2" name="TextBox 2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3" name="TextBox 2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4" name="TextBox 2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5" name="TextBox 2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6" name="TextBox 2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7" name="TextBox 2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8" name="TextBox 2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39" name="TextBox 2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0" name="TextBox 2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1" name="TextBox 2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2" name="TextBox 2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3" name="TextBox 2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4" name="TextBox 2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5" name="TextBox 2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6" name="TextBox 2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7" name="TextBox 2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8" name="TextBox 2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49" name="TextBox 2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0" name="TextBox 2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1" name="TextBox 2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2" name="TextBox 2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3" name="TextBox 2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4" name="TextBox 2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5" name="TextBox 2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6" name="TextBox 2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7" name="TextBox 2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8" name="TextBox 2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159" name="TextBox 2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0" name="TextBox 21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1" name="TextBox 21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2" name="TextBox 21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3" name="TextBox 21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4" name="TextBox 21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5" name="TextBox 21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6" name="TextBox 21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7" name="TextBox 21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8" name="TextBox 21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69" name="TextBox 21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0" name="TextBox 21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1" name="TextBox 21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2" name="TextBox 21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3" name="TextBox 21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4" name="TextBox 21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5" name="TextBox 21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6" name="TextBox 21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7" name="TextBox 21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8" name="TextBox 21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79" name="TextBox 21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0" name="TextBox 21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1" name="TextBox 21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2" name="TextBox 21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3" name="TextBox 21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4" name="TextBox 21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5" name="TextBox 21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6" name="TextBox 21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7" name="TextBox 21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8" name="TextBox 21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89" name="TextBox 21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0" name="TextBox 21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1" name="TextBox 21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2" name="TextBox 21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3" name="TextBox 21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4" name="TextBox 21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5" name="TextBox 21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6" name="TextBox 21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7" name="TextBox 21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8" name="TextBox 21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199" name="TextBox 21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0" name="TextBox 21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1" name="TextBox 22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2" name="TextBox 22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3" name="TextBox 22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4" name="TextBox 22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5" name="TextBox 22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6" name="TextBox 22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7" name="TextBox 22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8" name="TextBox 22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09" name="TextBox 22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0" name="TextBox 22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1" name="TextBox 22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2" name="TextBox 22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3" name="TextBox 22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4" name="TextBox 22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5" name="TextBox 22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6" name="TextBox 22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7" name="TextBox 22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8" name="TextBox 22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19" name="TextBox 22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0" name="TextBox 22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1" name="TextBox 22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2" name="TextBox 22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3" name="TextBox 22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4" name="TextBox 22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5" name="TextBox 22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6" name="TextBox 22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7" name="TextBox 22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8" name="TextBox 22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29" name="TextBox 22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0" name="TextBox 22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1" name="TextBox 22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2" name="TextBox 22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3" name="TextBox 22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4" name="TextBox 22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5" name="TextBox 22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6" name="TextBox 22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7" name="TextBox 22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8" name="TextBox 22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39" name="TextBox 22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0" name="TextBox 22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1" name="TextBox 22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2" name="TextBox 22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3" name="TextBox 22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4" name="TextBox 22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5" name="TextBox 22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6" name="TextBox 22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7" name="TextBox 22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8" name="TextBox 22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49" name="TextBox 22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0" name="TextBox 22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1" name="TextBox 22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2" name="TextBox 22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3" name="TextBox 22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4" name="TextBox 22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5" name="TextBox 22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6" name="TextBox 22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7" name="TextBox 22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8" name="TextBox 22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59" name="TextBox 22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0" name="TextBox 22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1" name="TextBox 22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2" name="TextBox 22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3" name="TextBox 22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4" name="TextBox 22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5" name="TextBox 22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6" name="TextBox 22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7" name="TextBox 22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8" name="TextBox 22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69" name="TextBox 22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0" name="TextBox 22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1" name="TextBox 22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2" name="TextBox 22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3" name="TextBox 22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4" name="TextBox 22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5" name="TextBox 22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6" name="TextBox 22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7" name="TextBox 22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8" name="TextBox 22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79" name="TextBox 22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0" name="TextBox 22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1" name="TextBox 22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2" name="TextBox 22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3" name="TextBox 22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4" name="TextBox 22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5" name="TextBox 22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6" name="TextBox 22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7" name="TextBox 22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8" name="TextBox 22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89" name="TextBox 22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0" name="TextBox 22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1" name="TextBox 22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2" name="TextBox 22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3" name="TextBox 22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4" name="TextBox 22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5" name="TextBox 22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6" name="TextBox 22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7" name="TextBox 22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8" name="TextBox 22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299" name="TextBox 22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0" name="TextBox 22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1" name="TextBox 23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2" name="TextBox 23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3" name="TextBox 23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4" name="TextBox 23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5" name="TextBox 23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6" name="TextBox 23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7" name="TextBox 23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8" name="TextBox 23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09" name="TextBox 23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0" name="TextBox 23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1" name="TextBox 23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2" name="TextBox 23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3" name="TextBox 23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4" name="TextBox 23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315" name="TextBox 23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16" name="TextBox 2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17" name="TextBox 2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18" name="TextBox 2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19" name="TextBox 2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0" name="TextBox 2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1" name="TextBox 2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2" name="TextBox 2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3" name="TextBox 2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4" name="TextBox 2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5" name="TextBox 2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6" name="TextBox 2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7" name="TextBox 2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8" name="TextBox 2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29" name="TextBox 2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0" name="TextBox 2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1" name="TextBox 2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2" name="TextBox 2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3" name="TextBox 2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4" name="TextBox 2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5" name="TextBox 2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6" name="TextBox 2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7" name="TextBox 2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8" name="TextBox 2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39" name="TextBox 2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0" name="TextBox 2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1" name="TextBox 2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2" name="TextBox 2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3" name="TextBox 2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4" name="TextBox 2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5" name="TextBox 2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6" name="TextBox 2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7" name="TextBox 2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8" name="TextBox 2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49" name="TextBox 2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0" name="TextBox 2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1" name="TextBox 2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2" name="TextBox 2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3" name="TextBox 2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4" name="TextBox 2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5" name="TextBox 2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6" name="TextBox 2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7" name="TextBox 2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8" name="TextBox 2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59" name="TextBox 2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0" name="TextBox 2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1" name="TextBox 2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2" name="TextBox 2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3" name="TextBox 2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4" name="TextBox 2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5" name="TextBox 2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6" name="TextBox 2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7" name="TextBox 2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8" name="TextBox 2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69" name="TextBox 2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0" name="TextBox 2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1" name="TextBox 2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2" name="TextBox 2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3" name="TextBox 2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4" name="TextBox 2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5" name="TextBox 2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6" name="TextBox 2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7" name="TextBox 2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8" name="TextBox 2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79" name="TextBox 2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0" name="TextBox 2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1" name="TextBox 2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2" name="TextBox 2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3" name="TextBox 2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4" name="TextBox 2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5" name="TextBox 2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6" name="TextBox 2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7" name="TextBox 2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8" name="TextBox 2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89" name="TextBox 2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0" name="TextBox 2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1" name="TextBox 2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2" name="TextBox 2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3" name="TextBox 2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4" name="TextBox 2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5" name="TextBox 2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6" name="TextBox 2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7" name="TextBox 2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8" name="TextBox 2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399" name="TextBox 2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0" name="TextBox 2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1" name="TextBox 2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2" name="TextBox 2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3" name="TextBox 2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4" name="TextBox 2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5" name="TextBox 2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6" name="TextBox 2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7" name="TextBox 2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8" name="TextBox 2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09" name="TextBox 2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0" name="TextBox 2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1" name="TextBox 2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2" name="TextBox 2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3" name="TextBox 2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4" name="TextBox 2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5" name="TextBox 2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6" name="TextBox 2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7" name="TextBox 2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8" name="TextBox 2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19" name="TextBox 2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0" name="TextBox 2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1" name="TextBox 2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2" name="TextBox 2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3" name="TextBox 2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4" name="TextBox 2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5" name="TextBox 2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6" name="TextBox 2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7" name="TextBox 2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8" name="TextBox 2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29" name="TextBox 2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0" name="TextBox 2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1" name="TextBox 2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2" name="TextBox 2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3" name="TextBox 2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4" name="TextBox 2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5" name="TextBox 2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6" name="TextBox 2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7" name="TextBox 2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8" name="TextBox 2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39" name="TextBox 2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0" name="TextBox 2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1" name="TextBox 2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2" name="TextBox 2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3" name="TextBox 2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4" name="TextBox 2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5" name="TextBox 2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6" name="TextBox 2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7" name="TextBox 2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8" name="TextBox 2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49" name="TextBox 2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0" name="TextBox 2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1" name="TextBox 2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2" name="TextBox 2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3" name="TextBox 2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4" name="TextBox 2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5" name="TextBox 2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6" name="TextBox 2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7" name="TextBox 2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8" name="TextBox 2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59" name="TextBox 2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0" name="TextBox 2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1" name="TextBox 2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2" name="TextBox 2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3" name="TextBox 2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4" name="TextBox 2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5" name="TextBox 2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6" name="TextBox 2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7" name="TextBox 2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8" name="TextBox 2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69" name="TextBox 2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0" name="TextBox 2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1" name="TextBox 2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2" name="TextBox 2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3" name="TextBox 2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4" name="TextBox 2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5" name="TextBox 2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6" name="TextBox 2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7" name="TextBox 2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8" name="TextBox 2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79" name="TextBox 2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0" name="TextBox 2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1" name="TextBox 2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2" name="TextBox 2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3" name="TextBox 2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4" name="TextBox 2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5" name="TextBox 2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6" name="TextBox 2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7" name="TextBox 2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8" name="TextBox 2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89" name="TextBox 2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0" name="TextBox 2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1" name="TextBox 2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2" name="TextBox 2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3" name="TextBox 2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4" name="TextBox 2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5" name="TextBox 2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6" name="TextBox 2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7" name="TextBox 2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8" name="TextBox 2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499" name="TextBox 2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0" name="TextBox 2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1" name="TextBox 2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2" name="TextBox 2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3" name="TextBox 2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4" name="TextBox 2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5" name="TextBox 2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6" name="TextBox 2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7" name="TextBox 2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8" name="TextBox 2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09" name="TextBox 2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0" name="TextBox 2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1" name="TextBox 2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2" name="TextBox 2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3" name="TextBox 2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4" name="TextBox 2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5" name="TextBox 2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6" name="TextBox 2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7" name="TextBox 2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8" name="TextBox 2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19" name="TextBox 2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0" name="TextBox 2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1" name="TextBox 2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2" name="TextBox 2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3" name="TextBox 2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4" name="TextBox 2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5" name="TextBox 2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6" name="TextBox 2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7" name="TextBox 2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8" name="TextBox 2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29" name="TextBox 2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0" name="TextBox 2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1" name="TextBox 2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2" name="TextBox 2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3" name="TextBox 2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4" name="TextBox 2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5" name="TextBox 2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6" name="TextBox 2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7" name="TextBox 2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8" name="TextBox 2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39" name="TextBox 2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0" name="TextBox 2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1" name="TextBox 2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2" name="TextBox 2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3" name="TextBox 2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4" name="TextBox 2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5" name="TextBox 2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6" name="TextBox 2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7" name="TextBox 2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8" name="TextBox 2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49" name="TextBox 2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0" name="TextBox 2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1" name="TextBox 2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2" name="TextBox 2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3" name="TextBox 2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4" name="TextBox 2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5" name="TextBox 2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6" name="TextBox 2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7" name="TextBox 2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8" name="TextBox 2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59" name="TextBox 2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0" name="TextBox 2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1" name="TextBox 2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2" name="TextBox 2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3" name="TextBox 2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4" name="TextBox 2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5" name="TextBox 2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6" name="TextBox 2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7" name="TextBox 2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8" name="TextBox 2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69" name="TextBox 2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0" name="TextBox 2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1" name="TextBox 2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2" name="TextBox 2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3" name="TextBox 2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4" name="TextBox 2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5" name="TextBox 2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6" name="TextBox 2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7" name="TextBox 2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8" name="TextBox 2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79" name="TextBox 2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0" name="TextBox 2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1" name="TextBox 2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2" name="TextBox 2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3" name="TextBox 2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4" name="TextBox 2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5" name="TextBox 2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6" name="TextBox 2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7" name="TextBox 2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8" name="TextBox 2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89" name="TextBox 2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0" name="TextBox 2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1" name="TextBox 2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2" name="TextBox 2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3" name="TextBox 2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4" name="TextBox 2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5" name="TextBox 2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6" name="TextBox 2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7" name="TextBox 2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8" name="TextBox 2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599" name="TextBox 2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0" name="TextBox 2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1" name="TextBox 2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2" name="TextBox 2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3" name="TextBox 2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4" name="TextBox 2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5" name="TextBox 2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6" name="TextBox 2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7" name="TextBox 2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8" name="TextBox 2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09" name="TextBox 2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0" name="TextBox 2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1" name="TextBox 2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2" name="TextBox 2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3" name="TextBox 2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4" name="TextBox 2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5" name="TextBox 2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6" name="TextBox 2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7" name="TextBox 2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8" name="TextBox 2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19" name="TextBox 2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0" name="TextBox 2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1" name="TextBox 2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2" name="TextBox 2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3" name="TextBox 2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4" name="TextBox 2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5" name="TextBox 2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6" name="TextBox 2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7" name="TextBox 2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8" name="TextBox 2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29" name="TextBox 2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0" name="TextBox 2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1" name="TextBox 2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2" name="TextBox 2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3" name="TextBox 2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4" name="TextBox 2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5" name="TextBox 2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6" name="TextBox 2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7" name="TextBox 2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8" name="TextBox 2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39" name="TextBox 2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0" name="TextBox 2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1" name="TextBox 2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2" name="TextBox 2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3" name="TextBox 2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4" name="TextBox 2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5" name="TextBox 2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6" name="TextBox 2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7" name="TextBox 2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8" name="TextBox 2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49" name="TextBox 2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0" name="TextBox 2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1" name="TextBox 2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2" name="TextBox 2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3" name="TextBox 2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4" name="TextBox 2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5" name="TextBox 2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6" name="TextBox 2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7" name="TextBox 2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8" name="TextBox 2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59" name="TextBox 2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0" name="TextBox 2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1" name="TextBox 2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2" name="TextBox 2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3" name="TextBox 2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4" name="TextBox 2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5" name="TextBox 2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6" name="TextBox 2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7" name="TextBox 2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8" name="TextBox 2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69" name="TextBox 2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0" name="TextBox 2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1" name="TextBox 2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2" name="TextBox 2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3" name="TextBox 2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4" name="TextBox 2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5" name="TextBox 2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6" name="TextBox 2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7" name="TextBox 2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8" name="TextBox 2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79" name="TextBox 2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0" name="TextBox 2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1" name="TextBox 2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2" name="TextBox 2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3" name="TextBox 2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4" name="TextBox 2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5" name="TextBox 2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6" name="TextBox 2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7" name="TextBox 2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8" name="TextBox 2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89" name="TextBox 2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0" name="TextBox 2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1" name="TextBox 2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2" name="TextBox 2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3" name="TextBox 2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4" name="TextBox 2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5" name="TextBox 2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6" name="TextBox 2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7" name="TextBox 2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8" name="TextBox 2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699" name="TextBox 2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0" name="TextBox 2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1" name="TextBox 2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2" name="TextBox 2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3" name="TextBox 2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4" name="TextBox 2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5" name="TextBox 2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6" name="TextBox 2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7" name="TextBox 2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8" name="TextBox 2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09" name="TextBox 2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0" name="TextBox 2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1" name="TextBox 2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2" name="TextBox 2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3" name="TextBox 2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4" name="TextBox 2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5" name="TextBox 2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6" name="TextBox 2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7" name="TextBox 2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8" name="TextBox 2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19" name="TextBox 2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0" name="TextBox 2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1" name="TextBox 2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2" name="TextBox 2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3" name="TextBox 2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4" name="TextBox 2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5" name="TextBox 2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6" name="TextBox 2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7" name="TextBox 2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8" name="TextBox 2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29" name="TextBox 2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0" name="TextBox 2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1" name="TextBox 2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2" name="TextBox 2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3" name="TextBox 2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4" name="TextBox 2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5" name="TextBox 2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6" name="TextBox 2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7" name="TextBox 2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8" name="TextBox 2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39" name="TextBox 2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0" name="TextBox 2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1" name="TextBox 2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2" name="TextBox 2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3" name="TextBox 2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4" name="TextBox 2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5" name="TextBox 2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6" name="TextBox 2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7" name="TextBox 2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8" name="TextBox 2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49" name="TextBox 2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0" name="TextBox 2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1" name="TextBox 2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2" name="TextBox 2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3" name="TextBox 2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4" name="TextBox 2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5" name="TextBox 2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6" name="TextBox 2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7" name="TextBox 2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8" name="TextBox 2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59" name="TextBox 2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0" name="TextBox 2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1" name="TextBox 2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2" name="TextBox 2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3" name="TextBox 2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4" name="TextBox 2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5" name="TextBox 2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6" name="TextBox 2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7" name="TextBox 2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8" name="TextBox 2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69" name="TextBox 2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0" name="TextBox 2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1" name="TextBox 2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2" name="TextBox 2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3" name="TextBox 2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4" name="TextBox 2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5" name="TextBox 2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6" name="TextBox 2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7" name="TextBox 2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8" name="TextBox 2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79" name="TextBox 2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0" name="TextBox 2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1" name="TextBox 2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2" name="TextBox 2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3" name="TextBox 2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4" name="TextBox 2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5" name="TextBox 2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6" name="TextBox 2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7" name="TextBox 2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8" name="TextBox 2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89" name="TextBox 2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0" name="TextBox 2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1" name="TextBox 2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2" name="TextBox 2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3" name="TextBox 2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4" name="TextBox 2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5" name="TextBox 2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6" name="TextBox 2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7" name="TextBox 2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8" name="TextBox 2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799" name="TextBox 2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0" name="TextBox 2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1" name="TextBox 2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2" name="TextBox 2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3" name="TextBox 2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4" name="TextBox 2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5" name="TextBox 2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6" name="TextBox 2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7" name="TextBox 2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8" name="TextBox 2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09" name="TextBox 2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0" name="TextBox 2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1" name="TextBox 2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2" name="TextBox 2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3" name="TextBox 2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4" name="TextBox 2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5" name="TextBox 2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6" name="TextBox 2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7" name="TextBox 2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8" name="TextBox 2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19" name="TextBox 2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0" name="TextBox 2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1" name="TextBox 2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2" name="TextBox 2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3" name="TextBox 2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4" name="TextBox 2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5" name="TextBox 2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6" name="TextBox 2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7" name="TextBox 2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8" name="TextBox 2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29" name="TextBox 2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0" name="TextBox 2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1" name="TextBox 2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2" name="TextBox 2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3" name="TextBox 2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4" name="TextBox 2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5" name="TextBox 2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6" name="TextBox 2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7" name="TextBox 2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8" name="TextBox 2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39" name="TextBox 2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0" name="TextBox 2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1" name="TextBox 2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2" name="TextBox 2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3" name="TextBox 2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4" name="TextBox 2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5" name="TextBox 2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6" name="TextBox 2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7" name="TextBox 2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8" name="TextBox 2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49" name="TextBox 2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0" name="TextBox 2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1" name="TextBox 2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2" name="TextBox 2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3" name="TextBox 2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4" name="TextBox 2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5" name="TextBox 2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6" name="TextBox 2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7" name="TextBox 2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8" name="TextBox 2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59" name="TextBox 2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0" name="TextBox 2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1" name="TextBox 2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2" name="TextBox 2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3" name="TextBox 2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4" name="TextBox 2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5" name="TextBox 2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6" name="TextBox 2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7" name="TextBox 2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8" name="TextBox 2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69" name="TextBox 2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0" name="TextBox 2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1" name="TextBox 2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2" name="TextBox 2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3" name="TextBox 2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4" name="TextBox 2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5" name="TextBox 2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6" name="TextBox 2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7" name="TextBox 2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8" name="TextBox 2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79" name="TextBox 2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0" name="TextBox 2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1" name="TextBox 2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2" name="TextBox 2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3" name="TextBox 2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4" name="TextBox 2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5" name="TextBox 2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6" name="TextBox 2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7" name="TextBox 2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8" name="TextBox 2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89" name="TextBox 2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0" name="TextBox 2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1" name="TextBox 2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2" name="TextBox 2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3" name="TextBox 2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4" name="TextBox 2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5" name="TextBox 2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6" name="TextBox 2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7" name="TextBox 2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8" name="TextBox 2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899" name="TextBox 2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0" name="TextBox 2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1" name="TextBox 2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2" name="TextBox 2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3" name="TextBox 2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4" name="TextBox 2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5" name="TextBox 2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6" name="TextBox 2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7" name="TextBox 2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8" name="TextBox 2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09" name="TextBox 2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0" name="TextBox 2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1" name="TextBox 2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2" name="TextBox 2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3" name="TextBox 2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4" name="TextBox 2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5" name="TextBox 2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6" name="TextBox 2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7" name="TextBox 2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8" name="TextBox 2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19" name="TextBox 2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0" name="TextBox 2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1" name="TextBox 2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2" name="TextBox 2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3" name="TextBox 2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4" name="TextBox 2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5" name="TextBox 2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6" name="TextBox 2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7" name="TextBox 2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8" name="TextBox 2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29" name="TextBox 2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0" name="TextBox 2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1" name="TextBox 2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2" name="TextBox 2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3" name="TextBox 2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4" name="TextBox 2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5" name="TextBox 2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6" name="TextBox 2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7" name="TextBox 2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8" name="TextBox 2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2939" name="TextBox 2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0" name="TextBox 29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1" name="TextBox 29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2" name="TextBox 29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3" name="TextBox 29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4" name="TextBox 29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5" name="TextBox 29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6" name="TextBox 29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7" name="TextBox 29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8" name="TextBox 29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49" name="TextBox 29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0" name="TextBox 29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1" name="TextBox 29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2" name="TextBox 29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3" name="TextBox 29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4" name="TextBox 29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5" name="TextBox 29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6" name="TextBox 29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7" name="TextBox 29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8" name="TextBox 29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59" name="TextBox 29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0" name="TextBox 29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1" name="TextBox 29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2" name="TextBox 29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3" name="TextBox 29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4" name="TextBox 29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5" name="TextBox 29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6" name="TextBox 29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7" name="TextBox 29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8" name="TextBox 29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69" name="TextBox 29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0" name="TextBox 29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1" name="TextBox 29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2" name="TextBox 29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3" name="TextBox 29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4" name="TextBox 29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5" name="TextBox 29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6" name="TextBox 29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7" name="TextBox 29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8" name="TextBox 29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79" name="TextBox 29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0" name="TextBox 29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1" name="TextBox 29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2" name="TextBox 29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3" name="TextBox 29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4" name="TextBox 29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5" name="TextBox 29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6" name="TextBox 29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7" name="TextBox 29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8" name="TextBox 29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89" name="TextBox 29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0" name="TextBox 2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1" name="TextBox 2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2" name="TextBox 2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3" name="TextBox 2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4" name="TextBox 2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5" name="TextBox 2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6" name="TextBox 29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7" name="TextBox 29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8" name="TextBox 29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2999" name="TextBox 29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0" name="TextBox 29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1" name="TextBox 30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2" name="TextBox 30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3" name="TextBox 30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4" name="TextBox 30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5" name="TextBox 30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6" name="TextBox 30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7" name="TextBox 30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8" name="TextBox 30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09" name="TextBox 30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0" name="TextBox 30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1" name="TextBox 30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2" name="TextBox 30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3" name="TextBox 30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4" name="TextBox 30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5" name="TextBox 30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6" name="TextBox 30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7" name="TextBox 30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8" name="TextBox 30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19" name="TextBox 30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0" name="TextBox 30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1" name="TextBox 30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2" name="TextBox 30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3" name="TextBox 30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4" name="TextBox 30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5" name="TextBox 30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6" name="TextBox 30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7" name="TextBox 30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8" name="TextBox 30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29" name="TextBox 30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0" name="TextBox 30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1" name="TextBox 30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2" name="TextBox 30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3" name="TextBox 30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4" name="TextBox 30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5" name="TextBox 30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6" name="TextBox 30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7" name="TextBox 30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8" name="TextBox 30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39" name="TextBox 30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0" name="TextBox 30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1" name="TextBox 30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2" name="TextBox 30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3" name="TextBox 30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4" name="TextBox 30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5" name="TextBox 30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6" name="TextBox 30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7" name="TextBox 30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8" name="TextBox 30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49" name="TextBox 30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0" name="TextBox 30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1" name="TextBox 30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2" name="TextBox 30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3" name="TextBox 30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4" name="TextBox 30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5" name="TextBox 30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6" name="TextBox 30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7" name="TextBox 30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8" name="TextBox 30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59" name="TextBox 30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0" name="TextBox 30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1" name="TextBox 30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2" name="TextBox 30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3" name="TextBox 30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4" name="TextBox 30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5" name="TextBox 30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6" name="TextBox 30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7" name="TextBox 30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8" name="TextBox 30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69" name="TextBox 30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0" name="TextBox 30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1" name="TextBox 30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2" name="TextBox 30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3" name="TextBox 30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4" name="TextBox 30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5" name="TextBox 30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6" name="TextBox 30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7" name="TextBox 30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8" name="TextBox 30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79" name="TextBox 30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0" name="TextBox 30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1" name="TextBox 30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2" name="TextBox 30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3" name="TextBox 30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4" name="TextBox 30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5" name="TextBox 30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6" name="TextBox 30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7" name="TextBox 30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8" name="TextBox 30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89" name="TextBox 30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0" name="TextBox 30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1" name="TextBox 30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2" name="TextBox 30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3" name="TextBox 30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4" name="TextBox 30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095" name="TextBox 30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096" name="TextBox 3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097" name="TextBox 3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098" name="TextBox 3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099" name="TextBox 3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0" name="TextBox 3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1" name="TextBox 3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2" name="TextBox 3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3" name="TextBox 3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4" name="TextBox 3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5" name="TextBox 3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6" name="TextBox 3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7" name="TextBox 3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8" name="TextBox 3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09" name="TextBox 3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0" name="TextBox 3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1" name="TextBox 3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2" name="TextBox 3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3" name="TextBox 3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4" name="TextBox 3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5" name="TextBox 3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6" name="TextBox 3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7" name="TextBox 3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8" name="TextBox 3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19" name="TextBox 3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0" name="TextBox 3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1" name="TextBox 3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2" name="TextBox 3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3" name="TextBox 3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4" name="TextBox 3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5" name="TextBox 3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6" name="TextBox 3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7" name="TextBox 3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8" name="TextBox 3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29" name="TextBox 3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0" name="TextBox 3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1" name="TextBox 3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2" name="TextBox 3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3" name="TextBox 3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4" name="TextBox 3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5" name="TextBox 3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6" name="TextBox 3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7" name="TextBox 3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8" name="TextBox 3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39" name="TextBox 3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0" name="TextBox 3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1" name="TextBox 3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2" name="TextBox 3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3" name="TextBox 3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4" name="TextBox 3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5" name="TextBox 3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6" name="TextBox 3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7" name="TextBox 3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8" name="TextBox 3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49" name="TextBox 3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0" name="TextBox 3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1" name="TextBox 3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2" name="TextBox 3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3" name="TextBox 3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4" name="TextBox 3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5" name="TextBox 3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6" name="TextBox 3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7" name="TextBox 3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8" name="TextBox 3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59" name="TextBox 3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0" name="TextBox 3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1" name="TextBox 3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2" name="TextBox 3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3" name="TextBox 3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4" name="TextBox 3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5" name="TextBox 3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6" name="TextBox 3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7" name="TextBox 3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8" name="TextBox 3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69" name="TextBox 3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0" name="TextBox 3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1" name="TextBox 3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2" name="TextBox 3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3" name="TextBox 3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4" name="TextBox 3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5" name="TextBox 3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6" name="TextBox 3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7" name="TextBox 3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8" name="TextBox 3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79" name="TextBox 3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0" name="TextBox 3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1" name="TextBox 3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2" name="TextBox 3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3" name="TextBox 3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4" name="TextBox 3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5" name="TextBox 3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6" name="TextBox 3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7" name="TextBox 3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8" name="TextBox 3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89" name="TextBox 3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0" name="TextBox 3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1" name="TextBox 3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2" name="TextBox 3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3" name="TextBox 3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4" name="TextBox 3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5" name="TextBox 3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6" name="TextBox 3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7" name="TextBox 3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8" name="TextBox 3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199" name="TextBox 3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0" name="TextBox 31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1" name="TextBox 32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2" name="TextBox 32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3" name="TextBox 32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4" name="TextBox 32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5" name="TextBox 32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6" name="TextBox 32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7" name="TextBox 32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8" name="TextBox 32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09" name="TextBox 32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0" name="TextBox 32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1" name="TextBox 32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2" name="TextBox 32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3" name="TextBox 32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4" name="TextBox 32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5" name="TextBox 32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6" name="TextBox 32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7" name="TextBox 32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8" name="TextBox 32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19" name="TextBox 32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0" name="TextBox 32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1" name="TextBox 32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2" name="TextBox 32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3" name="TextBox 32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4" name="TextBox 32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5" name="TextBox 32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6" name="TextBox 32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7" name="TextBox 32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8" name="TextBox 32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29" name="TextBox 32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0" name="TextBox 32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1" name="TextBox 32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2" name="TextBox 32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3" name="TextBox 32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4" name="TextBox 32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5" name="TextBox 32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6" name="TextBox 32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7" name="TextBox 32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8" name="TextBox 32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39" name="TextBox 32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0" name="TextBox 32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1" name="TextBox 32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2" name="TextBox 32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3" name="TextBox 32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4" name="TextBox 32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5" name="TextBox 32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6" name="TextBox 32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7" name="TextBox 32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8" name="TextBox 32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49" name="TextBox 32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50" name="TextBox 32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51" name="TextBox 32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2" name="TextBox 3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3" name="TextBox 3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4" name="TextBox 3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5" name="TextBox 3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6" name="TextBox 3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7" name="TextBox 3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8" name="TextBox 3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59" name="TextBox 3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0" name="TextBox 3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1" name="TextBox 3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2" name="TextBox 3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3" name="TextBox 3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4" name="TextBox 3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5" name="TextBox 3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6" name="TextBox 3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7" name="TextBox 3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8" name="TextBox 3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69" name="TextBox 3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0" name="TextBox 3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1" name="TextBox 3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2" name="TextBox 3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3" name="TextBox 3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4" name="TextBox 3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5" name="TextBox 3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6" name="TextBox 3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277" name="TextBox 3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78" name="TextBox 32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79" name="TextBox 32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0" name="TextBox 32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1" name="TextBox 32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2" name="TextBox 32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3" name="TextBox 32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4" name="TextBox 32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5" name="TextBox 32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6" name="TextBox 32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7" name="TextBox 32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8" name="TextBox 32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89" name="TextBox 32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0" name="TextBox 32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1" name="TextBox 32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2" name="TextBox 32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3" name="TextBox 32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4" name="TextBox 32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5" name="TextBox 32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6" name="TextBox 32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7" name="TextBox 32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8" name="TextBox 32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299" name="TextBox 32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0" name="TextBox 32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1" name="TextBox 33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2" name="TextBox 33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3" name="TextBox 33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4" name="TextBox 33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5" name="TextBox 33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6" name="TextBox 33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7" name="TextBox 33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8" name="TextBox 33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09" name="TextBox 33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0" name="TextBox 33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1" name="TextBox 33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2" name="TextBox 33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3" name="TextBox 33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4" name="TextBox 33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5" name="TextBox 33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6" name="TextBox 33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7" name="TextBox 33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8" name="TextBox 33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19" name="TextBox 33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0" name="TextBox 33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1" name="TextBox 33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2" name="TextBox 33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3" name="TextBox 33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4" name="TextBox 33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5" name="TextBox 33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6" name="TextBox 33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7" name="TextBox 33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8" name="TextBox 33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29" name="TextBox 33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0" name="TextBox 33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1" name="TextBox 33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2" name="TextBox 33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3" name="TextBox 33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4" name="TextBox 33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5" name="TextBox 33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6" name="TextBox 33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7" name="TextBox 33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8" name="TextBox 33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39" name="TextBox 33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0" name="TextBox 33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1" name="TextBox 33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2" name="TextBox 33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3" name="TextBox 33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4" name="TextBox 33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5" name="TextBox 33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6" name="TextBox 33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7" name="TextBox 33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8" name="TextBox 33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49" name="TextBox 33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0" name="TextBox 33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1" name="TextBox 33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2" name="TextBox 33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3" name="TextBox 33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4" name="TextBox 33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5" name="TextBox 33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6" name="TextBox 33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7" name="TextBox 33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8" name="TextBox 33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59" name="TextBox 33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0" name="TextBox 33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1" name="TextBox 33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2" name="TextBox 33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3" name="TextBox 33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4" name="TextBox 33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5" name="TextBox 33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6" name="TextBox 33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7" name="TextBox 33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8" name="TextBox 33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69" name="TextBox 33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0" name="TextBox 33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1" name="TextBox 33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2" name="TextBox 33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3" name="TextBox 33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4" name="TextBox 33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5" name="TextBox 33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6" name="TextBox 33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7" name="TextBox 33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8" name="TextBox 33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79" name="TextBox 33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0" name="TextBox 33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1" name="TextBox 33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2" name="TextBox 33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3" name="TextBox 33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4" name="TextBox 33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5" name="TextBox 33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6" name="TextBox 33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7" name="TextBox 33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8" name="TextBox 33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89" name="TextBox 33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0" name="TextBox 33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1" name="TextBox 33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2" name="TextBox 33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3" name="TextBox 33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4" name="TextBox 33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5" name="TextBox 33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6" name="TextBox 33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7" name="TextBox 33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8" name="TextBox 33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399" name="TextBox 33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0" name="TextBox 33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1" name="TextBox 34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2" name="TextBox 34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3" name="TextBox 34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4" name="TextBox 34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5" name="TextBox 34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6" name="TextBox 34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407" name="TextBox 34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08" name="TextBox 3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09" name="TextBox 3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0" name="TextBox 3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1" name="TextBox 3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2" name="TextBox 3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3" name="TextBox 3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4" name="TextBox 3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5" name="TextBox 3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6" name="TextBox 3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7" name="TextBox 3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8" name="TextBox 3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19" name="TextBox 3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0" name="TextBox 3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1" name="TextBox 3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2" name="TextBox 3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3" name="TextBox 3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4" name="TextBox 3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5" name="TextBox 3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6" name="TextBox 3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7" name="TextBox 3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8" name="TextBox 3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29" name="TextBox 3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0" name="TextBox 3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1" name="TextBox 3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2" name="TextBox 3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3" name="TextBox 3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4" name="TextBox 3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5" name="TextBox 3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6" name="TextBox 3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7" name="TextBox 3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8" name="TextBox 3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39" name="TextBox 3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0" name="TextBox 3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1" name="TextBox 3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2" name="TextBox 3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3" name="TextBox 3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4" name="TextBox 3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5" name="TextBox 3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6" name="TextBox 3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7" name="TextBox 3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8" name="TextBox 3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49" name="TextBox 3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0" name="TextBox 3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1" name="TextBox 3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2" name="TextBox 3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3" name="TextBox 3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4" name="TextBox 3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5" name="TextBox 3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6" name="TextBox 3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7" name="TextBox 3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8" name="TextBox 3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59" name="TextBox 3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0" name="TextBox 3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1" name="TextBox 3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2" name="TextBox 3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3" name="TextBox 3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4" name="TextBox 3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5" name="TextBox 3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6" name="TextBox 3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7" name="TextBox 3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8" name="TextBox 3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69" name="TextBox 3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0" name="TextBox 3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1" name="TextBox 3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2" name="TextBox 3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3" name="TextBox 3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4" name="TextBox 3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5" name="TextBox 3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6" name="TextBox 3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7" name="TextBox 3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8" name="TextBox 3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79" name="TextBox 3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0" name="TextBox 3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1" name="TextBox 3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2" name="TextBox 3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3" name="TextBox 3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4" name="TextBox 3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5" name="TextBox 3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6" name="TextBox 3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7" name="TextBox 3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8" name="TextBox 3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89" name="TextBox 3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0" name="TextBox 3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1" name="TextBox 3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2" name="TextBox 3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3" name="TextBox 3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4" name="TextBox 3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5" name="TextBox 3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6" name="TextBox 3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7" name="TextBox 3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8" name="TextBox 3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499" name="TextBox 3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0" name="TextBox 3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1" name="TextBox 3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2" name="TextBox 3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3" name="TextBox 3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4" name="TextBox 3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5" name="TextBox 3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6" name="TextBox 3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7" name="TextBox 3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8" name="TextBox 3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09" name="TextBox 3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10" name="TextBox 3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11" name="TextBox 3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2" name="TextBox 3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3" name="TextBox 3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4" name="TextBox 3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5" name="TextBox 3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6" name="TextBox 3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7" name="TextBox 3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8" name="TextBox 3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19" name="TextBox 3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0" name="TextBox 3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1" name="TextBox 3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2" name="TextBox 3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3" name="TextBox 3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4" name="TextBox 3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5" name="TextBox 3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6" name="TextBox 3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7" name="TextBox 3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8" name="TextBox 3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29" name="TextBox 3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0" name="TextBox 3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1" name="TextBox 3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2" name="TextBox 3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3" name="TextBox 3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4" name="TextBox 3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5" name="TextBox 3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6" name="TextBox 35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3537" name="TextBox 35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38" name="TextBox 3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39" name="TextBox 3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0" name="TextBox 3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1" name="TextBox 3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2" name="TextBox 3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3" name="TextBox 3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4" name="TextBox 3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5" name="TextBox 3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6" name="TextBox 3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7" name="TextBox 3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8" name="TextBox 3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49" name="TextBox 3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0" name="TextBox 3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1" name="TextBox 3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2" name="TextBox 3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3" name="TextBox 3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4" name="TextBox 3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5" name="TextBox 3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6" name="TextBox 3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7" name="TextBox 3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8" name="TextBox 3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59" name="TextBox 3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0" name="TextBox 3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1" name="TextBox 3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2" name="TextBox 3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3" name="TextBox 3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4" name="TextBox 3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5" name="TextBox 3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6" name="TextBox 3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7" name="TextBox 3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8" name="TextBox 3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69" name="TextBox 3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0" name="TextBox 3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1" name="TextBox 3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2" name="TextBox 3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3" name="TextBox 3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4" name="TextBox 3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5" name="TextBox 3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6" name="TextBox 3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7" name="TextBox 3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8" name="TextBox 3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79" name="TextBox 3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0" name="TextBox 3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1" name="TextBox 3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2" name="TextBox 3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3" name="TextBox 3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4" name="TextBox 3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5" name="TextBox 3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6" name="TextBox 3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7" name="TextBox 3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8" name="TextBox 3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89" name="TextBox 3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0" name="TextBox 3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1" name="TextBox 3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2" name="TextBox 3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3" name="TextBox 3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4" name="TextBox 3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5" name="TextBox 3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6" name="TextBox 3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7" name="TextBox 3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8" name="TextBox 3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599" name="TextBox 3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0" name="TextBox 3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1" name="TextBox 3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2" name="TextBox 3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3" name="TextBox 3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4" name="TextBox 3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5" name="TextBox 3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6" name="TextBox 3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7" name="TextBox 3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8" name="TextBox 3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09" name="TextBox 3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0" name="TextBox 3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1" name="TextBox 3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2" name="TextBox 3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3" name="TextBox 3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4" name="TextBox 3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5" name="TextBox 3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6" name="TextBox 3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7" name="TextBox 3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8" name="TextBox 3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19" name="TextBox 3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0" name="TextBox 3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1" name="TextBox 3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2" name="TextBox 3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3" name="TextBox 3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4" name="TextBox 3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5" name="TextBox 3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6" name="TextBox 3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7" name="TextBox 3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8" name="TextBox 3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29" name="TextBox 3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0" name="TextBox 3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1" name="TextBox 3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2" name="TextBox 3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3" name="TextBox 3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4" name="TextBox 3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5" name="TextBox 3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6" name="TextBox 3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7" name="TextBox 3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8" name="TextBox 3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39" name="TextBox 3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0" name="TextBox 3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1" name="TextBox 3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2" name="TextBox 3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3" name="TextBox 3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4" name="TextBox 3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5" name="TextBox 3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6" name="TextBox 3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7" name="TextBox 3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8" name="TextBox 3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49" name="TextBox 3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0" name="TextBox 3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1" name="TextBox 3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2" name="TextBox 3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3" name="TextBox 3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4" name="TextBox 3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5" name="TextBox 3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6" name="TextBox 3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7" name="TextBox 3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8" name="TextBox 3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59" name="TextBox 3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0" name="TextBox 3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1" name="TextBox 3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2" name="TextBox 3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3" name="TextBox 3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4" name="TextBox 3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5" name="TextBox 3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6" name="TextBox 3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7" name="TextBox 3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8" name="TextBox 3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69" name="TextBox 3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0" name="TextBox 3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1" name="TextBox 3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2" name="TextBox 3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3" name="TextBox 3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4" name="TextBox 3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5" name="TextBox 3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6" name="TextBox 3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7" name="TextBox 3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8" name="TextBox 3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79" name="TextBox 3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0" name="TextBox 3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1" name="TextBox 3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2" name="TextBox 3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3" name="TextBox 3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4" name="TextBox 3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5" name="TextBox 3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6" name="TextBox 3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7" name="TextBox 3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8" name="TextBox 3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89" name="TextBox 3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0" name="TextBox 3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1" name="TextBox 3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2" name="TextBox 3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3" name="TextBox 3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4" name="TextBox 3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5" name="TextBox 3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6" name="TextBox 3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7" name="TextBox 3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8" name="TextBox 3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699" name="TextBox 3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0" name="TextBox 3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1" name="TextBox 3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2" name="TextBox 3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3" name="TextBox 3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4" name="TextBox 3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5" name="TextBox 3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6" name="TextBox 3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7" name="TextBox 3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8" name="TextBox 3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09" name="TextBox 3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0" name="TextBox 3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1" name="TextBox 3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2" name="TextBox 3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3" name="TextBox 3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4" name="TextBox 3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5" name="TextBox 3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6" name="TextBox 3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7" name="TextBox 3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8" name="TextBox 3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19" name="TextBox 3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0" name="TextBox 3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1" name="TextBox 3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2" name="TextBox 3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3" name="TextBox 3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4" name="TextBox 3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5" name="TextBox 3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6" name="TextBox 3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7" name="TextBox 3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8" name="TextBox 3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29" name="TextBox 3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0" name="TextBox 3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1" name="TextBox 3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2" name="TextBox 3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3" name="TextBox 3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4" name="TextBox 3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5" name="TextBox 3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6" name="TextBox 3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7" name="TextBox 3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8" name="TextBox 3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39" name="TextBox 3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0" name="TextBox 3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1" name="TextBox 3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2" name="TextBox 3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3" name="TextBox 3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4" name="TextBox 3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5" name="TextBox 3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6" name="TextBox 3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7" name="TextBox 3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8" name="TextBox 3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49" name="TextBox 3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0" name="TextBox 3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1" name="TextBox 3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2" name="TextBox 3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3" name="TextBox 3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4" name="TextBox 3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5" name="TextBox 3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6" name="TextBox 3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7" name="TextBox 3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8" name="TextBox 3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59" name="TextBox 3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0" name="TextBox 3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1" name="TextBox 3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2" name="TextBox 3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3" name="TextBox 3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4" name="TextBox 3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5" name="TextBox 3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6" name="TextBox 3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7" name="TextBox 3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8" name="TextBox 3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69" name="TextBox 3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0" name="TextBox 3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1" name="TextBox 3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2" name="TextBox 3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3" name="TextBox 3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4" name="TextBox 3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5" name="TextBox 3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6" name="TextBox 3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7" name="TextBox 3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8" name="TextBox 3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79" name="TextBox 3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0" name="TextBox 3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1" name="TextBox 3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2" name="TextBox 3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3" name="TextBox 3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4" name="TextBox 3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5" name="TextBox 3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6" name="TextBox 3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7" name="TextBox 3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8" name="TextBox 3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89" name="TextBox 3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0" name="TextBox 3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1" name="TextBox 3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2" name="TextBox 3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3" name="TextBox 3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4" name="TextBox 3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5" name="TextBox 3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6" name="TextBox 3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7" name="TextBox 3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8" name="TextBox 3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799" name="TextBox 3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0" name="TextBox 3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1" name="TextBox 3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2" name="TextBox 3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3" name="TextBox 3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4" name="TextBox 3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5" name="TextBox 3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6" name="TextBox 3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7" name="TextBox 3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8" name="TextBox 3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09" name="TextBox 3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0" name="TextBox 3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1" name="TextBox 3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2" name="TextBox 3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3" name="TextBox 3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4" name="TextBox 3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5" name="TextBox 3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6" name="TextBox 3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7" name="TextBox 3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8" name="TextBox 3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19" name="TextBox 3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0" name="TextBox 3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1" name="TextBox 3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2" name="TextBox 3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3" name="TextBox 3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4" name="TextBox 3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5" name="TextBox 3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6" name="TextBox 3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7" name="TextBox 3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8" name="TextBox 3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29" name="TextBox 3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0" name="TextBox 3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1" name="TextBox 3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2" name="TextBox 3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3" name="TextBox 3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4" name="TextBox 3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5" name="TextBox 3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6" name="TextBox 3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7" name="TextBox 3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8" name="TextBox 3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39" name="TextBox 3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0" name="TextBox 3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1" name="TextBox 3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2" name="TextBox 3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3" name="TextBox 3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4" name="TextBox 3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5" name="TextBox 3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6" name="TextBox 3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7" name="TextBox 3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8" name="TextBox 3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49" name="TextBox 3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0" name="TextBox 3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1" name="TextBox 3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2" name="TextBox 3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3" name="TextBox 3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4" name="TextBox 3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5" name="TextBox 3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6" name="TextBox 3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7" name="TextBox 3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8" name="TextBox 3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59" name="TextBox 3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0" name="TextBox 3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1" name="TextBox 3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2" name="TextBox 3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3" name="TextBox 3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4" name="TextBox 3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5" name="TextBox 3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6" name="TextBox 3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7" name="TextBox 3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8" name="TextBox 3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69" name="TextBox 3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0" name="TextBox 3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1" name="TextBox 3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2" name="TextBox 3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3" name="TextBox 3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4" name="TextBox 3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5" name="TextBox 3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6" name="TextBox 3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7" name="TextBox 3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8" name="TextBox 3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79" name="TextBox 3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0" name="TextBox 3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1" name="TextBox 3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2" name="TextBox 3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3" name="TextBox 3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4" name="TextBox 3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5" name="TextBox 3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6" name="TextBox 3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7" name="TextBox 3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8" name="TextBox 3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89" name="TextBox 3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0" name="TextBox 3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1" name="TextBox 3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2" name="TextBox 3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3" name="TextBox 3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4" name="TextBox 3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5" name="TextBox 3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6" name="TextBox 3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7" name="TextBox 3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8" name="TextBox 3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899" name="TextBox 3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0" name="TextBox 3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1" name="TextBox 3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2" name="TextBox 3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3" name="TextBox 3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4" name="TextBox 3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5" name="TextBox 3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6" name="TextBox 3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7" name="TextBox 3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8" name="TextBox 3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09" name="TextBox 3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0" name="TextBox 3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1" name="TextBox 3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2" name="TextBox 3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3" name="TextBox 3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4" name="TextBox 3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5" name="TextBox 3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6" name="TextBox 3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7" name="TextBox 3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8" name="TextBox 3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19" name="TextBox 3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0" name="TextBox 3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1" name="TextBox 3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2" name="TextBox 3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3" name="TextBox 3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4" name="TextBox 3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5" name="TextBox 3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6" name="TextBox 3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7" name="TextBox 3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8" name="TextBox 3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29" name="TextBox 3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0" name="TextBox 3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1" name="TextBox 3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2" name="TextBox 3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3" name="TextBox 3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4" name="TextBox 3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5" name="TextBox 3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6" name="TextBox 3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7" name="TextBox 3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8" name="TextBox 3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39" name="TextBox 3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0" name="TextBox 3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1" name="TextBox 3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2" name="TextBox 3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3" name="TextBox 3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4" name="TextBox 3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5" name="TextBox 3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6" name="TextBox 3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7" name="TextBox 3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8" name="TextBox 3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49" name="TextBox 3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0" name="TextBox 3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1" name="TextBox 3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2" name="TextBox 3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3" name="TextBox 3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4" name="TextBox 3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5" name="TextBox 3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6" name="TextBox 3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7" name="TextBox 3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8" name="TextBox 3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59" name="TextBox 3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0" name="TextBox 3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1" name="TextBox 3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2" name="TextBox 3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3" name="TextBox 3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4" name="TextBox 3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5" name="TextBox 3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6" name="TextBox 3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7" name="TextBox 3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8" name="TextBox 3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69" name="TextBox 3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0" name="TextBox 3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1" name="TextBox 3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2" name="TextBox 3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3" name="TextBox 3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4" name="TextBox 3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5" name="TextBox 3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6" name="TextBox 3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7" name="TextBox 3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8" name="TextBox 3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79" name="TextBox 3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0" name="TextBox 3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1" name="TextBox 3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2" name="TextBox 3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3" name="TextBox 3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4" name="TextBox 3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5" name="TextBox 3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6" name="TextBox 3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7" name="TextBox 3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8" name="TextBox 3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89" name="TextBox 3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0" name="TextBox 3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1" name="TextBox 3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2" name="TextBox 3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3" name="TextBox 3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4" name="TextBox 3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5" name="TextBox 3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6" name="TextBox 3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7" name="TextBox 3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8" name="TextBox 3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3999" name="TextBox 3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0" name="TextBox 3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1" name="TextBox 4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2" name="TextBox 4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3" name="TextBox 4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4" name="TextBox 4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5" name="TextBox 4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6" name="TextBox 4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7" name="TextBox 4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8" name="TextBox 4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09" name="TextBox 4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0" name="TextBox 4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1" name="TextBox 4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2" name="TextBox 4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3" name="TextBox 4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4" name="TextBox 4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5" name="TextBox 4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6" name="TextBox 4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7" name="TextBox 4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8" name="TextBox 4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19" name="TextBox 4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0" name="TextBox 4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1" name="TextBox 4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2" name="TextBox 4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3" name="TextBox 4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4" name="TextBox 4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5" name="TextBox 4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6" name="TextBox 4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7" name="TextBox 4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8" name="TextBox 4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29" name="TextBox 4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0" name="TextBox 4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1" name="TextBox 4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2" name="TextBox 4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3" name="TextBox 4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4" name="TextBox 4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5" name="TextBox 4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6" name="TextBox 4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7" name="TextBox 4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8" name="TextBox 4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39" name="TextBox 4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0" name="TextBox 4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1" name="TextBox 4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2" name="TextBox 4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3" name="TextBox 4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4" name="TextBox 4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5" name="TextBox 4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6" name="TextBox 4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7" name="TextBox 4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8" name="TextBox 4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49" name="TextBox 4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0" name="TextBox 4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1" name="TextBox 4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2" name="TextBox 4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3" name="TextBox 4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4" name="TextBox 4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5" name="TextBox 4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6" name="TextBox 4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7" name="TextBox 4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8" name="TextBox 4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59" name="TextBox 4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0" name="TextBox 4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1" name="TextBox 4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2" name="TextBox 4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3" name="TextBox 4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4" name="TextBox 4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5" name="TextBox 4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6" name="TextBox 4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7" name="TextBox 4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8" name="TextBox 4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69" name="TextBox 4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0" name="TextBox 4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1" name="TextBox 4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2" name="TextBox 4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3" name="TextBox 4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4" name="TextBox 4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5" name="TextBox 4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6" name="TextBox 4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7" name="TextBox 4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8" name="TextBox 4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79" name="TextBox 4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0" name="TextBox 4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1" name="TextBox 4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2" name="TextBox 4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3" name="TextBox 4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4" name="TextBox 4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5" name="TextBox 4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6" name="TextBox 4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7" name="TextBox 4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8" name="TextBox 4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89" name="TextBox 4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0" name="TextBox 4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1" name="TextBox 4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2" name="TextBox 4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3" name="TextBox 4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4" name="TextBox 4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5" name="TextBox 4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6" name="TextBox 4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7" name="TextBox 4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8" name="TextBox 4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099" name="TextBox 4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0" name="TextBox 4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1" name="TextBox 4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2" name="TextBox 4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3" name="TextBox 4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4" name="TextBox 4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5" name="TextBox 4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6" name="TextBox 4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7" name="TextBox 4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8" name="TextBox 4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09" name="TextBox 4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0" name="TextBox 4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1" name="TextBox 4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2" name="TextBox 4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3" name="TextBox 4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4" name="TextBox 4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5" name="TextBox 4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6" name="TextBox 4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7" name="TextBox 4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8" name="TextBox 4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19" name="TextBox 4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0" name="TextBox 4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1" name="TextBox 4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2" name="TextBox 4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3" name="TextBox 4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4" name="TextBox 4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5" name="TextBox 4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6" name="TextBox 4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7" name="TextBox 4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8" name="TextBox 4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29" name="TextBox 4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0" name="TextBox 4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1" name="TextBox 4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2" name="TextBox 4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3" name="TextBox 4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4" name="TextBox 4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5" name="TextBox 4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6" name="TextBox 4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7" name="TextBox 4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8" name="TextBox 4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39" name="TextBox 4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0" name="TextBox 4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1" name="TextBox 4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2" name="TextBox 4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3" name="TextBox 4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4" name="TextBox 4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5" name="TextBox 4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6" name="TextBox 4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7" name="TextBox 4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8" name="TextBox 4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49" name="TextBox 4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0" name="TextBox 4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1" name="TextBox 4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2" name="TextBox 4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3" name="TextBox 4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4" name="TextBox 4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5" name="TextBox 4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6" name="TextBox 4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7" name="TextBox 4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8" name="TextBox 4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59" name="TextBox 4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0" name="TextBox 4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1" name="TextBox 4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2" name="TextBox 4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3" name="TextBox 4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4" name="TextBox 4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5" name="TextBox 4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6" name="TextBox 4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7" name="TextBox 4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8" name="TextBox 4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69" name="TextBox 4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0" name="TextBox 4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1" name="TextBox 4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2" name="TextBox 4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3" name="TextBox 4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4" name="TextBox 4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5" name="TextBox 4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6" name="TextBox 4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7" name="TextBox 4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8" name="TextBox 4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79" name="TextBox 4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0" name="TextBox 4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1" name="TextBox 4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2" name="TextBox 4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3" name="TextBox 4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4" name="TextBox 4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5" name="TextBox 4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6" name="TextBox 4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7" name="TextBox 4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8" name="TextBox 4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89" name="TextBox 4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0" name="TextBox 4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1" name="TextBox 4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2" name="TextBox 4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3" name="TextBox 4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4" name="TextBox 4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5" name="TextBox 4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6" name="TextBox 4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7" name="TextBox 4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8" name="TextBox 4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199" name="TextBox 4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0" name="TextBox 4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1" name="TextBox 4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2" name="TextBox 4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3" name="TextBox 4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4" name="TextBox 4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5" name="TextBox 4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6" name="TextBox 4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7" name="TextBox 4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8" name="TextBox 4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09" name="TextBox 4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0" name="TextBox 4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1" name="TextBox 4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2" name="TextBox 4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3" name="TextBox 4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4" name="TextBox 4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5" name="TextBox 4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6" name="TextBox 4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7" name="TextBox 4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8" name="TextBox 4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19" name="TextBox 4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0" name="TextBox 4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1" name="TextBox 4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2" name="TextBox 4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3" name="TextBox 4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4" name="TextBox 4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5" name="TextBox 4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6" name="TextBox 4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7" name="TextBox 4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8" name="TextBox 4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29" name="TextBox 4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0" name="TextBox 4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1" name="TextBox 4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2" name="TextBox 4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3" name="TextBox 4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4" name="TextBox 4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5" name="TextBox 4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6" name="TextBox 4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7" name="TextBox 4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8" name="TextBox 4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39" name="TextBox 4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0" name="TextBox 4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1" name="TextBox 4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2" name="TextBox 4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3" name="TextBox 4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4" name="TextBox 4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5" name="TextBox 4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6" name="TextBox 4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7" name="TextBox 4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8" name="TextBox 4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49" name="TextBox 4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0" name="TextBox 4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1" name="TextBox 4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2" name="TextBox 4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3" name="TextBox 4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4" name="TextBox 4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5" name="TextBox 4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6" name="TextBox 4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7" name="TextBox 4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8" name="TextBox 4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59" name="TextBox 4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0" name="TextBox 4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1" name="TextBox 4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2" name="TextBox 4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3" name="TextBox 4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4" name="TextBox 4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5" name="TextBox 4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6" name="TextBox 4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7" name="TextBox 4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8" name="TextBox 4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69" name="TextBox 4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0" name="TextBox 4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1" name="TextBox 4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2" name="TextBox 4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3" name="TextBox 4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4" name="TextBox 4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5" name="TextBox 4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6" name="TextBox 4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7" name="TextBox 4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8" name="TextBox 4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79" name="TextBox 4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0" name="TextBox 4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1" name="TextBox 4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2" name="TextBox 4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3" name="TextBox 4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4" name="TextBox 4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5" name="TextBox 4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6" name="TextBox 4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7" name="TextBox 4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8" name="TextBox 4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89" name="TextBox 4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0" name="TextBox 4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1" name="TextBox 4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2" name="TextBox 4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3" name="TextBox 4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4" name="TextBox 4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5" name="TextBox 4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6" name="TextBox 4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7" name="TextBox 4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8" name="TextBox 4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299" name="TextBox 4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0" name="TextBox 4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1" name="TextBox 4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2" name="TextBox 4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3" name="TextBox 4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4" name="TextBox 4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5" name="TextBox 4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6" name="TextBox 4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7" name="TextBox 4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8" name="TextBox 4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09" name="TextBox 4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0" name="TextBox 4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1" name="TextBox 4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2" name="TextBox 4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3" name="TextBox 4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4" name="TextBox 4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5" name="TextBox 4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6" name="TextBox 4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7" name="TextBox 4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8" name="TextBox 4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19" name="TextBox 4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0" name="TextBox 4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1" name="TextBox 4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2" name="TextBox 4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3" name="TextBox 4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4" name="TextBox 4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5" name="TextBox 4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6" name="TextBox 4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7" name="TextBox 4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8" name="TextBox 4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29" name="TextBox 4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0" name="TextBox 4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1" name="TextBox 4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2" name="TextBox 4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3" name="TextBox 4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4" name="TextBox 4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5" name="TextBox 4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6" name="TextBox 4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7" name="TextBox 4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8" name="TextBox 4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39" name="TextBox 4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0" name="TextBox 4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1" name="TextBox 4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2" name="TextBox 4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3" name="TextBox 4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4" name="TextBox 4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5" name="TextBox 4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6" name="TextBox 4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7" name="TextBox 4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8" name="TextBox 4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49" name="TextBox 4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0" name="TextBox 4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1" name="TextBox 4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2" name="TextBox 4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3" name="TextBox 4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4" name="TextBox 4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5" name="TextBox 4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6" name="TextBox 4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7" name="TextBox 4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8" name="TextBox 4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59" name="TextBox 4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0" name="TextBox 4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1" name="TextBox 4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2" name="TextBox 4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3" name="TextBox 4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4" name="TextBox 4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5" name="TextBox 4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6" name="TextBox 4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7" name="TextBox 4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8" name="TextBox 4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69" name="TextBox 4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0" name="TextBox 4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1" name="TextBox 4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2" name="TextBox 4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3" name="TextBox 4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4" name="TextBox 4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5" name="TextBox 4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6" name="TextBox 4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7" name="TextBox 4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8" name="TextBox 4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79" name="TextBox 4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0" name="TextBox 4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1" name="TextBox 4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2" name="TextBox 4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3" name="TextBox 4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4" name="TextBox 4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5" name="TextBox 4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6" name="TextBox 4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7" name="TextBox 4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8" name="TextBox 4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89" name="TextBox 4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0" name="TextBox 4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1" name="TextBox 4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2" name="TextBox 4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3" name="TextBox 4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4" name="TextBox 4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5" name="TextBox 4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6" name="TextBox 4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7" name="TextBox 4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8" name="TextBox 4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399" name="TextBox 4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0" name="TextBox 4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1" name="TextBox 4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2" name="TextBox 4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3" name="TextBox 4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4" name="TextBox 4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5" name="TextBox 4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6" name="TextBox 4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7" name="TextBox 4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8" name="TextBox 4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09" name="TextBox 4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0" name="TextBox 4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1" name="TextBox 4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2" name="TextBox 4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3" name="TextBox 4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4" name="TextBox 4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5" name="TextBox 4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6" name="TextBox 4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7" name="TextBox 4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8" name="TextBox 4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19" name="TextBox 4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0" name="TextBox 4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1" name="TextBox 4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2" name="TextBox 4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3" name="TextBox 4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4" name="TextBox 4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5" name="TextBox 4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6" name="TextBox 4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7" name="TextBox 4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8" name="TextBox 4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29" name="TextBox 4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0" name="TextBox 4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1" name="TextBox 4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2" name="TextBox 4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3" name="TextBox 4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4" name="TextBox 4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5" name="TextBox 4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6" name="TextBox 4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7" name="TextBox 4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8" name="TextBox 4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39" name="TextBox 4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0" name="TextBox 4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1" name="TextBox 4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2" name="TextBox 4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3" name="TextBox 4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4" name="TextBox 4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5" name="TextBox 4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6" name="TextBox 4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7" name="TextBox 4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8" name="TextBox 4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49" name="TextBox 4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0" name="TextBox 4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1" name="TextBox 4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2" name="TextBox 4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3" name="TextBox 4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4" name="TextBox 4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5" name="TextBox 4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6" name="TextBox 4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7" name="TextBox 4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8" name="TextBox 4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59" name="TextBox 4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0" name="TextBox 4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1" name="TextBox 4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2" name="TextBox 4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3" name="TextBox 4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4" name="TextBox 4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5" name="TextBox 4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6" name="TextBox 4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7" name="TextBox 4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8" name="TextBox 4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69" name="TextBox 4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0" name="TextBox 4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1" name="TextBox 4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2" name="TextBox 4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3" name="TextBox 4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4" name="TextBox 4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5" name="TextBox 4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6" name="TextBox 4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7" name="TextBox 4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8" name="TextBox 4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79" name="TextBox 4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0" name="TextBox 4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1" name="TextBox 4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2" name="TextBox 4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3" name="TextBox 4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4" name="TextBox 4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5" name="TextBox 4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6" name="TextBox 4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7" name="TextBox 4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8" name="TextBox 4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89" name="TextBox 4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0" name="TextBox 4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1" name="TextBox 4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2" name="TextBox 4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3" name="TextBox 4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4" name="TextBox 4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5" name="TextBox 4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6" name="TextBox 4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7" name="TextBox 4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8" name="TextBox 4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499" name="TextBox 4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0" name="TextBox 4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1" name="TextBox 4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2" name="TextBox 4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3" name="TextBox 4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4" name="TextBox 4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5" name="TextBox 4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6" name="TextBox 4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7" name="TextBox 4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8" name="TextBox 4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09" name="TextBox 4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0" name="TextBox 4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1" name="TextBox 4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2" name="TextBox 4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3" name="TextBox 4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4" name="TextBox 4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5" name="TextBox 4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6" name="TextBox 4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7" name="TextBox 4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8" name="TextBox 4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19" name="TextBox 4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0" name="TextBox 4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1" name="TextBox 4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2" name="TextBox 4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3" name="TextBox 4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4" name="TextBox 4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5" name="TextBox 4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6" name="TextBox 4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7" name="TextBox 4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8" name="TextBox 4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29" name="TextBox 4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0" name="TextBox 4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1" name="TextBox 4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2" name="TextBox 4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3" name="TextBox 4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4" name="TextBox 4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5" name="TextBox 4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6" name="TextBox 4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7" name="TextBox 4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8" name="TextBox 4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39" name="TextBox 4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0" name="TextBox 4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1" name="TextBox 4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2" name="TextBox 4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3" name="TextBox 4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4" name="TextBox 4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5" name="TextBox 4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6" name="TextBox 4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7" name="TextBox 4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8" name="TextBox 4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49" name="TextBox 4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0" name="TextBox 4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1" name="TextBox 4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2" name="TextBox 4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3" name="TextBox 4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4" name="TextBox 4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5" name="TextBox 4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6" name="TextBox 4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7" name="TextBox 4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8" name="TextBox 4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59" name="TextBox 4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0" name="TextBox 4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1" name="TextBox 4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2" name="TextBox 4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3" name="TextBox 4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4" name="TextBox 4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5" name="TextBox 4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6" name="TextBox 4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7" name="TextBox 4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8" name="TextBox 4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69" name="TextBox 4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0" name="TextBox 4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1" name="TextBox 4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2" name="TextBox 4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3" name="TextBox 4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4" name="TextBox 4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5" name="TextBox 4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6" name="TextBox 4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7" name="TextBox 4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8" name="TextBox 4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79" name="TextBox 4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0" name="TextBox 4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1" name="TextBox 4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2" name="TextBox 4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3" name="TextBox 4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4" name="TextBox 4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5" name="TextBox 4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6" name="TextBox 4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7" name="TextBox 4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8" name="TextBox 4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89" name="TextBox 4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0" name="TextBox 4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1" name="TextBox 4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2" name="TextBox 4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3" name="TextBox 4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4" name="TextBox 4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5" name="TextBox 4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6" name="TextBox 4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7" name="TextBox 4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8" name="TextBox 4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599" name="TextBox 4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0" name="TextBox 4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1" name="TextBox 4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2" name="TextBox 4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3" name="TextBox 4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4" name="TextBox 4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5" name="TextBox 4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6" name="TextBox 4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7" name="TextBox 4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8" name="TextBox 4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09" name="TextBox 4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0" name="TextBox 4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1" name="TextBox 4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2" name="TextBox 4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3" name="TextBox 4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4" name="TextBox 4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5" name="TextBox 4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6" name="TextBox 4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7" name="TextBox 4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8" name="TextBox 4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19" name="TextBox 4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0" name="TextBox 4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1" name="TextBox 4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2" name="TextBox 4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3" name="TextBox 4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4" name="TextBox 4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5" name="TextBox 4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6" name="TextBox 4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7" name="TextBox 4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8" name="TextBox 4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29" name="TextBox 4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0" name="TextBox 4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1" name="TextBox 4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2" name="TextBox 4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3" name="TextBox 4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4" name="TextBox 4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5" name="TextBox 4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6" name="TextBox 4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7" name="TextBox 4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8" name="TextBox 4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39" name="TextBox 4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0" name="TextBox 4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1" name="TextBox 4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2" name="TextBox 4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3" name="TextBox 4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4" name="TextBox 4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5" name="TextBox 4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6" name="TextBox 4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7" name="TextBox 4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8" name="TextBox 4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49" name="TextBox 4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0" name="TextBox 4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1" name="TextBox 4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2" name="TextBox 4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3" name="TextBox 4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4" name="TextBox 4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5" name="TextBox 4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6" name="TextBox 4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7" name="TextBox 4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8" name="TextBox 4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59" name="TextBox 4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0" name="TextBox 4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1" name="TextBox 4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2" name="TextBox 4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3" name="TextBox 4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4" name="TextBox 4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5" name="TextBox 4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6" name="TextBox 4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7" name="TextBox 4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8" name="TextBox 4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69" name="TextBox 4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0" name="TextBox 4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1" name="TextBox 4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2" name="TextBox 4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3" name="TextBox 4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4" name="TextBox 4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5" name="TextBox 4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6" name="TextBox 4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7" name="TextBox 4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8" name="TextBox 4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79" name="TextBox 4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0" name="TextBox 4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1" name="TextBox 4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2" name="TextBox 4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3" name="TextBox 4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4" name="TextBox 4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5" name="TextBox 4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6" name="TextBox 4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7" name="TextBox 4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8" name="TextBox 4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89" name="TextBox 4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0" name="TextBox 4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1" name="TextBox 4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2" name="TextBox 4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3" name="TextBox 4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4" name="TextBox 4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5" name="TextBox 4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6" name="TextBox 4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7" name="TextBox 4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8" name="TextBox 4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699" name="TextBox 4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0" name="TextBox 4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1" name="TextBox 4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2" name="TextBox 4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3" name="TextBox 4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4" name="TextBox 4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5" name="TextBox 4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6" name="TextBox 4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7" name="TextBox 4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8" name="TextBox 4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09" name="TextBox 4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0" name="TextBox 4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1" name="TextBox 4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2" name="TextBox 4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3" name="TextBox 4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4" name="TextBox 4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5" name="TextBox 4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6" name="TextBox 4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7" name="TextBox 4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8" name="TextBox 4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19" name="TextBox 4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0" name="TextBox 4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1" name="TextBox 4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2" name="TextBox 4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3" name="TextBox 4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4" name="TextBox 4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5" name="TextBox 4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6" name="TextBox 4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7" name="TextBox 4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8" name="TextBox 4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29" name="TextBox 4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0" name="TextBox 4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1" name="TextBox 4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2" name="TextBox 4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3" name="TextBox 4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4" name="TextBox 4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5" name="TextBox 4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6" name="TextBox 4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7" name="TextBox 4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8" name="TextBox 4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39" name="TextBox 4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0" name="TextBox 4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1" name="TextBox 4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2" name="TextBox 4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3" name="TextBox 4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4" name="TextBox 4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5" name="TextBox 4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6" name="TextBox 4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7" name="TextBox 4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8" name="TextBox 4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49" name="TextBox 4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0" name="TextBox 4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1" name="TextBox 4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2" name="TextBox 4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3" name="TextBox 4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4" name="TextBox 4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5" name="TextBox 4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6" name="TextBox 4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7" name="TextBox 4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8" name="TextBox 4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59" name="TextBox 4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0" name="TextBox 4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1" name="TextBox 4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2" name="TextBox 4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3" name="TextBox 4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4" name="TextBox 4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5" name="TextBox 4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6" name="TextBox 4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7" name="TextBox 4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8" name="TextBox 4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69" name="TextBox 4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0" name="TextBox 4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1" name="TextBox 4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2" name="TextBox 4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3" name="TextBox 4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4" name="TextBox 4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5" name="TextBox 4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6" name="TextBox 4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7" name="TextBox 4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8" name="TextBox 4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79" name="TextBox 4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0" name="TextBox 4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1" name="TextBox 4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2" name="TextBox 4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3" name="TextBox 4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4" name="TextBox 4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5" name="TextBox 4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6" name="TextBox 4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7" name="TextBox 4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8" name="TextBox 4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89" name="TextBox 4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0" name="TextBox 4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1" name="TextBox 4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2" name="TextBox 4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3" name="TextBox 4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4" name="TextBox 4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5" name="TextBox 4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6" name="TextBox 4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7" name="TextBox 4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8" name="TextBox 4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799" name="TextBox 4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0" name="TextBox 4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1" name="TextBox 4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2" name="TextBox 4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3" name="TextBox 4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4" name="TextBox 4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5" name="TextBox 4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6" name="TextBox 4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7" name="TextBox 4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8" name="TextBox 4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09" name="TextBox 4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0" name="TextBox 4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1" name="TextBox 4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2" name="TextBox 4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3" name="TextBox 4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4" name="TextBox 4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5" name="TextBox 4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6" name="TextBox 4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7" name="TextBox 4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8" name="TextBox 4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19" name="TextBox 4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0" name="TextBox 4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1" name="TextBox 4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2" name="TextBox 4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3" name="TextBox 4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4" name="TextBox 4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5" name="TextBox 4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6" name="TextBox 4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7" name="TextBox 4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8" name="TextBox 4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29" name="TextBox 4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0" name="TextBox 4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1" name="TextBox 4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2" name="TextBox 4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3" name="TextBox 4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4" name="TextBox 4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5" name="TextBox 4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6" name="TextBox 4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7" name="TextBox 4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8" name="TextBox 4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39" name="TextBox 4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0" name="TextBox 4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1" name="TextBox 4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2" name="TextBox 4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3" name="TextBox 4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4" name="TextBox 4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5" name="TextBox 4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6" name="TextBox 4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7" name="TextBox 4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8" name="TextBox 4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49" name="TextBox 4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0" name="TextBox 4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1" name="TextBox 4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2" name="TextBox 4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3" name="TextBox 4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4" name="TextBox 4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5" name="TextBox 4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6" name="TextBox 4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7" name="TextBox 4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8" name="TextBox 4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59" name="TextBox 4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0" name="TextBox 4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1" name="TextBox 4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2" name="TextBox 4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3" name="TextBox 4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4" name="TextBox 4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5" name="TextBox 4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6" name="TextBox 4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7" name="TextBox 4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8" name="TextBox 4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69" name="TextBox 4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0" name="TextBox 4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1" name="TextBox 4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2" name="TextBox 4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3" name="TextBox 4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4" name="TextBox 4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5" name="TextBox 4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6" name="TextBox 4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7" name="TextBox 4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8" name="TextBox 4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79" name="TextBox 4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0" name="TextBox 4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1" name="TextBox 4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2" name="TextBox 4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3" name="TextBox 4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4" name="TextBox 4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5" name="TextBox 4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6" name="TextBox 4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7" name="TextBox 4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8" name="TextBox 4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89" name="TextBox 4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0" name="TextBox 4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1" name="TextBox 4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2" name="TextBox 4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3" name="TextBox 4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4" name="TextBox 4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5" name="TextBox 4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6" name="TextBox 4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7" name="TextBox 4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8" name="TextBox 4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899" name="TextBox 4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0" name="TextBox 4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1" name="TextBox 4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2" name="TextBox 4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3" name="TextBox 4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4" name="TextBox 4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5" name="TextBox 4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6" name="TextBox 4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7" name="TextBox 4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8" name="TextBox 4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09" name="TextBox 4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0" name="TextBox 4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1" name="TextBox 4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2" name="TextBox 4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3" name="TextBox 4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4" name="TextBox 4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5" name="TextBox 4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6" name="TextBox 4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7" name="TextBox 4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8" name="TextBox 4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19" name="TextBox 4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0" name="TextBox 4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1" name="TextBox 4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2" name="TextBox 4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3" name="TextBox 4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4" name="TextBox 4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5" name="TextBox 4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6" name="TextBox 4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7" name="TextBox 4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8" name="TextBox 4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29" name="TextBox 4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0" name="TextBox 4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1" name="TextBox 4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2" name="TextBox 4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3" name="TextBox 4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4" name="TextBox 4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5" name="TextBox 4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6" name="TextBox 4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7" name="TextBox 4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8" name="TextBox 4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39" name="TextBox 4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0" name="TextBox 4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1" name="TextBox 4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2" name="TextBox 4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3" name="TextBox 4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4" name="TextBox 4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5" name="TextBox 4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6" name="TextBox 4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7" name="TextBox 4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8" name="TextBox 4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49" name="TextBox 4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0" name="TextBox 4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1" name="TextBox 4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2" name="TextBox 4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3" name="TextBox 4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4" name="TextBox 4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5" name="TextBox 4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6" name="TextBox 4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7" name="TextBox 4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8" name="TextBox 4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59" name="TextBox 4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0" name="TextBox 4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1" name="TextBox 4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2" name="TextBox 4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3" name="TextBox 4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4" name="TextBox 4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5" name="TextBox 4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6" name="TextBox 4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7" name="TextBox 4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8" name="TextBox 4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69" name="TextBox 4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0" name="TextBox 4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1" name="TextBox 4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2" name="TextBox 4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3" name="TextBox 4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4" name="TextBox 4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5" name="TextBox 4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6" name="TextBox 4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7" name="TextBox 4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8" name="TextBox 4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79" name="TextBox 4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0" name="TextBox 4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1" name="TextBox 4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2" name="TextBox 4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3" name="TextBox 4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4" name="TextBox 4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5" name="TextBox 4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6" name="TextBox 4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7" name="TextBox 4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8" name="TextBox 4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89" name="TextBox 4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0" name="TextBox 4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1" name="TextBox 4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2" name="TextBox 4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3" name="TextBox 4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4" name="TextBox 4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5" name="TextBox 4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6" name="TextBox 4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7" name="TextBox 4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8" name="TextBox 4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4999" name="TextBox 4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0" name="TextBox 4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1" name="TextBox 5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2" name="TextBox 5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3" name="TextBox 5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4" name="TextBox 5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5" name="TextBox 5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6" name="TextBox 5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7" name="TextBox 5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8" name="TextBox 5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09" name="TextBox 5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0" name="TextBox 5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1" name="TextBox 5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2" name="TextBox 5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3" name="TextBox 5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4" name="TextBox 5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5" name="TextBox 5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6" name="TextBox 5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7" name="TextBox 5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8" name="TextBox 5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19" name="TextBox 5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0" name="TextBox 5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1" name="TextBox 5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2" name="TextBox 5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3" name="TextBox 5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4" name="TextBox 5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5" name="TextBox 5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6" name="TextBox 5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7" name="TextBox 5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8" name="TextBox 5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29" name="TextBox 5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0" name="TextBox 5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1" name="TextBox 5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2" name="TextBox 5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3" name="TextBox 5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4" name="TextBox 5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5" name="TextBox 5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6" name="TextBox 5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7" name="TextBox 5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8" name="TextBox 5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39" name="TextBox 5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0" name="TextBox 5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1" name="TextBox 5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2" name="TextBox 5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3" name="TextBox 5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4" name="TextBox 5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5" name="TextBox 5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6" name="TextBox 5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7" name="TextBox 5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8" name="TextBox 5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49" name="TextBox 5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0" name="TextBox 5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1" name="TextBox 5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2" name="TextBox 5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3" name="TextBox 5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4" name="TextBox 5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5" name="TextBox 5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6" name="TextBox 5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7" name="TextBox 5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8" name="TextBox 5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59" name="TextBox 5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0" name="TextBox 5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1" name="TextBox 5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2" name="TextBox 5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3" name="TextBox 5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4" name="TextBox 5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5" name="TextBox 5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6" name="TextBox 5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7" name="TextBox 5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8" name="TextBox 5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69" name="TextBox 5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0" name="TextBox 5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1" name="TextBox 5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2" name="TextBox 5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3" name="TextBox 5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4" name="TextBox 5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5" name="TextBox 5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6" name="TextBox 5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7" name="TextBox 5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8" name="TextBox 5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79" name="TextBox 5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0" name="TextBox 5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1" name="TextBox 5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2" name="TextBox 5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3" name="TextBox 5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4" name="TextBox 5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5" name="TextBox 5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6" name="TextBox 5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7" name="TextBox 5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8" name="TextBox 5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89" name="TextBox 5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0" name="TextBox 5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1" name="TextBox 5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2" name="TextBox 5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3" name="TextBox 5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4" name="TextBox 5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5" name="TextBox 5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6" name="TextBox 5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7" name="TextBox 5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8" name="TextBox 5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099" name="TextBox 5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0" name="TextBox 5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1" name="TextBox 5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2" name="TextBox 5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3" name="TextBox 5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4" name="TextBox 5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5" name="TextBox 5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6" name="TextBox 5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7" name="TextBox 5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8" name="TextBox 5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09" name="TextBox 5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0" name="TextBox 5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1" name="TextBox 5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2" name="TextBox 5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3" name="TextBox 5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4" name="TextBox 5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5" name="TextBox 5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6" name="TextBox 5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7" name="TextBox 5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8" name="TextBox 5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19" name="TextBox 5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0" name="TextBox 5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1" name="TextBox 5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2" name="TextBox 5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3" name="TextBox 5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4" name="TextBox 5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5" name="TextBox 5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6" name="TextBox 5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7" name="TextBox 5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8" name="TextBox 5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29" name="TextBox 5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0" name="TextBox 5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1" name="TextBox 5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2" name="TextBox 5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3" name="TextBox 5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4" name="TextBox 5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5" name="TextBox 5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6" name="TextBox 5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7" name="TextBox 5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8" name="TextBox 5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39" name="TextBox 5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0" name="TextBox 5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1" name="TextBox 5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2" name="TextBox 5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3" name="TextBox 5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4" name="TextBox 5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5" name="TextBox 5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6" name="TextBox 5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7" name="TextBox 5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8" name="TextBox 5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49" name="TextBox 5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0" name="TextBox 5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1" name="TextBox 5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2" name="TextBox 5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3" name="TextBox 5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4" name="TextBox 5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5" name="TextBox 5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6" name="TextBox 5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7" name="TextBox 5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8" name="TextBox 5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59" name="TextBox 5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0" name="TextBox 5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1" name="TextBox 5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2" name="TextBox 5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3" name="TextBox 5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4" name="TextBox 5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5" name="TextBox 5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6" name="TextBox 5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7" name="TextBox 5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8" name="TextBox 5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69" name="TextBox 5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0" name="TextBox 5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1" name="TextBox 5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2" name="TextBox 5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3" name="TextBox 5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4" name="TextBox 5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5" name="TextBox 5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6" name="TextBox 5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7" name="TextBox 5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8" name="TextBox 5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79" name="TextBox 5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0" name="TextBox 5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1" name="TextBox 5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2" name="TextBox 5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3" name="TextBox 5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4" name="TextBox 5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5" name="TextBox 5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6" name="TextBox 5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7" name="TextBox 5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8" name="TextBox 5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89" name="TextBox 5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0" name="TextBox 5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1" name="TextBox 5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2" name="TextBox 5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3" name="TextBox 5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4" name="TextBox 5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5" name="TextBox 5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6" name="TextBox 5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7" name="TextBox 5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8" name="TextBox 5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199" name="TextBox 5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0" name="TextBox 5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1" name="TextBox 5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2" name="TextBox 5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3" name="TextBox 5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4" name="TextBox 5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5" name="TextBox 5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6" name="TextBox 5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7" name="TextBox 5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8" name="TextBox 5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09" name="TextBox 5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0" name="TextBox 5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1" name="TextBox 5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2" name="TextBox 5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3" name="TextBox 5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4" name="TextBox 5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5" name="TextBox 5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6" name="TextBox 5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7" name="TextBox 5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8" name="TextBox 5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19" name="TextBox 5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0" name="TextBox 5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1" name="TextBox 5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2" name="TextBox 5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3" name="TextBox 5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4" name="TextBox 5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5" name="TextBox 5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6" name="TextBox 5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7" name="TextBox 5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8" name="TextBox 5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29" name="TextBox 5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0" name="TextBox 5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1" name="TextBox 5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2" name="TextBox 5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3" name="TextBox 5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4" name="TextBox 5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5" name="TextBox 5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6" name="TextBox 5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7" name="TextBox 5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8" name="TextBox 5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39" name="TextBox 5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0" name="TextBox 5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1" name="TextBox 5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2" name="TextBox 5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3" name="TextBox 5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4" name="TextBox 5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5" name="TextBox 5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6" name="TextBox 5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7" name="TextBox 5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8" name="TextBox 5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49" name="TextBox 5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0" name="TextBox 5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1" name="TextBox 5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2" name="TextBox 5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3" name="TextBox 5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4" name="TextBox 5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5" name="TextBox 5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6" name="TextBox 5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7" name="TextBox 5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8" name="TextBox 5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59" name="TextBox 5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0" name="TextBox 5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1" name="TextBox 5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2" name="TextBox 5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3" name="TextBox 5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4" name="TextBox 5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5" name="TextBox 5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6" name="TextBox 5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7" name="TextBox 5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8" name="TextBox 5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69" name="TextBox 5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0" name="TextBox 5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1" name="TextBox 5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2" name="TextBox 5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3" name="TextBox 5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4" name="TextBox 5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5" name="TextBox 5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6" name="TextBox 5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7" name="TextBox 5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8" name="TextBox 5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79" name="TextBox 5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0" name="TextBox 5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1" name="TextBox 5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2" name="TextBox 5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3" name="TextBox 5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4" name="TextBox 5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5" name="TextBox 5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6" name="TextBox 5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7" name="TextBox 5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8" name="TextBox 5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89" name="TextBox 5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0" name="TextBox 5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1" name="TextBox 5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2" name="TextBox 5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3" name="TextBox 5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4" name="TextBox 5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5" name="TextBox 5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6" name="TextBox 5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7" name="TextBox 5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8" name="TextBox 5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299" name="TextBox 5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0" name="TextBox 5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1" name="TextBox 5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2" name="TextBox 5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3" name="TextBox 5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4" name="TextBox 5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5" name="TextBox 5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6" name="TextBox 5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7" name="TextBox 5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8" name="TextBox 5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09" name="TextBox 5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0" name="TextBox 5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1" name="TextBox 5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2" name="TextBox 5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3" name="TextBox 5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4" name="TextBox 5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5" name="TextBox 5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6" name="TextBox 5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7" name="TextBox 5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8" name="TextBox 5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19" name="TextBox 5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0" name="TextBox 5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1" name="TextBox 5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2" name="TextBox 5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3" name="TextBox 5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4" name="TextBox 5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5" name="TextBox 5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6" name="TextBox 5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7" name="TextBox 5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8" name="TextBox 5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29" name="TextBox 5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0" name="TextBox 5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1" name="TextBox 5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2" name="TextBox 5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3" name="TextBox 5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4" name="TextBox 5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5" name="TextBox 5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6" name="TextBox 5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7" name="TextBox 5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8" name="TextBox 5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39" name="TextBox 5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0" name="TextBox 5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1" name="TextBox 5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2" name="TextBox 5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3" name="TextBox 5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4" name="TextBox 5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5" name="TextBox 5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6" name="TextBox 5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7" name="TextBox 5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8" name="TextBox 5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49" name="TextBox 5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0" name="TextBox 5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1" name="TextBox 5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2" name="TextBox 5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3" name="TextBox 5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4" name="TextBox 5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5" name="TextBox 5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6" name="TextBox 5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7" name="TextBox 5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8" name="TextBox 5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59" name="TextBox 5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0" name="TextBox 5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1" name="TextBox 5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2" name="TextBox 5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3" name="TextBox 5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4" name="TextBox 5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5" name="TextBox 5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6" name="TextBox 5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7" name="TextBox 5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8" name="TextBox 5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69" name="TextBox 5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0" name="TextBox 5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1" name="TextBox 5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2" name="TextBox 5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3" name="TextBox 5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4" name="TextBox 5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5" name="TextBox 5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6" name="TextBox 5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7" name="TextBox 5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8" name="TextBox 5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79" name="TextBox 5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0" name="TextBox 5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1" name="TextBox 5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2" name="TextBox 5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3" name="TextBox 5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4" name="TextBox 5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5" name="TextBox 5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6" name="TextBox 5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7" name="TextBox 5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8" name="TextBox 5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89" name="TextBox 5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0" name="TextBox 5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1" name="TextBox 5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2" name="TextBox 5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3" name="TextBox 5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4" name="TextBox 5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5" name="TextBox 5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6" name="TextBox 5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7" name="TextBox 5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8" name="TextBox 5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399" name="TextBox 5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0" name="TextBox 5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1" name="TextBox 5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2" name="TextBox 5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3" name="TextBox 5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4" name="TextBox 5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5" name="TextBox 5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6" name="TextBox 5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7" name="TextBox 5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8" name="TextBox 5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09" name="TextBox 5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0" name="TextBox 5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1" name="TextBox 5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2" name="TextBox 5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3" name="TextBox 5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4" name="TextBox 5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5" name="TextBox 5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6" name="TextBox 5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7" name="TextBox 5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8" name="TextBox 5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19" name="TextBox 5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0" name="TextBox 5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1" name="TextBox 5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2" name="TextBox 5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3" name="TextBox 5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4" name="TextBox 5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5" name="TextBox 5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6" name="TextBox 5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7" name="TextBox 5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8" name="TextBox 5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29" name="TextBox 5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0" name="TextBox 5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1" name="TextBox 5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2" name="TextBox 5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3" name="TextBox 5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4" name="TextBox 5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5" name="TextBox 5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6" name="TextBox 5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7" name="TextBox 5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8" name="TextBox 5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39" name="TextBox 5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0" name="TextBox 5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1" name="TextBox 5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2" name="TextBox 5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3" name="TextBox 5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4" name="TextBox 5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5" name="TextBox 5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6" name="TextBox 5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7" name="TextBox 5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8" name="TextBox 5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49" name="TextBox 5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0" name="TextBox 5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1" name="TextBox 5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2" name="TextBox 5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3" name="TextBox 5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4" name="TextBox 5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5" name="TextBox 5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6" name="TextBox 5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7" name="TextBox 5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8" name="TextBox 5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59" name="TextBox 5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60" name="TextBox 5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61" name="TextBox 5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2" name="TextBox 54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3" name="TextBox 54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4" name="TextBox 54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5" name="TextBox 54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6" name="TextBox 54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7" name="TextBox 54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8" name="TextBox 54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69" name="TextBox 54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0" name="TextBox 5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1" name="TextBox 5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2" name="TextBox 5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3" name="TextBox 5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4" name="TextBox 5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5" name="TextBox 5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6" name="TextBox 5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7" name="TextBox 5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8" name="TextBox 5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79" name="TextBox 5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0" name="TextBox 5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1" name="TextBox 5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2" name="TextBox 5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3" name="TextBox 5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4" name="TextBox 5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5" name="TextBox 5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6" name="TextBox 5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487" name="TextBox 5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88" name="TextBox 5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89" name="TextBox 5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0" name="TextBox 5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1" name="TextBox 5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2" name="TextBox 5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3" name="TextBox 5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4" name="TextBox 5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5" name="TextBox 5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6" name="TextBox 5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7" name="TextBox 5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8" name="TextBox 5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499" name="TextBox 5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0" name="TextBox 5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1" name="TextBox 5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2" name="TextBox 5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3" name="TextBox 5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4" name="TextBox 5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5" name="TextBox 5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6" name="TextBox 5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7" name="TextBox 5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8" name="TextBox 5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09" name="TextBox 5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10" name="TextBox 5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11" name="TextBox 5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12" name="TextBox 5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13" name="TextBox 5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4" name="TextBox 5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5" name="TextBox 5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6" name="TextBox 5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7" name="TextBox 5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8" name="TextBox 5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19" name="TextBox 5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0" name="TextBox 5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1" name="TextBox 5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2" name="TextBox 5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3" name="TextBox 5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4" name="TextBox 5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5" name="TextBox 5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6" name="TextBox 5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7" name="TextBox 5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8" name="TextBox 5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29" name="TextBox 5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0" name="TextBox 5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1" name="TextBox 5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2" name="TextBox 5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3" name="TextBox 5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4" name="TextBox 5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5" name="TextBox 5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6" name="TextBox 55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7" name="TextBox 55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8" name="TextBox 55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39" name="TextBox 55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0" name="TextBox 5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1" name="TextBox 5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2" name="TextBox 5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3" name="TextBox 5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4" name="TextBox 5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5" name="TextBox 5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6" name="TextBox 5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7" name="TextBox 5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8" name="TextBox 5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49" name="TextBox 5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0" name="TextBox 5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1" name="TextBox 5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2" name="TextBox 5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3" name="TextBox 5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4" name="TextBox 5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5" name="TextBox 5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6" name="TextBox 5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7" name="TextBox 5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8" name="TextBox 5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59" name="TextBox 5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0" name="TextBox 5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1" name="TextBox 5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2" name="TextBox 5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3" name="TextBox 5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4" name="TextBox 5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565" name="TextBox 5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66" name="TextBox 55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67" name="TextBox 55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68" name="TextBox 55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69" name="TextBox 55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0" name="TextBox 55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1" name="TextBox 55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2" name="TextBox 55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3" name="TextBox 55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4" name="TextBox 55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5" name="TextBox 55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6" name="TextBox 55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7" name="TextBox 55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8" name="TextBox 55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79" name="TextBox 55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0" name="TextBox 55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1" name="TextBox 55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2" name="TextBox 55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3" name="TextBox 55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4" name="TextBox 55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5" name="TextBox 55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6" name="TextBox 55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7" name="TextBox 55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8" name="TextBox 55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89" name="TextBox 55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0" name="TextBox 55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1" name="TextBox 55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2" name="TextBox 55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3" name="TextBox 55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4" name="TextBox 55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5" name="TextBox 55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6" name="TextBox 55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7" name="TextBox 55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8" name="TextBox 55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599" name="TextBox 55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0" name="TextBox 55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1" name="TextBox 56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2" name="TextBox 56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3" name="TextBox 56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4" name="TextBox 56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5" name="TextBox 56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6" name="TextBox 56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7" name="TextBox 56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8" name="TextBox 56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09" name="TextBox 56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0" name="TextBox 56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1" name="TextBox 56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2" name="TextBox 56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3" name="TextBox 56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4" name="TextBox 56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5" name="TextBox 56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6" name="TextBox 56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17" name="TextBox 56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18" name="TextBox 5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19" name="TextBox 5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0" name="TextBox 5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1" name="TextBox 5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2" name="TextBox 5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3" name="TextBox 5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4" name="TextBox 5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5" name="TextBox 5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6" name="TextBox 5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7" name="TextBox 5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8" name="TextBox 5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29" name="TextBox 5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0" name="TextBox 5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1" name="TextBox 5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2" name="TextBox 5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3" name="TextBox 5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4" name="TextBox 5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5" name="TextBox 5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6" name="TextBox 5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7" name="TextBox 5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8" name="TextBox 5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39" name="TextBox 5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0" name="TextBox 5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1" name="TextBox 5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2" name="TextBox 5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3" name="TextBox 5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4" name="TextBox 5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5" name="TextBox 5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6" name="TextBox 5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7" name="TextBox 5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8" name="TextBox 5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49" name="TextBox 5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0" name="TextBox 5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1" name="TextBox 5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2" name="TextBox 5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3" name="TextBox 5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4" name="TextBox 5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5" name="TextBox 5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6" name="TextBox 5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7" name="TextBox 5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8" name="TextBox 5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59" name="TextBox 5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0" name="TextBox 5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1" name="TextBox 5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2" name="TextBox 5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3" name="TextBox 5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4" name="TextBox 5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5" name="TextBox 5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6" name="TextBox 5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7" name="TextBox 5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8" name="TextBox 5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69" name="TextBox 5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0" name="TextBox 56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1" name="TextBox 56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2" name="TextBox 56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3" name="TextBox 56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4" name="TextBox 56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5" name="TextBox 56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6" name="TextBox 56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7" name="TextBox 56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8" name="TextBox 5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79" name="TextBox 5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0" name="TextBox 5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1" name="TextBox 5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2" name="TextBox 5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3" name="TextBox 5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4" name="TextBox 5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5" name="TextBox 5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6" name="TextBox 5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7" name="TextBox 5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8" name="TextBox 5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89" name="TextBox 5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0" name="TextBox 5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1" name="TextBox 5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2" name="TextBox 5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3" name="TextBox 5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4" name="TextBox 5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695" name="TextBox 5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96" name="TextBox 5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97" name="TextBox 5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98" name="TextBox 5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699" name="TextBox 5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0" name="TextBox 5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1" name="TextBox 5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2" name="TextBox 5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3" name="TextBox 5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4" name="TextBox 5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5" name="TextBox 5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6" name="TextBox 5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7" name="TextBox 5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8" name="TextBox 5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09" name="TextBox 5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0" name="TextBox 5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1" name="TextBox 5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2" name="TextBox 5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3" name="TextBox 5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4" name="TextBox 5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5" name="TextBox 5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6" name="TextBox 5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7" name="TextBox 5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8" name="TextBox 5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19" name="TextBox 5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20" name="TextBox 5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721" name="TextBox 5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2" name="TextBox 57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3" name="TextBox 57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4" name="TextBox 57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5" name="TextBox 57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6" name="TextBox 57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7" name="TextBox 57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8" name="TextBox 57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29" name="TextBox 57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0" name="TextBox 57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1" name="TextBox 57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2" name="TextBox 57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3" name="TextBox 57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4" name="TextBox 57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5" name="TextBox 57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6" name="TextBox 57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7" name="TextBox 57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8" name="TextBox 57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39" name="TextBox 57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0" name="TextBox 57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1" name="TextBox 57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2" name="TextBox 57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3" name="TextBox 57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4" name="TextBox 57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5" name="TextBox 57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6" name="TextBox 57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7" name="TextBox 57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8" name="TextBox 57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49" name="TextBox 57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0" name="TextBox 57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1" name="TextBox 57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2" name="TextBox 57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3" name="TextBox 57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4" name="TextBox 57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5" name="TextBox 57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6" name="TextBox 57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7" name="TextBox 57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8" name="TextBox 57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59" name="TextBox 57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0" name="TextBox 57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1" name="TextBox 57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2" name="TextBox 57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3" name="TextBox 57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4" name="TextBox 57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5" name="TextBox 57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6" name="TextBox 57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7" name="TextBox 57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8" name="TextBox 57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69" name="TextBox 57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0" name="TextBox 57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1" name="TextBox 57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2" name="TextBox 57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3" name="TextBox 57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4" name="TextBox 57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5" name="TextBox 57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6" name="TextBox 57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7" name="TextBox 57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8" name="TextBox 57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79" name="TextBox 57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0" name="TextBox 57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1" name="TextBox 57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2" name="TextBox 57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3" name="TextBox 57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4" name="TextBox 57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5" name="TextBox 57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6" name="TextBox 57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7" name="TextBox 57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8" name="TextBox 57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89" name="TextBox 57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0" name="TextBox 57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1" name="TextBox 57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2" name="TextBox 57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3" name="TextBox 57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4" name="TextBox 57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5" name="TextBox 57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6" name="TextBox 57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7" name="TextBox 57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8" name="TextBox 57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799" name="TextBox 57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0" name="TextBox 57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1" name="TextBox 58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2" name="TextBox 58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3" name="TextBox 58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4" name="TextBox 58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5" name="TextBox 58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6" name="TextBox 58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7" name="TextBox 58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8" name="TextBox 58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09" name="TextBox 58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0" name="TextBox 58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1" name="TextBox 58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2" name="TextBox 58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3" name="TextBox 58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4" name="TextBox 58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5" name="TextBox 58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6" name="TextBox 58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7" name="TextBox 58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8" name="TextBox 58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19" name="TextBox 58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0" name="TextBox 58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1" name="TextBox 58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2" name="TextBox 58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3" name="TextBox 58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4" name="TextBox 58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825" name="TextBox 58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26" name="TextBox 5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27" name="TextBox 5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28" name="TextBox 5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29" name="TextBox 5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0" name="TextBox 5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1" name="TextBox 5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2" name="TextBox 5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3" name="TextBox 5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4" name="TextBox 5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5" name="TextBox 5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6" name="TextBox 5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7" name="TextBox 5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8" name="TextBox 5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39" name="TextBox 5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0" name="TextBox 5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1" name="TextBox 5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2" name="TextBox 5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3" name="TextBox 5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4" name="TextBox 5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5" name="TextBox 5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6" name="TextBox 5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7" name="TextBox 5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8" name="TextBox 5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49" name="TextBox 5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0" name="TextBox 5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1" name="TextBox 5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2" name="TextBox 5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3" name="TextBox 5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4" name="TextBox 5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5" name="TextBox 5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6" name="TextBox 5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7" name="TextBox 5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8" name="TextBox 5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59" name="TextBox 5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0" name="TextBox 5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1" name="TextBox 5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2" name="TextBox 5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3" name="TextBox 5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4" name="TextBox 5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5" name="TextBox 5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6" name="TextBox 5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7" name="TextBox 5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8" name="TextBox 5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69" name="TextBox 5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0" name="TextBox 5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1" name="TextBox 5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2" name="TextBox 5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3" name="TextBox 5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4" name="TextBox 5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5" name="TextBox 5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6" name="TextBox 5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7" name="TextBox 5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8" name="TextBox 5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79" name="TextBox 5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0" name="TextBox 5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1" name="TextBox 5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2" name="TextBox 5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3" name="TextBox 5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4" name="TextBox 5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5" name="TextBox 5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6" name="TextBox 5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7" name="TextBox 5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8" name="TextBox 5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89" name="TextBox 5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0" name="TextBox 5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1" name="TextBox 5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2" name="TextBox 5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3" name="TextBox 5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4" name="TextBox 5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5" name="TextBox 5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6" name="TextBox 5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7" name="TextBox 5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8" name="TextBox 5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899" name="TextBox 5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0" name="TextBox 5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1" name="TextBox 5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2" name="TextBox 5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3" name="TextBox 5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4" name="TextBox 5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5" name="TextBox 5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6" name="TextBox 5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7" name="TextBox 5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8" name="TextBox 5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09" name="TextBox 5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0" name="TextBox 5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1" name="TextBox 5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2" name="TextBox 5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3" name="TextBox 5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4" name="TextBox 5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5" name="TextBox 5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6" name="TextBox 5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7" name="TextBox 5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8" name="TextBox 5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19" name="TextBox 5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0" name="TextBox 5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1" name="TextBox 5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2" name="TextBox 5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3" name="TextBox 5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4" name="TextBox 5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5" name="TextBox 5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6" name="TextBox 5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7" name="TextBox 5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8" name="TextBox 5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5929" name="TextBox 5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0" name="TextBox 59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1" name="TextBox 59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2" name="TextBox 59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3" name="TextBox 59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4" name="TextBox 59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5" name="TextBox 59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6" name="TextBox 59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7" name="TextBox 59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8" name="TextBox 59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39" name="TextBox 59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0" name="TextBox 59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1" name="TextBox 59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2" name="TextBox 59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3" name="TextBox 59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4" name="TextBox 59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5" name="TextBox 59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6" name="TextBox 59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7" name="TextBox 59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8" name="TextBox 59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49" name="TextBox 59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0" name="TextBox 59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1" name="TextBox 59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2" name="TextBox 59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3" name="TextBox 59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4" name="TextBox 59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5" name="TextBox 59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6" name="TextBox 59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7" name="TextBox 59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8" name="TextBox 59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59" name="TextBox 59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0" name="TextBox 59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1" name="TextBox 59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2" name="TextBox 59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3" name="TextBox 59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4" name="TextBox 59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5" name="TextBox 59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6" name="TextBox 59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7" name="TextBox 59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8" name="TextBox 59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69" name="TextBox 59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0" name="TextBox 59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1" name="TextBox 59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2" name="TextBox 59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3" name="TextBox 59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4" name="TextBox 59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5" name="TextBox 59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6" name="TextBox 59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7" name="TextBox 59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8" name="TextBox 59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79" name="TextBox 59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0" name="TextBox 59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1" name="TextBox 59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2" name="TextBox 59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3" name="TextBox 59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4" name="TextBox 59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5" name="TextBox 59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6" name="TextBox 59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7" name="TextBox 59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8" name="TextBox 59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89" name="TextBox 59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0" name="TextBox 5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1" name="TextBox 5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2" name="TextBox 5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3" name="TextBox 5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4" name="TextBox 5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5" name="TextBox 5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6" name="TextBox 59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7" name="TextBox 59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8" name="TextBox 59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5999" name="TextBox 59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0" name="TextBox 59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1" name="TextBox 60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2" name="TextBox 60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3" name="TextBox 60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4" name="TextBox 60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5" name="TextBox 60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6" name="TextBox 60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7" name="TextBox 60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8" name="TextBox 60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09" name="TextBox 60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0" name="TextBox 60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1" name="TextBox 60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2" name="TextBox 60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3" name="TextBox 60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4" name="TextBox 60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5" name="TextBox 60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6" name="TextBox 60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7" name="TextBox 60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8" name="TextBox 60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19" name="TextBox 60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0" name="TextBox 60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1" name="TextBox 60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2" name="TextBox 60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3" name="TextBox 60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4" name="TextBox 60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5" name="TextBox 60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6" name="TextBox 60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7" name="TextBox 60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8" name="TextBox 60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29" name="TextBox 60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30" name="TextBox 60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31" name="TextBox 60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32" name="TextBox 60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033" name="TextBox 60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4" name="TextBox 6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5" name="TextBox 6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6" name="TextBox 6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7" name="TextBox 6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8" name="TextBox 6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39" name="TextBox 6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0" name="TextBox 6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1" name="TextBox 6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2" name="TextBox 6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3" name="TextBox 6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4" name="TextBox 6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5" name="TextBox 6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6" name="TextBox 6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7" name="TextBox 6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8" name="TextBox 6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49" name="TextBox 6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0" name="TextBox 6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1" name="TextBox 6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2" name="TextBox 6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3" name="TextBox 6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4" name="TextBox 6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5" name="TextBox 6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6" name="TextBox 6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7" name="TextBox 6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8" name="TextBox 6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59" name="TextBox 6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0" name="TextBox 6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1" name="TextBox 6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2" name="TextBox 6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3" name="TextBox 6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4" name="TextBox 6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5" name="TextBox 6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6" name="TextBox 6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7" name="TextBox 6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8" name="TextBox 6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69" name="TextBox 6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0" name="TextBox 6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1" name="TextBox 6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2" name="TextBox 6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3" name="TextBox 6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4" name="TextBox 6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5" name="TextBox 6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6" name="TextBox 6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7" name="TextBox 6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8" name="TextBox 6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79" name="TextBox 6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0" name="TextBox 6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1" name="TextBox 6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2" name="TextBox 6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3" name="TextBox 6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4" name="TextBox 6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5" name="TextBox 6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6" name="TextBox 6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7" name="TextBox 6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8" name="TextBox 6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89" name="TextBox 6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0" name="TextBox 6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1" name="TextBox 6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2" name="TextBox 6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3" name="TextBox 6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4" name="TextBox 6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5" name="TextBox 6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6" name="TextBox 6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7" name="TextBox 6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8" name="TextBox 6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099" name="TextBox 6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0" name="TextBox 6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1" name="TextBox 6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2" name="TextBox 6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3" name="TextBox 6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4" name="TextBox 6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5" name="TextBox 6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6" name="TextBox 6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7" name="TextBox 6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8" name="TextBox 6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09" name="TextBox 6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0" name="TextBox 6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1" name="TextBox 6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2" name="TextBox 6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3" name="TextBox 6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4" name="TextBox 6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5" name="TextBox 6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6" name="TextBox 6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7" name="TextBox 6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8" name="TextBox 6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19" name="TextBox 6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0" name="TextBox 6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1" name="TextBox 6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2" name="TextBox 6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3" name="TextBox 6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4" name="TextBox 6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5" name="TextBox 6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6" name="TextBox 6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7" name="TextBox 6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8" name="TextBox 6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29" name="TextBox 6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0" name="TextBox 6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1" name="TextBox 6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2" name="TextBox 6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3" name="TextBox 6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4" name="TextBox 6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5" name="TextBox 6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6" name="TextBox 6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37" name="TextBox 6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38" name="TextBox 61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39" name="TextBox 61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0" name="TextBox 61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1" name="TextBox 61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2" name="TextBox 61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3" name="TextBox 61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4" name="TextBox 61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5" name="TextBox 61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6" name="TextBox 61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7" name="TextBox 61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8" name="TextBox 61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49" name="TextBox 61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0" name="TextBox 61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1" name="TextBox 61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2" name="TextBox 61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3" name="TextBox 61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4" name="TextBox 61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5" name="TextBox 61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6" name="TextBox 61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7" name="TextBox 61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8" name="TextBox 61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59" name="TextBox 61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0" name="TextBox 61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1" name="TextBox 61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2" name="TextBox 61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3" name="TextBox 61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4" name="TextBox 61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5" name="TextBox 61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6" name="TextBox 61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7" name="TextBox 61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8" name="TextBox 61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69" name="TextBox 61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0" name="TextBox 61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1" name="TextBox 61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2" name="TextBox 61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3" name="TextBox 61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4" name="TextBox 61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5" name="TextBox 61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6" name="TextBox 61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7" name="TextBox 61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8" name="TextBox 61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79" name="TextBox 61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0" name="TextBox 61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1" name="TextBox 61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2" name="TextBox 61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3" name="TextBox 61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4" name="TextBox 61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5" name="TextBox 61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6" name="TextBox 61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7" name="TextBox 61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8" name="TextBox 61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189" name="TextBox 61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0" name="TextBox 6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1" name="TextBox 6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2" name="TextBox 6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3" name="TextBox 6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4" name="TextBox 6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5" name="TextBox 6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6" name="TextBox 6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7" name="TextBox 6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8" name="TextBox 6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199" name="TextBox 6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0" name="TextBox 6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1" name="TextBox 6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2" name="TextBox 6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3" name="TextBox 6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4" name="TextBox 6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5" name="TextBox 6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6" name="TextBox 6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7" name="TextBox 6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8" name="TextBox 6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09" name="TextBox 6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0" name="TextBox 6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1" name="TextBox 6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2" name="TextBox 6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3" name="TextBox 6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4" name="TextBox 6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5" name="TextBox 6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6" name="TextBox 6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7" name="TextBox 6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8" name="TextBox 6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19" name="TextBox 6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0" name="TextBox 6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1" name="TextBox 6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2" name="TextBox 6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3" name="TextBox 6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4" name="TextBox 6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5" name="TextBox 6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6" name="TextBox 6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7" name="TextBox 6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8" name="TextBox 6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29" name="TextBox 6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0" name="TextBox 6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1" name="TextBox 6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2" name="TextBox 6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3" name="TextBox 6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4" name="TextBox 6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5" name="TextBox 6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6" name="TextBox 6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7" name="TextBox 6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8" name="TextBox 6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39" name="TextBox 6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40" name="TextBox 6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241" name="TextBox 6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2" name="TextBox 62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3" name="TextBox 62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4" name="TextBox 62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5" name="TextBox 62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6" name="TextBox 62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7" name="TextBox 62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8" name="TextBox 62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49" name="TextBox 62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0" name="TextBox 62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1" name="TextBox 62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2" name="TextBox 62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3" name="TextBox 62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4" name="TextBox 62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5" name="TextBox 62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6" name="TextBox 62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7" name="TextBox 62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8" name="TextBox 62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59" name="TextBox 62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0" name="TextBox 62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1" name="TextBox 62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2" name="TextBox 62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3" name="TextBox 62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4" name="TextBox 62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5" name="TextBox 62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6" name="TextBox 62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7" name="TextBox 62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8" name="TextBox 62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69" name="TextBox 62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0" name="TextBox 62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1" name="TextBox 62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2" name="TextBox 62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3" name="TextBox 62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4" name="TextBox 62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5" name="TextBox 62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6" name="TextBox 62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7" name="TextBox 62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8" name="TextBox 62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79" name="TextBox 62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0" name="TextBox 62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1" name="TextBox 62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2" name="TextBox 62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3" name="TextBox 62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4" name="TextBox 62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5" name="TextBox 62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6" name="TextBox 62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7" name="TextBox 62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8" name="TextBox 62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89" name="TextBox 62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0" name="TextBox 62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1" name="TextBox 62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2" name="TextBox 62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3" name="TextBox 62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4" name="TextBox 62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5" name="TextBox 62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6" name="TextBox 62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7" name="TextBox 62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8" name="TextBox 62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299" name="TextBox 62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0" name="TextBox 62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1" name="TextBox 63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2" name="TextBox 63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3" name="TextBox 63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4" name="TextBox 63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5" name="TextBox 63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6" name="TextBox 63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7" name="TextBox 63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8" name="TextBox 63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09" name="TextBox 63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0" name="TextBox 63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1" name="TextBox 63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2" name="TextBox 63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3" name="TextBox 63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4" name="TextBox 63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5" name="TextBox 63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6" name="TextBox 63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7" name="TextBox 63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8" name="TextBox 63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19" name="TextBox 63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0" name="TextBox 63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1" name="TextBox 63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2" name="TextBox 63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3" name="TextBox 63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4" name="TextBox 63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5" name="TextBox 63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6" name="TextBox 63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7" name="TextBox 63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8" name="TextBox 63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29" name="TextBox 63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0" name="TextBox 63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1" name="TextBox 63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2" name="TextBox 63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3" name="TextBox 63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4" name="TextBox 63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5" name="TextBox 63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6" name="TextBox 63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7" name="TextBox 63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8" name="TextBox 63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39" name="TextBox 63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0" name="TextBox 63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1" name="TextBox 63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2" name="TextBox 63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3" name="TextBox 63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4" name="TextBox 63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345" name="TextBox 63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46" name="TextBox 6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47" name="TextBox 6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48" name="TextBox 6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49" name="TextBox 6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0" name="TextBox 6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1" name="TextBox 6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2" name="TextBox 6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3" name="TextBox 6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4" name="TextBox 6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5" name="TextBox 6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6" name="TextBox 6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7" name="TextBox 6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8" name="TextBox 6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59" name="TextBox 6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0" name="TextBox 6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1" name="TextBox 6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2" name="TextBox 6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3" name="TextBox 6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4" name="TextBox 6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5" name="TextBox 6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6" name="TextBox 6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7" name="TextBox 6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8" name="TextBox 6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69" name="TextBox 6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0" name="TextBox 6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1" name="TextBox 6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2" name="TextBox 6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3" name="TextBox 6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4" name="TextBox 6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5" name="TextBox 6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6" name="TextBox 6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7" name="TextBox 6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8" name="TextBox 6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79" name="TextBox 6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0" name="TextBox 6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1" name="TextBox 6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2" name="TextBox 6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3" name="TextBox 6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4" name="TextBox 6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5" name="TextBox 6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6" name="TextBox 6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7" name="TextBox 6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8" name="TextBox 6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89" name="TextBox 6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0" name="TextBox 6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1" name="TextBox 6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2" name="TextBox 6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3" name="TextBox 6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4" name="TextBox 6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5" name="TextBox 6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6" name="TextBox 6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7" name="TextBox 6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8" name="TextBox 6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399" name="TextBox 6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0" name="TextBox 6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1" name="TextBox 6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2" name="TextBox 6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3" name="TextBox 6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4" name="TextBox 6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5" name="TextBox 6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6" name="TextBox 6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7" name="TextBox 6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8" name="TextBox 6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09" name="TextBox 6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0" name="TextBox 6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1" name="TextBox 6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2" name="TextBox 6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3" name="TextBox 6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4" name="TextBox 6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5" name="TextBox 6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6" name="TextBox 6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7" name="TextBox 6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8" name="TextBox 6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19" name="TextBox 6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0" name="TextBox 6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1" name="TextBox 6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2" name="TextBox 6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3" name="TextBox 6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4" name="TextBox 6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5" name="TextBox 6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6" name="TextBox 6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7" name="TextBox 6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8" name="TextBox 6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29" name="TextBox 6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0" name="TextBox 6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1" name="TextBox 6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2" name="TextBox 6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3" name="TextBox 6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4" name="TextBox 6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5" name="TextBox 6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6" name="TextBox 6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7" name="TextBox 6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8" name="TextBox 6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39" name="TextBox 6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0" name="TextBox 6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1" name="TextBox 6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2" name="TextBox 6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3" name="TextBox 6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4" name="TextBox 6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5" name="TextBox 6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6" name="TextBox 6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7" name="TextBox 6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8" name="TextBox 6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449" name="TextBox 6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0" name="TextBox 64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1" name="TextBox 64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2" name="TextBox 64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3" name="TextBox 64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4" name="TextBox 64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5" name="TextBox 64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6" name="TextBox 64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7" name="TextBox 64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8" name="TextBox 64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59" name="TextBox 64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0" name="TextBox 64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1" name="TextBox 64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2" name="TextBox 64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3" name="TextBox 64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4" name="TextBox 64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5" name="TextBox 64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6" name="TextBox 64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7" name="TextBox 64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8" name="TextBox 64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69" name="TextBox 64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0" name="TextBox 6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1" name="TextBox 6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2" name="TextBox 6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3" name="TextBox 6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4" name="TextBox 6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5" name="TextBox 6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6" name="TextBox 6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7" name="TextBox 6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8" name="TextBox 6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79" name="TextBox 6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0" name="TextBox 6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1" name="TextBox 6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2" name="TextBox 6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3" name="TextBox 6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4" name="TextBox 6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5" name="TextBox 6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6" name="TextBox 6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7" name="TextBox 6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8" name="TextBox 64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89" name="TextBox 64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0" name="TextBox 64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1" name="TextBox 64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2" name="TextBox 64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3" name="TextBox 64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4" name="TextBox 64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5" name="TextBox 64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6" name="TextBox 64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7" name="TextBox 64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8" name="TextBox 64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499" name="TextBox 64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0" name="TextBox 64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1" name="TextBox 65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2" name="TextBox 65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3" name="TextBox 65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4" name="TextBox 65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5" name="TextBox 65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6" name="TextBox 65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7" name="TextBox 65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8" name="TextBox 65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09" name="TextBox 65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0" name="TextBox 65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1" name="TextBox 65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2" name="TextBox 6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3" name="TextBox 6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4" name="TextBox 6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5" name="TextBox 6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6" name="TextBox 6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7" name="TextBox 6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8" name="TextBox 6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19" name="TextBox 6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0" name="TextBox 6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1" name="TextBox 6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2" name="TextBox 6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3" name="TextBox 6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4" name="TextBox 6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5" name="TextBox 6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6" name="TextBox 6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7" name="TextBox 6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8" name="TextBox 6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29" name="TextBox 6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0" name="TextBox 6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1" name="TextBox 6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2" name="TextBox 6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3" name="TextBox 6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4" name="TextBox 6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5" name="TextBox 6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6" name="TextBox 65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7" name="TextBox 65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8" name="TextBox 65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39" name="TextBox 65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0" name="TextBox 65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1" name="TextBox 65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2" name="TextBox 65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3" name="TextBox 65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4" name="TextBox 65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5" name="TextBox 65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6" name="TextBox 65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7" name="TextBox 65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8" name="TextBox 65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49" name="TextBox 65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50" name="TextBox 65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51" name="TextBox 65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52" name="TextBox 65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553" name="TextBox 65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4" name="TextBox 6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5" name="TextBox 6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6" name="TextBox 6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7" name="TextBox 6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8" name="TextBox 6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59" name="TextBox 6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0" name="TextBox 6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1" name="TextBox 6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2" name="TextBox 6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3" name="TextBox 6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4" name="TextBox 6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5" name="TextBox 6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6" name="TextBox 6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7" name="TextBox 6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8" name="TextBox 6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69" name="TextBox 6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0" name="TextBox 6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1" name="TextBox 6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2" name="TextBox 6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3" name="TextBox 6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4" name="TextBox 6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5" name="TextBox 6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6" name="TextBox 6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7" name="TextBox 6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8" name="TextBox 6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79" name="TextBox 6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0" name="TextBox 6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1" name="TextBox 6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2" name="TextBox 6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3" name="TextBox 6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4" name="TextBox 6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5" name="TextBox 6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6" name="TextBox 6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7" name="TextBox 6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8" name="TextBox 6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89" name="TextBox 6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0" name="TextBox 6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1" name="TextBox 6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2" name="TextBox 6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3" name="TextBox 6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4" name="TextBox 6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5" name="TextBox 6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6" name="TextBox 6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7" name="TextBox 6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8" name="TextBox 6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599" name="TextBox 6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0" name="TextBox 6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1" name="TextBox 6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2" name="TextBox 6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3" name="TextBox 6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4" name="TextBox 6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5" name="TextBox 6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6" name="TextBox 6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7" name="TextBox 6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8" name="TextBox 6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09" name="TextBox 6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0" name="TextBox 6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1" name="TextBox 6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2" name="TextBox 6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3" name="TextBox 6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4" name="TextBox 6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5" name="TextBox 6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6" name="TextBox 6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7" name="TextBox 6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8" name="TextBox 6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19" name="TextBox 6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0" name="TextBox 6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1" name="TextBox 6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2" name="TextBox 6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3" name="TextBox 6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4" name="TextBox 6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5" name="TextBox 6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6" name="TextBox 6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7" name="TextBox 6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8" name="TextBox 6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29" name="TextBox 6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0" name="TextBox 6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1" name="TextBox 6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2" name="TextBox 6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3" name="TextBox 6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4" name="TextBox 6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5" name="TextBox 6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6" name="TextBox 6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7" name="TextBox 6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8" name="TextBox 6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39" name="TextBox 6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0" name="TextBox 6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1" name="TextBox 6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2" name="TextBox 6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3" name="TextBox 6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4" name="TextBox 6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5" name="TextBox 6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6" name="TextBox 6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7" name="TextBox 6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8" name="TextBox 6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49" name="TextBox 6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0" name="TextBox 6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1" name="TextBox 6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2" name="TextBox 6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3" name="TextBox 6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4" name="TextBox 6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5" name="TextBox 6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6" name="TextBox 6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657" name="TextBox 6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58" name="TextBox 66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59" name="TextBox 66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0" name="TextBox 66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1" name="TextBox 66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2" name="TextBox 66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3" name="TextBox 66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4" name="TextBox 66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5" name="TextBox 66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6" name="TextBox 66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7" name="TextBox 66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8" name="TextBox 66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69" name="TextBox 66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0" name="TextBox 66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1" name="TextBox 66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2" name="TextBox 66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3" name="TextBox 66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4" name="TextBox 66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5" name="TextBox 66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6" name="TextBox 66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7" name="TextBox 66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8" name="TextBox 6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79" name="TextBox 6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0" name="TextBox 6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1" name="TextBox 6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2" name="TextBox 6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3" name="TextBox 6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4" name="TextBox 6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5" name="TextBox 6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6" name="TextBox 6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7" name="TextBox 6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8" name="TextBox 6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89" name="TextBox 6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0" name="TextBox 6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1" name="TextBox 6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2" name="TextBox 6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3" name="TextBox 6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4" name="TextBox 6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5" name="TextBox 6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6" name="TextBox 66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7" name="TextBox 66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8" name="TextBox 66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699" name="TextBox 66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0" name="TextBox 66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1" name="TextBox 67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2" name="TextBox 67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3" name="TextBox 67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4" name="TextBox 67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5" name="TextBox 67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6" name="TextBox 67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7" name="TextBox 67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8" name="TextBox 67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09" name="TextBox 67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0" name="TextBox 67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1" name="TextBox 67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2" name="TextBox 67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3" name="TextBox 67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4" name="TextBox 67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5" name="TextBox 67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6" name="TextBox 67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7" name="TextBox 67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8" name="TextBox 67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19" name="TextBox 67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0" name="TextBox 67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1" name="TextBox 67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2" name="TextBox 67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3" name="TextBox 67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4" name="TextBox 67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5" name="TextBox 67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6" name="TextBox 67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7" name="TextBox 67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8" name="TextBox 67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29" name="TextBox 67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0" name="TextBox 67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1" name="TextBox 67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2" name="TextBox 67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3" name="TextBox 67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4" name="TextBox 67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5" name="TextBox 67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6" name="TextBox 67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7" name="TextBox 67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8" name="TextBox 67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39" name="TextBox 67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0" name="TextBox 67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1" name="TextBox 67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2" name="TextBox 67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3" name="TextBox 67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4" name="TextBox 67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5" name="TextBox 67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6" name="TextBox 67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7" name="TextBox 67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8" name="TextBox 67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49" name="TextBox 67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0" name="TextBox 67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1" name="TextBox 67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2" name="TextBox 67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3" name="TextBox 67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4" name="TextBox 67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5" name="TextBox 67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6" name="TextBox 67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7" name="TextBox 67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8" name="TextBox 67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59" name="TextBox 67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60" name="TextBox 67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761" name="TextBox 67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2" name="TextBox 6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3" name="TextBox 6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4" name="TextBox 6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5" name="TextBox 6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6" name="TextBox 6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7" name="TextBox 6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8" name="TextBox 6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69" name="TextBox 6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0" name="TextBox 6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1" name="TextBox 6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2" name="TextBox 6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3" name="TextBox 6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4" name="TextBox 6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5" name="TextBox 6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6" name="TextBox 6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7" name="TextBox 6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8" name="TextBox 6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79" name="TextBox 6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0" name="TextBox 6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1" name="TextBox 6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2" name="TextBox 6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3" name="TextBox 6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4" name="TextBox 6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5" name="TextBox 6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6" name="TextBox 6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7" name="TextBox 6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8" name="TextBox 6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89" name="TextBox 6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0" name="TextBox 6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1" name="TextBox 6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2" name="TextBox 6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3" name="TextBox 6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4" name="TextBox 6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5" name="TextBox 6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6" name="TextBox 6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7" name="TextBox 6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8" name="TextBox 6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799" name="TextBox 6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0" name="TextBox 6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1" name="TextBox 6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2" name="TextBox 6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3" name="TextBox 6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4" name="TextBox 6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5" name="TextBox 6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6" name="TextBox 6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7" name="TextBox 6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8" name="TextBox 6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09" name="TextBox 6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0" name="TextBox 6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1" name="TextBox 6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2" name="TextBox 6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3" name="TextBox 6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4" name="TextBox 6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5" name="TextBox 6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6" name="TextBox 6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7" name="TextBox 6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8" name="TextBox 6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19" name="TextBox 6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0" name="TextBox 6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1" name="TextBox 6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2" name="TextBox 6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3" name="TextBox 6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4" name="TextBox 6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5" name="TextBox 6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6" name="TextBox 6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7" name="TextBox 6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8" name="TextBox 6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29" name="TextBox 6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0" name="TextBox 6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1" name="TextBox 6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2" name="TextBox 6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3" name="TextBox 6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4" name="TextBox 6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5" name="TextBox 6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6" name="TextBox 6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7" name="TextBox 6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8" name="TextBox 6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39" name="TextBox 6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0" name="TextBox 6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1" name="TextBox 6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2" name="TextBox 6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3" name="TextBox 6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4" name="TextBox 6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5" name="TextBox 6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6" name="TextBox 6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7" name="TextBox 6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8" name="TextBox 6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49" name="TextBox 6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0" name="TextBox 6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1" name="TextBox 6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2" name="TextBox 6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3" name="TextBox 6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4" name="TextBox 6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5" name="TextBox 6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6" name="TextBox 6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7" name="TextBox 6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8" name="TextBox 6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59" name="TextBox 6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0" name="TextBox 6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1" name="TextBox 6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2" name="TextBox 6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3" name="TextBox 6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4" name="TextBox 6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865" name="TextBox 6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66" name="TextBox 68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67" name="TextBox 68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68" name="TextBox 68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69" name="TextBox 68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0" name="TextBox 68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1" name="TextBox 68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2" name="TextBox 68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3" name="TextBox 68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4" name="TextBox 68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5" name="TextBox 68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6" name="TextBox 68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7" name="TextBox 68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8" name="TextBox 68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79" name="TextBox 68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0" name="TextBox 68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1" name="TextBox 68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2" name="TextBox 68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3" name="TextBox 68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4" name="TextBox 68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5" name="TextBox 68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6" name="TextBox 68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7" name="TextBox 68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8" name="TextBox 68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89" name="TextBox 68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0" name="TextBox 68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1" name="TextBox 68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2" name="TextBox 68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3" name="TextBox 68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4" name="TextBox 68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5" name="TextBox 68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6" name="TextBox 68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7" name="TextBox 68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8" name="TextBox 68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899" name="TextBox 68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0" name="TextBox 68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1" name="TextBox 69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2" name="TextBox 69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3" name="TextBox 69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4" name="TextBox 69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5" name="TextBox 69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6" name="TextBox 69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7" name="TextBox 69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8" name="TextBox 69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09" name="TextBox 69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0" name="TextBox 69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1" name="TextBox 69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2" name="TextBox 69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3" name="TextBox 69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4" name="TextBox 69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5" name="TextBox 69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6" name="TextBox 69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7" name="TextBox 69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8" name="TextBox 69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19" name="TextBox 69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0" name="TextBox 69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1" name="TextBox 69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2" name="TextBox 69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3" name="TextBox 69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4" name="TextBox 69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5" name="TextBox 69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6" name="TextBox 69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7" name="TextBox 69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8" name="TextBox 69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29" name="TextBox 69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0" name="TextBox 69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1" name="TextBox 69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2" name="TextBox 69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3" name="TextBox 69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4" name="TextBox 69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5" name="TextBox 69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6" name="TextBox 69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7" name="TextBox 69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8" name="TextBox 69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39" name="TextBox 69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0" name="TextBox 69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1" name="TextBox 69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2" name="TextBox 69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3" name="TextBox 69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4" name="TextBox 69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5" name="TextBox 69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6" name="TextBox 69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7" name="TextBox 69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8" name="TextBox 69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49" name="TextBox 69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0" name="TextBox 69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1" name="TextBox 69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2" name="TextBox 69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3" name="TextBox 69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4" name="TextBox 69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5" name="TextBox 69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6" name="TextBox 69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7" name="TextBox 69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8" name="TextBox 69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59" name="TextBox 69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0" name="TextBox 69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1" name="TextBox 69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2" name="TextBox 69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3" name="TextBox 69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4" name="TextBox 69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5" name="TextBox 69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6" name="TextBox 69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7" name="TextBox 69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8" name="TextBox 69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69" name="TextBox 69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0" name="TextBox 69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1" name="TextBox 69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2" name="TextBox 69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3" name="TextBox 69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4" name="TextBox 69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5" name="TextBox 69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6" name="TextBox 69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7" name="TextBox 69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8" name="TextBox 69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79" name="TextBox 69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0" name="TextBox 69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1" name="TextBox 69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2" name="TextBox 69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3" name="TextBox 69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4" name="TextBox 69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5" name="TextBox 69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6" name="TextBox 69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7" name="TextBox 69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8" name="TextBox 69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89" name="TextBox 69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0" name="TextBox 6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1" name="TextBox 6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2" name="TextBox 6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3" name="TextBox 6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4" name="TextBox 6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6995" name="TextBox 6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996" name="TextBox 6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997" name="TextBox 6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998" name="TextBox 6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6999" name="TextBox 6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0" name="TextBox 6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1" name="TextBox 7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2" name="TextBox 7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3" name="TextBox 7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4" name="TextBox 7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5" name="TextBox 7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6" name="TextBox 7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7" name="TextBox 7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8" name="TextBox 7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09" name="TextBox 7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0" name="TextBox 7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1" name="TextBox 7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2" name="TextBox 7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3" name="TextBox 7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4" name="TextBox 7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5" name="TextBox 7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6" name="TextBox 7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7" name="TextBox 7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8" name="TextBox 7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19" name="TextBox 7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0" name="TextBox 7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1" name="TextBox 7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2" name="TextBox 7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3" name="TextBox 7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4" name="TextBox 7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5" name="TextBox 7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6" name="TextBox 7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7" name="TextBox 7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8" name="TextBox 7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29" name="TextBox 7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0" name="TextBox 7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1" name="TextBox 7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2" name="TextBox 7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3" name="TextBox 7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4" name="TextBox 7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5" name="TextBox 7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6" name="TextBox 7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7" name="TextBox 7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8" name="TextBox 7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39" name="TextBox 7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0" name="TextBox 7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1" name="TextBox 7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2" name="TextBox 7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3" name="TextBox 7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4" name="TextBox 7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5" name="TextBox 7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6" name="TextBox 7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7" name="TextBox 7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8" name="TextBox 7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49" name="TextBox 7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0" name="TextBox 7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1" name="TextBox 7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2" name="TextBox 7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3" name="TextBox 7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4" name="TextBox 7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5" name="TextBox 7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6" name="TextBox 7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7" name="TextBox 7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8" name="TextBox 7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59" name="TextBox 7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0" name="TextBox 7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1" name="TextBox 7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2" name="TextBox 7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3" name="TextBox 7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4" name="TextBox 7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5" name="TextBox 7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6" name="TextBox 7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7" name="TextBox 7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8" name="TextBox 7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69" name="TextBox 7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0" name="TextBox 7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1" name="TextBox 7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2" name="TextBox 7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3" name="TextBox 7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4" name="TextBox 7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5" name="TextBox 7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6" name="TextBox 7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7" name="TextBox 7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8" name="TextBox 7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79" name="TextBox 7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0" name="TextBox 7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1" name="TextBox 7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2" name="TextBox 7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3" name="TextBox 7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4" name="TextBox 7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5" name="TextBox 7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6" name="TextBox 7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7" name="TextBox 7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8" name="TextBox 7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89" name="TextBox 7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0" name="TextBox 7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1" name="TextBox 7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2" name="TextBox 7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3" name="TextBox 7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4" name="TextBox 7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5" name="TextBox 7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6" name="TextBox 7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7" name="TextBox 7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8" name="TextBox 7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099" name="TextBox 7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0" name="TextBox 70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1" name="TextBox 71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2" name="TextBox 71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3" name="TextBox 71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4" name="TextBox 71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5" name="TextBox 71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6" name="TextBox 71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7" name="TextBox 71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8" name="TextBox 71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09" name="TextBox 71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0" name="TextBox 71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1" name="TextBox 71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2" name="TextBox 71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3" name="TextBox 71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4" name="TextBox 71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5" name="TextBox 71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6" name="TextBox 71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7" name="TextBox 71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8" name="TextBox 71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19" name="TextBox 71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0" name="TextBox 71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1" name="TextBox 71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2" name="TextBox 71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3" name="TextBox 71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4" name="TextBox 71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5" name="TextBox 71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6" name="TextBox 71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7" name="TextBox 71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8" name="TextBox 71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29" name="TextBox 71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0" name="TextBox 71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1" name="TextBox 71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2" name="TextBox 71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3" name="TextBox 71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4" name="TextBox 71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5" name="TextBox 71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6" name="TextBox 71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7" name="TextBox 71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8" name="TextBox 71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39" name="TextBox 71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0" name="TextBox 71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1" name="TextBox 71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2" name="TextBox 71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3" name="TextBox 71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4" name="TextBox 71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5" name="TextBox 71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6" name="TextBox 71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7" name="TextBox 71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8" name="TextBox 71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49" name="TextBox 71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0" name="TextBox 71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1" name="TextBox 71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2" name="TextBox 71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3" name="TextBox 71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4" name="TextBox 71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5" name="TextBox 71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6" name="TextBox 71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7" name="TextBox 71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8" name="TextBox 71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59" name="TextBox 71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0" name="TextBox 71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1" name="TextBox 71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2" name="TextBox 71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3" name="TextBox 71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4" name="TextBox 71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5" name="TextBox 71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6" name="TextBox 71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7" name="TextBox 71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8" name="TextBox 71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69" name="TextBox 71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0" name="TextBox 71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1" name="TextBox 71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2" name="TextBox 71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3" name="TextBox 71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4" name="TextBox 71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5" name="TextBox 71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6" name="TextBox 71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7" name="TextBox 71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8" name="TextBox 71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79" name="TextBox 71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0" name="TextBox 71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1" name="TextBox 71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2" name="TextBox 71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3" name="TextBox 71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4" name="TextBox 71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5" name="TextBox 71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6" name="TextBox 71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7" name="TextBox 71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8" name="TextBox 71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89" name="TextBox 71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0" name="TextBox 71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1" name="TextBox 71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2" name="TextBox 71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3" name="TextBox 71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4" name="TextBox 71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5" name="TextBox 71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6" name="TextBox 71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7" name="TextBox 71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8" name="TextBox 71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199" name="TextBox 71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0" name="TextBox 71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1" name="TextBox 72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2" name="TextBox 72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3" name="TextBox 72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4" name="TextBox 72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5" name="TextBox 72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6" name="TextBox 72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7" name="TextBox 72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8" name="TextBox 72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09" name="TextBox 72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0" name="TextBox 72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1" name="TextBox 72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2" name="TextBox 72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3" name="TextBox 72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4" name="TextBox 72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5" name="TextBox 72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6" name="TextBox 72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7" name="TextBox 72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8" name="TextBox 72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19" name="TextBox 72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0" name="TextBox 72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1" name="TextBox 72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2" name="TextBox 72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3" name="TextBox 72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4" name="TextBox 72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5" name="TextBox 72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6" name="TextBox 72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7" name="TextBox 72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8" name="TextBox 72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29" name="TextBox 72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0" name="TextBox 72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1" name="TextBox 72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2" name="TextBox 72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3" name="TextBox 72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4" name="TextBox 72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5" name="TextBox 72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6" name="TextBox 72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7" name="TextBox 72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8" name="TextBox 72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39" name="TextBox 72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0" name="TextBox 72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1" name="TextBox 72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2" name="TextBox 72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3" name="TextBox 72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4" name="TextBox 72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5" name="TextBox 72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6" name="TextBox 72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7" name="TextBox 72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8" name="TextBox 72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49" name="TextBox 72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0" name="TextBox 72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1" name="TextBox 72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2" name="TextBox 72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3" name="TextBox 72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4" name="TextBox 72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255" name="TextBox 72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56" name="TextBox 7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57" name="TextBox 7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58" name="TextBox 7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59" name="TextBox 7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0" name="TextBox 7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1" name="TextBox 7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2" name="TextBox 7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3" name="TextBox 7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4" name="TextBox 7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5" name="TextBox 7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6" name="TextBox 7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7" name="TextBox 7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8" name="TextBox 7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69" name="TextBox 7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0" name="TextBox 7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1" name="TextBox 7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2" name="TextBox 7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3" name="TextBox 7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4" name="TextBox 7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5" name="TextBox 7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6" name="TextBox 7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7" name="TextBox 7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8" name="TextBox 7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79" name="TextBox 7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0" name="TextBox 7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1" name="TextBox 7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2" name="TextBox 7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3" name="TextBox 7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4" name="TextBox 7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5" name="TextBox 7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6" name="TextBox 7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7" name="TextBox 7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8" name="TextBox 7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89" name="TextBox 7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0" name="TextBox 7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1" name="TextBox 7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2" name="TextBox 7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3" name="TextBox 7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4" name="TextBox 7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5" name="TextBox 7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6" name="TextBox 7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7" name="TextBox 7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8" name="TextBox 7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299" name="TextBox 7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0" name="TextBox 7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1" name="TextBox 7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2" name="TextBox 7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3" name="TextBox 7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4" name="TextBox 7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5" name="TextBox 7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6" name="TextBox 7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7" name="TextBox 7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8" name="TextBox 7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09" name="TextBox 7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0" name="TextBox 7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1" name="TextBox 7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2" name="TextBox 7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3" name="TextBox 7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4" name="TextBox 7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5" name="TextBox 7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6" name="TextBox 7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7" name="TextBox 7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8" name="TextBox 7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19" name="TextBox 7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0" name="TextBox 7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1" name="TextBox 7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2" name="TextBox 7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3" name="TextBox 7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4" name="TextBox 7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5" name="TextBox 7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6" name="TextBox 7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7" name="TextBox 7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8" name="TextBox 7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29" name="TextBox 7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0" name="TextBox 7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1" name="TextBox 7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2" name="TextBox 7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3" name="TextBox 7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4" name="TextBox 7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5" name="TextBox 7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6" name="TextBox 7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7" name="TextBox 7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8" name="TextBox 7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39" name="TextBox 7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0" name="TextBox 7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1" name="TextBox 7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2" name="TextBox 7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3" name="TextBox 7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4" name="TextBox 7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5" name="TextBox 7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6" name="TextBox 7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7" name="TextBox 7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8" name="TextBox 7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49" name="TextBox 7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0" name="TextBox 7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1" name="TextBox 7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2" name="TextBox 7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3" name="TextBox 7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4" name="TextBox 7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5" name="TextBox 7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6" name="TextBox 7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7" name="TextBox 7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8" name="TextBox 7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359" name="TextBox 7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0" name="TextBox 73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1" name="TextBox 73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2" name="TextBox 73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3" name="TextBox 73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4" name="TextBox 73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5" name="TextBox 73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6" name="TextBox 73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7" name="TextBox 73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8" name="TextBox 73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69" name="TextBox 73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0" name="TextBox 73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1" name="TextBox 73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2" name="TextBox 73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3" name="TextBox 73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4" name="TextBox 73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5" name="TextBox 73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6" name="TextBox 73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7" name="TextBox 73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8" name="TextBox 73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79" name="TextBox 73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0" name="TextBox 73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1" name="TextBox 73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2" name="TextBox 73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3" name="TextBox 73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4" name="TextBox 73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5" name="TextBox 73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6" name="TextBox 73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7" name="TextBox 73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8" name="TextBox 73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89" name="TextBox 73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0" name="TextBox 73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1" name="TextBox 73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2" name="TextBox 73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3" name="TextBox 73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4" name="TextBox 73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5" name="TextBox 73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6" name="TextBox 73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7" name="TextBox 73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8" name="TextBox 73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399" name="TextBox 73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0" name="TextBox 73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1" name="TextBox 74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2" name="TextBox 74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3" name="TextBox 74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4" name="TextBox 74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5" name="TextBox 74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6" name="TextBox 74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7" name="TextBox 74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8" name="TextBox 74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09" name="TextBox 74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0" name="TextBox 74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1" name="TextBox 74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2" name="TextBox 74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3" name="TextBox 74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4" name="TextBox 74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5" name="TextBox 74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6" name="TextBox 74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7" name="TextBox 74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8" name="TextBox 74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19" name="TextBox 74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0" name="TextBox 74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1" name="TextBox 74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2" name="TextBox 74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3" name="TextBox 74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4" name="TextBox 74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5" name="TextBox 74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6" name="TextBox 74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7" name="TextBox 74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8" name="TextBox 74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29" name="TextBox 74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0" name="TextBox 74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1" name="TextBox 74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2" name="TextBox 74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3" name="TextBox 74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4" name="TextBox 74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5" name="TextBox 74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6" name="TextBox 74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7" name="TextBox 74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8" name="TextBox 74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39" name="TextBox 74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0" name="TextBox 74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1" name="TextBox 74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2" name="TextBox 74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3" name="TextBox 74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4" name="TextBox 74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5" name="TextBox 74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6" name="TextBox 74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7" name="TextBox 74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8" name="TextBox 74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49" name="TextBox 74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0" name="TextBox 74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1" name="TextBox 74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2" name="TextBox 74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3" name="TextBox 74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4" name="TextBox 74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5" name="TextBox 74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6" name="TextBox 74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7" name="TextBox 74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8" name="TextBox 74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59" name="TextBox 74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0" name="TextBox 74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1" name="TextBox 74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2" name="TextBox 74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3" name="TextBox 74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4" name="TextBox 74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5" name="TextBox 74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6" name="TextBox 74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7" name="TextBox 74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8" name="TextBox 74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69" name="TextBox 74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0" name="TextBox 7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1" name="TextBox 7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2" name="TextBox 7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3" name="TextBox 7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4" name="TextBox 7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5" name="TextBox 7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6" name="TextBox 7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7" name="TextBox 7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8" name="TextBox 7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79" name="TextBox 7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0" name="TextBox 7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1" name="TextBox 7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2" name="TextBox 7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3" name="TextBox 7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4" name="TextBox 7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5" name="TextBox 7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6" name="TextBox 7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7" name="TextBox 7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8" name="TextBox 74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89" name="TextBox 74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0" name="TextBox 74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1" name="TextBox 74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2" name="TextBox 74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3" name="TextBox 74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4" name="TextBox 74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5" name="TextBox 74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6" name="TextBox 74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7" name="TextBox 74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8" name="TextBox 74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499" name="TextBox 74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0" name="TextBox 74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1" name="TextBox 75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2" name="TextBox 75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3" name="TextBox 75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4" name="TextBox 75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5" name="TextBox 75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6" name="TextBox 75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7" name="TextBox 75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8" name="TextBox 75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09" name="TextBox 75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0" name="TextBox 75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1" name="TextBox 75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2" name="TextBox 7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3" name="TextBox 7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4" name="TextBox 7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515" name="TextBox 7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16" name="TextBox 7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17" name="TextBox 7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18" name="TextBox 7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19" name="TextBox 7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0" name="TextBox 7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1" name="TextBox 7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2" name="TextBox 7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3" name="TextBox 7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4" name="TextBox 7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5" name="TextBox 7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6" name="TextBox 7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7" name="TextBox 7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8" name="TextBox 7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29" name="TextBox 7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0" name="TextBox 7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1" name="TextBox 7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2" name="TextBox 7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3" name="TextBox 7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4" name="TextBox 7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5" name="TextBox 7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6" name="TextBox 7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7" name="TextBox 7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8" name="TextBox 7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39" name="TextBox 7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0" name="TextBox 7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1" name="TextBox 7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2" name="TextBox 7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3" name="TextBox 7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4" name="TextBox 7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5" name="TextBox 7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6" name="TextBox 7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7" name="TextBox 7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8" name="TextBox 7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49" name="TextBox 7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0" name="TextBox 7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1" name="TextBox 7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2" name="TextBox 7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3" name="TextBox 7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4" name="TextBox 7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5" name="TextBox 7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6" name="TextBox 7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7" name="TextBox 7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8" name="TextBox 7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59" name="TextBox 7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0" name="TextBox 7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1" name="TextBox 7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2" name="TextBox 7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3" name="TextBox 7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4" name="TextBox 7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5" name="TextBox 7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6" name="TextBox 7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7" name="TextBox 7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8" name="TextBox 7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69" name="TextBox 7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0" name="TextBox 7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1" name="TextBox 7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2" name="TextBox 7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3" name="TextBox 7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4" name="TextBox 7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5" name="TextBox 7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6" name="TextBox 7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7" name="TextBox 7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8" name="TextBox 7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79" name="TextBox 7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0" name="TextBox 7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1" name="TextBox 7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2" name="TextBox 7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3" name="TextBox 7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4" name="TextBox 7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5" name="TextBox 7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6" name="TextBox 7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7" name="TextBox 7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8" name="TextBox 7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89" name="TextBox 7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0" name="TextBox 7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1" name="TextBox 7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2" name="TextBox 7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3" name="TextBox 7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4" name="TextBox 7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5" name="TextBox 7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6" name="TextBox 7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7" name="TextBox 7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8" name="TextBox 7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599" name="TextBox 7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0" name="TextBox 7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1" name="TextBox 7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2" name="TextBox 7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3" name="TextBox 7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4" name="TextBox 7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5" name="TextBox 7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6" name="TextBox 7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7" name="TextBox 7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8" name="TextBox 7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09" name="TextBox 7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0" name="TextBox 7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1" name="TextBox 7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2" name="TextBox 7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3" name="TextBox 7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4" name="TextBox 7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5" name="TextBox 7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6" name="TextBox 7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7" name="TextBox 7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8" name="TextBox 7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619" name="TextBox 7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0" name="TextBox 76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1" name="TextBox 76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2" name="TextBox 76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3" name="TextBox 76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4" name="TextBox 76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5" name="TextBox 76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6" name="TextBox 76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7" name="TextBox 76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8" name="TextBox 76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29" name="TextBox 76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0" name="TextBox 76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1" name="TextBox 76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2" name="TextBox 76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3" name="TextBox 76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4" name="TextBox 76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5" name="TextBox 76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6" name="TextBox 76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7" name="TextBox 76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8" name="TextBox 76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39" name="TextBox 76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0" name="TextBox 76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1" name="TextBox 76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2" name="TextBox 76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3" name="TextBox 76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4" name="TextBox 76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5" name="TextBox 76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6" name="TextBox 76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7" name="TextBox 76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8" name="TextBox 76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49" name="TextBox 76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0" name="TextBox 76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1" name="TextBox 76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2" name="TextBox 76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3" name="TextBox 76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4" name="TextBox 76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5" name="TextBox 76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6" name="TextBox 76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7" name="TextBox 76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8" name="TextBox 76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59" name="TextBox 76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0" name="TextBox 76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1" name="TextBox 76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2" name="TextBox 76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3" name="TextBox 76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4" name="TextBox 76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5" name="TextBox 76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6" name="TextBox 76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7" name="TextBox 76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8" name="TextBox 76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69" name="TextBox 76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0" name="TextBox 76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1" name="TextBox 76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2" name="TextBox 76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3" name="TextBox 76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4" name="TextBox 76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5" name="TextBox 76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6" name="TextBox 76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7" name="TextBox 76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8" name="TextBox 7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79" name="TextBox 7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0" name="TextBox 7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1" name="TextBox 7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2" name="TextBox 7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3" name="TextBox 7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4" name="TextBox 7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5" name="TextBox 7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6" name="TextBox 7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7" name="TextBox 7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8" name="TextBox 7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89" name="TextBox 7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0" name="TextBox 7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1" name="TextBox 7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2" name="TextBox 7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3" name="TextBox 7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4" name="TextBox 7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5" name="TextBox 7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6" name="TextBox 76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7" name="TextBox 76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8" name="TextBox 76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699" name="TextBox 76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0" name="TextBox 76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1" name="TextBox 77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2" name="TextBox 77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3" name="TextBox 77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4" name="TextBox 77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5" name="TextBox 77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6" name="TextBox 77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7" name="TextBox 77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8" name="TextBox 77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09" name="TextBox 77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0" name="TextBox 77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1" name="TextBox 77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2" name="TextBox 77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3" name="TextBox 77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4" name="TextBox 77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5" name="TextBox 77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6" name="TextBox 77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7" name="TextBox 77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8" name="TextBox 77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19" name="TextBox 77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0" name="TextBox 77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1" name="TextBox 77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2" name="TextBox 77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3" name="TextBox 77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4" name="TextBox 77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5" name="TextBox 77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6" name="TextBox 77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7" name="TextBox 77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8" name="TextBox 77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29" name="TextBox 77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0" name="TextBox 77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1" name="TextBox 77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2" name="TextBox 77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3" name="TextBox 77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4" name="TextBox 77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5" name="TextBox 77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6" name="TextBox 77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7" name="TextBox 77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8" name="TextBox 77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39" name="TextBox 77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0" name="TextBox 77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1" name="TextBox 77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2" name="TextBox 77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3" name="TextBox 77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4" name="TextBox 77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5" name="TextBox 77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6" name="TextBox 77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7" name="TextBox 77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8" name="TextBox 77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49" name="TextBox 77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0" name="TextBox 77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1" name="TextBox 77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2" name="TextBox 77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3" name="TextBox 77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4" name="TextBox 77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5" name="TextBox 77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6" name="TextBox 77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7" name="TextBox 77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8" name="TextBox 77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59" name="TextBox 77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0" name="TextBox 77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1" name="TextBox 77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2" name="TextBox 77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3" name="TextBox 77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4" name="TextBox 77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5" name="TextBox 77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6" name="TextBox 77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7" name="TextBox 77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8" name="TextBox 77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69" name="TextBox 77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0" name="TextBox 77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1" name="TextBox 77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2" name="TextBox 77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3" name="TextBox 77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4" name="TextBox 77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7775" name="TextBox 77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76" name="TextBox 7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77" name="TextBox 7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78" name="TextBox 7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79" name="TextBox 7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0" name="TextBox 7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1" name="TextBox 7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2" name="TextBox 7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3" name="TextBox 7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4" name="TextBox 7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5" name="TextBox 7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6" name="TextBox 7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7" name="TextBox 7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8" name="TextBox 7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89" name="TextBox 7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0" name="TextBox 7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1" name="TextBox 7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2" name="TextBox 7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3" name="TextBox 7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4" name="TextBox 7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5" name="TextBox 7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6" name="TextBox 7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7" name="TextBox 7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8" name="TextBox 7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799" name="TextBox 7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0" name="TextBox 7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1" name="TextBox 7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2" name="TextBox 7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3" name="TextBox 7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4" name="TextBox 7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5" name="TextBox 7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6" name="TextBox 7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7" name="TextBox 7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8" name="TextBox 7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09" name="TextBox 7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0" name="TextBox 7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1" name="TextBox 7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2" name="TextBox 7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3" name="TextBox 7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4" name="TextBox 7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5" name="TextBox 7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6" name="TextBox 7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7" name="TextBox 7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8" name="TextBox 7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19" name="TextBox 7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0" name="TextBox 7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1" name="TextBox 7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2" name="TextBox 7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3" name="TextBox 7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4" name="TextBox 7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5" name="TextBox 7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6" name="TextBox 7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7" name="TextBox 7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8" name="TextBox 7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29" name="TextBox 7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0" name="TextBox 7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1" name="TextBox 7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2" name="TextBox 7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3" name="TextBox 7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4" name="TextBox 7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5" name="TextBox 7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6" name="TextBox 7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7" name="TextBox 7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8" name="TextBox 7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39" name="TextBox 7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0" name="TextBox 7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1" name="TextBox 7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2" name="TextBox 7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3" name="TextBox 7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4" name="TextBox 7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5" name="TextBox 7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6" name="TextBox 7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7" name="TextBox 7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8" name="TextBox 7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49" name="TextBox 7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0" name="TextBox 7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1" name="TextBox 7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2" name="TextBox 7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3" name="TextBox 7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4" name="TextBox 7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5" name="TextBox 7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6" name="TextBox 7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7" name="TextBox 7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8" name="TextBox 7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59" name="TextBox 7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0" name="TextBox 7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1" name="TextBox 7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2" name="TextBox 7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3" name="TextBox 7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4" name="TextBox 7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5" name="TextBox 7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6" name="TextBox 7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7" name="TextBox 7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8" name="TextBox 7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69" name="TextBox 7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0" name="TextBox 7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1" name="TextBox 7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2" name="TextBox 7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3" name="TextBox 7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4" name="TextBox 7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5" name="TextBox 7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6" name="TextBox 7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7" name="TextBox 7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8" name="TextBox 7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79" name="TextBox 7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0" name="TextBox 7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1" name="TextBox 7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2" name="TextBox 7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3" name="TextBox 7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4" name="TextBox 7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5" name="TextBox 7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6" name="TextBox 7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7" name="TextBox 7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8" name="TextBox 7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89" name="TextBox 7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0" name="TextBox 7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1" name="TextBox 7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2" name="TextBox 7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3" name="TextBox 7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4" name="TextBox 7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5" name="TextBox 7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6" name="TextBox 7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7" name="TextBox 7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8" name="TextBox 7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899" name="TextBox 7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0" name="TextBox 7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1" name="TextBox 7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2" name="TextBox 7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3" name="TextBox 7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4" name="TextBox 7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5" name="TextBox 7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6" name="TextBox 7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7" name="TextBox 7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8" name="TextBox 7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09" name="TextBox 7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0" name="TextBox 7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1" name="TextBox 7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2" name="TextBox 7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3" name="TextBox 7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4" name="TextBox 7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5" name="TextBox 7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6" name="TextBox 7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7" name="TextBox 7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8" name="TextBox 7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19" name="TextBox 7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0" name="TextBox 7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1" name="TextBox 7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2" name="TextBox 7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3" name="TextBox 7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4" name="TextBox 7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5" name="TextBox 7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6" name="TextBox 7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7" name="TextBox 7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8" name="TextBox 7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29" name="TextBox 7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0" name="TextBox 7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1" name="TextBox 7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2" name="TextBox 7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3" name="TextBox 7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4" name="TextBox 7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5" name="TextBox 7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6" name="TextBox 7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7" name="TextBox 7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8" name="TextBox 7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39" name="TextBox 7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0" name="TextBox 7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1" name="TextBox 7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2" name="TextBox 7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3" name="TextBox 7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4" name="TextBox 7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5" name="TextBox 7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6" name="TextBox 7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7" name="TextBox 7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8" name="TextBox 7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49" name="TextBox 7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0" name="TextBox 7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1" name="TextBox 7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2" name="TextBox 7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3" name="TextBox 7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4" name="TextBox 7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5" name="TextBox 7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6" name="TextBox 7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7" name="TextBox 7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8" name="TextBox 7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59" name="TextBox 7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0" name="TextBox 7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1" name="TextBox 7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2" name="TextBox 7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3" name="TextBox 7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4" name="TextBox 7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5" name="TextBox 7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6" name="TextBox 7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7" name="TextBox 7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8" name="TextBox 7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69" name="TextBox 7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0" name="TextBox 7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1" name="TextBox 7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2" name="TextBox 7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3" name="TextBox 7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4" name="TextBox 7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5" name="TextBox 7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6" name="TextBox 7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7" name="TextBox 7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8" name="TextBox 7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79" name="TextBox 7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0" name="TextBox 7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1" name="TextBox 7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2" name="TextBox 7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3" name="TextBox 7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4" name="TextBox 7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5" name="TextBox 7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6" name="TextBox 7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7" name="TextBox 7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8" name="TextBox 7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89" name="TextBox 7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0" name="TextBox 7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1" name="TextBox 7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2" name="TextBox 7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3" name="TextBox 7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4" name="TextBox 7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5" name="TextBox 7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6" name="TextBox 7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7" name="TextBox 7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8" name="TextBox 7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7999" name="TextBox 7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0" name="TextBox 7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1" name="TextBox 8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2" name="TextBox 8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3" name="TextBox 8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4" name="TextBox 8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5" name="TextBox 8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6" name="TextBox 8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7" name="TextBox 8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8" name="TextBox 8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09" name="TextBox 8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0" name="TextBox 8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1" name="TextBox 8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2" name="TextBox 8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3" name="TextBox 8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4" name="TextBox 8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5" name="TextBox 8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6" name="TextBox 8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7" name="TextBox 8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8" name="TextBox 8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19" name="TextBox 8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0" name="TextBox 8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1" name="TextBox 8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2" name="TextBox 8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3" name="TextBox 8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4" name="TextBox 8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5" name="TextBox 8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6" name="TextBox 8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7" name="TextBox 8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8" name="TextBox 8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29" name="TextBox 8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0" name="TextBox 8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1" name="TextBox 8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2" name="TextBox 8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3" name="TextBox 8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4" name="TextBox 8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5" name="TextBox 8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6" name="TextBox 8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7" name="TextBox 8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8" name="TextBox 8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39" name="TextBox 8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0" name="TextBox 8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1" name="TextBox 8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2" name="TextBox 8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3" name="TextBox 8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4" name="TextBox 8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5" name="TextBox 8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6" name="TextBox 8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7" name="TextBox 8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8" name="TextBox 8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49" name="TextBox 8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0" name="TextBox 8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1" name="TextBox 8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2" name="TextBox 8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3" name="TextBox 8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4" name="TextBox 8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5" name="TextBox 8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6" name="TextBox 8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7" name="TextBox 8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8" name="TextBox 8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59" name="TextBox 8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0" name="TextBox 8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1" name="TextBox 8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2" name="TextBox 8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3" name="TextBox 8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4" name="TextBox 8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5" name="TextBox 8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6" name="TextBox 8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7" name="TextBox 8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8" name="TextBox 8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69" name="TextBox 8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0" name="TextBox 8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1" name="TextBox 8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2" name="TextBox 8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3" name="TextBox 8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4" name="TextBox 8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5" name="TextBox 8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6" name="TextBox 8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7" name="TextBox 8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8" name="TextBox 8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79" name="TextBox 8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0" name="TextBox 8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1" name="TextBox 8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2" name="TextBox 8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3" name="TextBox 8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4" name="TextBox 8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5" name="TextBox 8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6" name="TextBox 8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7" name="TextBox 8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8" name="TextBox 8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89" name="TextBox 8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0" name="TextBox 8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1" name="TextBox 8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2" name="TextBox 8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3" name="TextBox 8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4" name="TextBox 8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5" name="TextBox 8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6" name="TextBox 8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7" name="TextBox 8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8" name="TextBox 8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099" name="TextBox 8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0" name="TextBox 8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1" name="TextBox 8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2" name="TextBox 8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3" name="TextBox 8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4" name="TextBox 8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5" name="TextBox 8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6" name="TextBox 8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7" name="TextBox 8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8" name="TextBox 8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09" name="TextBox 8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0" name="TextBox 8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1" name="TextBox 8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2" name="TextBox 8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3" name="TextBox 8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4" name="TextBox 8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5" name="TextBox 8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6" name="TextBox 8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7" name="TextBox 8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8" name="TextBox 8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19" name="TextBox 8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0" name="TextBox 8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1" name="TextBox 8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2" name="TextBox 8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3" name="TextBox 8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4" name="TextBox 8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5" name="TextBox 8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6" name="TextBox 8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7" name="TextBox 8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8" name="TextBox 8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29" name="TextBox 8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0" name="TextBox 8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1" name="TextBox 8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2" name="TextBox 8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3" name="TextBox 8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4" name="TextBox 8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5" name="TextBox 8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6" name="TextBox 8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7" name="TextBox 8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8" name="TextBox 8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39" name="TextBox 8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0" name="TextBox 8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1" name="TextBox 8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2" name="TextBox 8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3" name="TextBox 8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4" name="TextBox 8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5" name="TextBox 8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6" name="TextBox 8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7" name="TextBox 8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8" name="TextBox 8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49" name="TextBox 8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0" name="TextBox 8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1" name="TextBox 8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2" name="TextBox 8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3" name="TextBox 8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4" name="TextBox 8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5" name="TextBox 8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6" name="TextBox 8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7" name="TextBox 8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8" name="TextBox 8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59" name="TextBox 8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0" name="TextBox 8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1" name="TextBox 8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2" name="TextBox 8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3" name="TextBox 8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4" name="TextBox 8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5" name="TextBox 8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6" name="TextBox 8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7" name="TextBox 8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8" name="TextBox 8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69" name="TextBox 8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0" name="TextBox 8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1" name="TextBox 8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2" name="TextBox 8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3" name="TextBox 8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4" name="TextBox 8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5" name="TextBox 8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6" name="TextBox 8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7" name="TextBox 8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8" name="TextBox 8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79" name="TextBox 8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0" name="TextBox 8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1" name="TextBox 8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2" name="TextBox 8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3" name="TextBox 8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4" name="TextBox 8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5" name="TextBox 8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6" name="TextBox 8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7" name="TextBox 8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8" name="TextBox 8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89" name="TextBox 8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0" name="TextBox 8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1" name="TextBox 8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2" name="TextBox 8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3" name="TextBox 8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4" name="TextBox 8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5" name="TextBox 8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6" name="TextBox 8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7" name="TextBox 8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8" name="TextBox 8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199" name="TextBox 8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0" name="TextBox 8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1" name="TextBox 8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2" name="TextBox 8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3" name="TextBox 8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4" name="TextBox 8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5" name="TextBox 8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6" name="TextBox 8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7" name="TextBox 8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8" name="TextBox 8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09" name="TextBox 8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0" name="TextBox 8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1" name="TextBox 8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2" name="TextBox 8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3" name="TextBox 8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4" name="TextBox 8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5" name="TextBox 8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6" name="TextBox 8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7" name="TextBox 8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8" name="TextBox 8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19" name="TextBox 8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0" name="TextBox 8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1" name="TextBox 8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2" name="TextBox 8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3" name="TextBox 8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4" name="TextBox 8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5" name="TextBox 8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6" name="TextBox 8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7" name="TextBox 8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8" name="TextBox 8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29" name="TextBox 8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0" name="TextBox 8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1" name="TextBox 8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2" name="TextBox 8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3" name="TextBox 8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4" name="TextBox 8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5" name="TextBox 8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6" name="TextBox 8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7" name="TextBox 8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8" name="TextBox 8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39" name="TextBox 8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0" name="TextBox 8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1" name="TextBox 8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2" name="TextBox 8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3" name="TextBox 8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4" name="TextBox 8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5" name="TextBox 8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6" name="TextBox 8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7" name="TextBox 8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8" name="TextBox 8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49" name="TextBox 8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0" name="TextBox 8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1" name="TextBox 8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2" name="TextBox 8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3" name="TextBox 8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4" name="TextBox 8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5" name="TextBox 8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6" name="TextBox 8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7" name="TextBox 8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8" name="TextBox 8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59" name="TextBox 8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0" name="TextBox 8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1" name="TextBox 8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2" name="TextBox 8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3" name="TextBox 8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4" name="TextBox 8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5" name="TextBox 8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6" name="TextBox 8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7" name="TextBox 8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8" name="TextBox 8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69" name="TextBox 8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0" name="TextBox 8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1" name="TextBox 8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2" name="TextBox 8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3" name="TextBox 8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4" name="TextBox 8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5" name="TextBox 8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6" name="TextBox 8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7" name="TextBox 8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8" name="TextBox 8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79" name="TextBox 8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0" name="TextBox 8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1" name="TextBox 8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2" name="TextBox 8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3" name="TextBox 8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4" name="TextBox 8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5" name="TextBox 8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6" name="TextBox 8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7" name="TextBox 8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8" name="TextBox 8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89" name="TextBox 8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0" name="TextBox 8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1" name="TextBox 8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2" name="TextBox 8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3" name="TextBox 8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4" name="TextBox 8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5" name="TextBox 8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6" name="TextBox 8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7" name="TextBox 8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8" name="TextBox 8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299" name="TextBox 8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0" name="TextBox 8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1" name="TextBox 8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2" name="TextBox 8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3" name="TextBox 8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4" name="TextBox 8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5" name="TextBox 8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6" name="TextBox 8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7" name="TextBox 8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8" name="TextBox 8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09" name="TextBox 8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0" name="TextBox 8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1" name="TextBox 8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2" name="TextBox 8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3" name="TextBox 8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4" name="TextBox 8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5" name="TextBox 8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6" name="TextBox 8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7" name="TextBox 8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8" name="TextBox 8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19" name="TextBox 8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0" name="TextBox 8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1" name="TextBox 8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2" name="TextBox 8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3" name="TextBox 8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4" name="TextBox 8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5" name="TextBox 8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6" name="TextBox 8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7" name="TextBox 8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8" name="TextBox 8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29" name="TextBox 8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0" name="TextBox 8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1" name="TextBox 8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2" name="TextBox 8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3" name="TextBox 8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4" name="TextBox 8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5" name="TextBox 8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6" name="TextBox 8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7" name="TextBox 8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8" name="TextBox 8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39" name="TextBox 8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0" name="TextBox 8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1" name="TextBox 8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2" name="TextBox 8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3" name="TextBox 8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4" name="TextBox 8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5" name="TextBox 8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6" name="TextBox 8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7" name="TextBox 8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8" name="TextBox 8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49" name="TextBox 8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0" name="TextBox 8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1" name="TextBox 8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2" name="TextBox 8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3" name="TextBox 8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4" name="TextBox 8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5" name="TextBox 8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6" name="TextBox 8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7" name="TextBox 8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8" name="TextBox 8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59" name="TextBox 8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0" name="TextBox 8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1" name="TextBox 8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2" name="TextBox 8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3" name="TextBox 8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4" name="TextBox 8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5" name="TextBox 8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6" name="TextBox 8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7" name="TextBox 8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8" name="TextBox 8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69" name="TextBox 8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0" name="TextBox 8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1" name="TextBox 8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2" name="TextBox 8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3" name="TextBox 8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4" name="TextBox 8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5" name="TextBox 8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6" name="TextBox 8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7" name="TextBox 8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8" name="TextBox 8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79" name="TextBox 8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0" name="TextBox 8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1" name="TextBox 8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2" name="TextBox 8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3" name="TextBox 8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4" name="TextBox 8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5" name="TextBox 8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6" name="TextBox 8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7" name="TextBox 8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8" name="TextBox 8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89" name="TextBox 8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0" name="TextBox 8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1" name="TextBox 8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2" name="TextBox 8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3" name="TextBox 8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4" name="TextBox 8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5" name="TextBox 8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6" name="TextBox 8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7" name="TextBox 8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8" name="TextBox 8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399" name="TextBox 8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0" name="TextBox 83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1" name="TextBox 84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2" name="TextBox 84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3" name="TextBox 84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4" name="TextBox 84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5" name="TextBox 84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6" name="TextBox 84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7" name="TextBox 84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8" name="TextBox 84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09" name="TextBox 84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0" name="TextBox 84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1" name="TextBox 84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2" name="TextBox 84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3" name="TextBox 84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4" name="TextBox 84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5" name="TextBox 84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6" name="TextBox 84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7" name="TextBox 84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8" name="TextBox 84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19" name="TextBox 84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0" name="TextBox 84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1" name="TextBox 84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2" name="TextBox 84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3" name="TextBox 84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4" name="TextBox 84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5" name="TextBox 84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6" name="TextBox 84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7" name="TextBox 84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8" name="TextBox 84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29" name="TextBox 84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0" name="TextBox 84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1" name="TextBox 84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2" name="TextBox 84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3" name="TextBox 84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4" name="TextBox 84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5" name="TextBox 84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6" name="TextBox 84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7" name="TextBox 84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8" name="TextBox 84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39" name="TextBox 84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0" name="TextBox 84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1" name="TextBox 84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2" name="TextBox 84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3" name="TextBox 84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4" name="TextBox 84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5" name="TextBox 84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6" name="TextBox 84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7" name="TextBox 84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8" name="TextBox 84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49" name="TextBox 84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0" name="TextBox 84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1" name="TextBox 84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2" name="TextBox 84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3" name="TextBox 84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4" name="TextBox 84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5" name="TextBox 84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6" name="TextBox 84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7" name="TextBox 84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8" name="TextBox 84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59" name="TextBox 84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0" name="TextBox 84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1" name="TextBox 84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2" name="TextBox 84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3" name="TextBox 84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4" name="TextBox 84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5" name="TextBox 84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6" name="TextBox 84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7" name="TextBox 84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8" name="TextBox 84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69" name="TextBox 84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0" name="TextBox 84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1" name="TextBox 84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2" name="TextBox 84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3" name="TextBox 84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4" name="TextBox 84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5" name="TextBox 84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6" name="TextBox 84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7" name="TextBox 84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8" name="TextBox 84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79" name="TextBox 84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0" name="TextBox 84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1" name="TextBox 84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2" name="TextBox 84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3" name="TextBox 84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4" name="TextBox 84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5" name="TextBox 84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6" name="TextBox 84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7" name="TextBox 84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8" name="TextBox 84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89" name="TextBox 84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0" name="TextBox 84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1" name="TextBox 84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2" name="TextBox 84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3" name="TextBox 84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4" name="TextBox 84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5" name="TextBox 84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6" name="TextBox 84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7" name="TextBox 84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8" name="TextBox 84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499" name="TextBox 84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0" name="TextBox 84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1" name="TextBox 85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2" name="TextBox 85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3" name="TextBox 85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4" name="TextBox 85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5" name="TextBox 85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6" name="TextBox 85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7" name="TextBox 85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8" name="TextBox 85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09" name="TextBox 85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0" name="TextBox 85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1" name="TextBox 85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2" name="TextBox 85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3" name="TextBox 85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4" name="TextBox 85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5" name="TextBox 85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6" name="TextBox 85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7" name="TextBox 85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8" name="TextBox 85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19" name="TextBox 85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0" name="TextBox 85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1" name="TextBox 85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2" name="TextBox 85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3" name="TextBox 85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4" name="TextBox 85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5" name="TextBox 85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6" name="TextBox 85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7" name="TextBox 85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8" name="TextBox 85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29" name="TextBox 85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0" name="TextBox 85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1" name="TextBox 85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2" name="TextBox 85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3" name="TextBox 85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4" name="TextBox 85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5" name="TextBox 85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6" name="TextBox 85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7" name="TextBox 85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8" name="TextBox 85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39" name="TextBox 85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0" name="TextBox 85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1" name="TextBox 85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2" name="TextBox 85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3" name="TextBox 85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4" name="TextBox 85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5" name="TextBox 85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6" name="TextBox 85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7" name="TextBox 85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8" name="TextBox 85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49" name="TextBox 85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0" name="TextBox 85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1" name="TextBox 85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2" name="TextBox 85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3" name="TextBox 85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4" name="TextBox 85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555" name="TextBox 85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56" name="TextBox 8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57" name="TextBox 8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58" name="TextBox 8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59" name="TextBox 8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0" name="TextBox 8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1" name="TextBox 8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2" name="TextBox 8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3" name="TextBox 8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4" name="TextBox 8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5" name="TextBox 8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6" name="TextBox 8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7" name="TextBox 8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8" name="TextBox 8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69" name="TextBox 8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0" name="TextBox 8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1" name="TextBox 8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2" name="TextBox 8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3" name="TextBox 8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4" name="TextBox 8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5" name="TextBox 8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6" name="TextBox 8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7" name="TextBox 8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8" name="TextBox 8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79" name="TextBox 8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0" name="TextBox 8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1" name="TextBox 8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2" name="TextBox 8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3" name="TextBox 8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4" name="TextBox 8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5" name="TextBox 8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6" name="TextBox 8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7" name="TextBox 8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8" name="TextBox 8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89" name="TextBox 8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0" name="TextBox 8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1" name="TextBox 8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2" name="TextBox 8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3" name="TextBox 8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4" name="TextBox 8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5" name="TextBox 8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6" name="TextBox 8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7" name="TextBox 8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8" name="TextBox 8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599" name="TextBox 8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0" name="TextBox 8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1" name="TextBox 8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2" name="TextBox 8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3" name="TextBox 8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4" name="TextBox 8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5" name="TextBox 8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6" name="TextBox 8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7" name="TextBox 8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8" name="TextBox 8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09" name="TextBox 8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0" name="TextBox 8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1" name="TextBox 8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2" name="TextBox 8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3" name="TextBox 8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4" name="TextBox 8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5" name="TextBox 8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6" name="TextBox 8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7" name="TextBox 8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8" name="TextBox 8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19" name="TextBox 8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0" name="TextBox 8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1" name="TextBox 8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2" name="TextBox 8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3" name="TextBox 8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4" name="TextBox 8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5" name="TextBox 8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6" name="TextBox 8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7" name="TextBox 8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8" name="TextBox 8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29" name="TextBox 8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0" name="TextBox 8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1" name="TextBox 8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2" name="TextBox 8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3" name="TextBox 8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4" name="TextBox 8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5" name="TextBox 8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6" name="TextBox 8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7" name="TextBox 8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8" name="TextBox 8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39" name="TextBox 8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0" name="TextBox 8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1" name="TextBox 8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2" name="TextBox 8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3" name="TextBox 8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4" name="TextBox 8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5" name="TextBox 8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6" name="TextBox 8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7" name="TextBox 8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8" name="TextBox 8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49" name="TextBox 8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0" name="TextBox 8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1" name="TextBox 8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2" name="TextBox 8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3" name="TextBox 8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4" name="TextBox 8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5" name="TextBox 8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6" name="TextBox 8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7" name="TextBox 8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8" name="TextBox 8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659" name="TextBox 8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0" name="TextBox 86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1" name="TextBox 86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2" name="TextBox 86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3" name="TextBox 86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4" name="TextBox 86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5" name="TextBox 86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6" name="TextBox 86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7" name="TextBox 86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8" name="TextBox 86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69" name="TextBox 86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0" name="TextBox 86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1" name="TextBox 86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2" name="TextBox 86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3" name="TextBox 86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4" name="TextBox 86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5" name="TextBox 86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6" name="TextBox 86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7" name="TextBox 86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8" name="TextBox 86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79" name="TextBox 86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0" name="TextBox 86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1" name="TextBox 86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2" name="TextBox 86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3" name="TextBox 86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4" name="TextBox 86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5" name="TextBox 86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6" name="TextBox 86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7" name="TextBox 86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8" name="TextBox 86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89" name="TextBox 86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0" name="TextBox 86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1" name="TextBox 86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2" name="TextBox 86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3" name="TextBox 86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4" name="TextBox 86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5" name="TextBox 86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6" name="TextBox 86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7" name="TextBox 86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8" name="TextBox 86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699" name="TextBox 86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0" name="TextBox 86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1" name="TextBox 87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2" name="TextBox 87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3" name="TextBox 87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4" name="TextBox 87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5" name="TextBox 87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6" name="TextBox 87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7" name="TextBox 87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8" name="TextBox 87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09" name="TextBox 87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10" name="TextBox 87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11" name="TextBox 87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2" name="TextBox 8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3" name="TextBox 8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4" name="TextBox 8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5" name="TextBox 8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6" name="TextBox 8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7" name="TextBox 8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8" name="TextBox 8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19" name="TextBox 8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0" name="TextBox 8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1" name="TextBox 8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2" name="TextBox 8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3" name="TextBox 8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4" name="TextBox 8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5" name="TextBox 8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6" name="TextBox 8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7" name="TextBox 8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8" name="TextBox 8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29" name="TextBox 8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0" name="TextBox 8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1" name="TextBox 8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2" name="TextBox 8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3" name="TextBox 8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4" name="TextBox 8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5" name="TextBox 8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6" name="TextBox 8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737" name="TextBox 8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38" name="TextBox 87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39" name="TextBox 87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0" name="TextBox 87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1" name="TextBox 87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2" name="TextBox 87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3" name="TextBox 87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4" name="TextBox 87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5" name="TextBox 87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6" name="TextBox 87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7" name="TextBox 87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8" name="TextBox 87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49" name="TextBox 87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0" name="TextBox 87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1" name="TextBox 87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2" name="TextBox 87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3" name="TextBox 87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4" name="TextBox 87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5" name="TextBox 87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6" name="TextBox 87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7" name="TextBox 87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8" name="TextBox 87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59" name="TextBox 87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0" name="TextBox 87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1" name="TextBox 87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2" name="TextBox 87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3" name="TextBox 87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4" name="TextBox 87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5" name="TextBox 87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6" name="TextBox 87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7" name="TextBox 87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8" name="TextBox 876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69" name="TextBox 876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0" name="TextBox 876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1" name="TextBox 877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2" name="TextBox 87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3" name="TextBox 87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4" name="TextBox 87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5" name="TextBox 87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6" name="TextBox 87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7" name="TextBox 87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8" name="TextBox 87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79" name="TextBox 87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0" name="TextBox 87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1" name="TextBox 87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2" name="TextBox 87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3" name="TextBox 87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4" name="TextBox 87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5" name="TextBox 87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6" name="TextBox 87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7" name="TextBox 87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8" name="TextBox 87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89" name="TextBox 87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0" name="TextBox 87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1" name="TextBox 87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2" name="TextBox 87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3" name="TextBox 87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4" name="TextBox 87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5" name="TextBox 87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6" name="TextBox 87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7" name="TextBox 87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8" name="TextBox 879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799" name="TextBox 879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0" name="TextBox 879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1" name="TextBox 880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2" name="TextBox 880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3" name="TextBox 880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4" name="TextBox 880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5" name="TextBox 880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6" name="TextBox 880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7" name="TextBox 880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8" name="TextBox 880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09" name="TextBox 880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0" name="TextBox 880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1" name="TextBox 881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2" name="TextBox 881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3" name="TextBox 881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4" name="TextBox 881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5" name="TextBox 881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6" name="TextBox 881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7" name="TextBox 881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8" name="TextBox 881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19" name="TextBox 881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0" name="TextBox 881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1" name="TextBox 882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2" name="TextBox 882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3" name="TextBox 882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4" name="TextBox 882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5" name="TextBox 882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6" name="TextBox 882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7" name="TextBox 882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8" name="TextBox 882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29" name="TextBox 882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0" name="TextBox 882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1" name="TextBox 883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2" name="TextBox 883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3" name="TextBox 883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4" name="TextBox 883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5" name="TextBox 883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6" name="TextBox 883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7" name="TextBox 883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8" name="TextBox 883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39" name="TextBox 883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0" name="TextBox 883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1" name="TextBox 884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2" name="TextBox 884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3" name="TextBox 884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4" name="TextBox 884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5" name="TextBox 884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6" name="TextBox 884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7" name="TextBox 884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8" name="TextBox 884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49" name="TextBox 884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0" name="TextBox 884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1" name="TextBox 885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2" name="TextBox 885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3" name="TextBox 885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4" name="TextBox 885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5" name="TextBox 885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6" name="TextBox 885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7" name="TextBox 885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8" name="TextBox 885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59" name="TextBox 885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0" name="TextBox 885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1" name="TextBox 886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2" name="TextBox 886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3" name="TextBox 886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4" name="TextBox 886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5" name="TextBox 886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6" name="TextBox 886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867" name="TextBox 886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68" name="TextBox 8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69" name="TextBox 8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0" name="TextBox 8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1" name="TextBox 8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2" name="TextBox 8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3" name="TextBox 8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4" name="TextBox 8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5" name="TextBox 8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6" name="TextBox 8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7" name="TextBox 8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8" name="TextBox 8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79" name="TextBox 8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0" name="TextBox 8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1" name="TextBox 8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2" name="TextBox 8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3" name="TextBox 8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4" name="TextBox 8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5" name="TextBox 8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6" name="TextBox 8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7" name="TextBox 8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8" name="TextBox 8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89" name="TextBox 8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0" name="TextBox 8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1" name="TextBox 8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2" name="TextBox 8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3" name="TextBox 8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4" name="TextBox 8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5" name="TextBox 8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6" name="TextBox 8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7" name="TextBox 8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8" name="TextBox 8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899" name="TextBox 8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0" name="TextBox 8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1" name="TextBox 8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2" name="TextBox 8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3" name="TextBox 8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4" name="TextBox 8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5" name="TextBox 8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6" name="TextBox 8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7" name="TextBox 8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8" name="TextBox 8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09" name="TextBox 8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0" name="TextBox 8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1" name="TextBox 8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2" name="TextBox 8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3" name="TextBox 8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4" name="TextBox 8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5" name="TextBox 8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6" name="TextBox 8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7" name="TextBox 8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8" name="TextBox 8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19" name="TextBox 8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0" name="TextBox 8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1" name="TextBox 8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2" name="TextBox 8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3" name="TextBox 8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4" name="TextBox 8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5" name="TextBox 8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6" name="TextBox 8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7" name="TextBox 8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8" name="TextBox 8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29" name="TextBox 8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0" name="TextBox 8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1" name="TextBox 8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2" name="TextBox 8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3" name="TextBox 8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4" name="TextBox 8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5" name="TextBox 8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6" name="TextBox 8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7" name="TextBox 8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8" name="TextBox 8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39" name="TextBox 8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0" name="TextBox 8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1" name="TextBox 8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2" name="TextBox 8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3" name="TextBox 8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4" name="TextBox 8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5" name="TextBox 8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6" name="TextBox 8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7" name="TextBox 8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8" name="TextBox 8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49" name="TextBox 8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0" name="TextBox 8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1" name="TextBox 8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2" name="TextBox 8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3" name="TextBox 8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4" name="TextBox 8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5" name="TextBox 8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6" name="TextBox 8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7" name="TextBox 8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8" name="TextBox 8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59" name="TextBox 8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0" name="TextBox 8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1" name="TextBox 8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2" name="TextBox 8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3" name="TextBox 8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4" name="TextBox 8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5" name="TextBox 8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6" name="TextBox 8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7" name="TextBox 8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8" name="TextBox 8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69" name="TextBox 8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70" name="TextBox 8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71" name="TextBox 8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2" name="TextBox 897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3" name="TextBox 897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4" name="TextBox 897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5" name="TextBox 897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6" name="TextBox 897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7" name="TextBox 897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8" name="TextBox 897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79" name="TextBox 897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0" name="TextBox 897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1" name="TextBox 898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2" name="TextBox 898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3" name="TextBox 898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4" name="TextBox 898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5" name="TextBox 898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6" name="TextBox 898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7" name="TextBox 898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8" name="TextBox 8987"/>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89" name="TextBox 8988"/>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0" name="TextBox 8989"/>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1" name="TextBox 8990"/>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2" name="TextBox 8991"/>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3" name="TextBox 8992"/>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4" name="TextBox 8993"/>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5" name="TextBox 8994"/>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6" name="TextBox 8995"/>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149</xdr:row>
      <xdr:rowOff>0</xdr:rowOff>
    </xdr:from>
    <xdr:ext cx="1107996" cy="264560"/>
    <xdr:sp macro="" textlink="">
      <xdr:nvSpPr>
        <xdr:cNvPr id="8997" name="TextBox 8996"/>
        <xdr:cNvSpPr txBox="1"/>
      </xdr:nvSpPr>
      <xdr:spPr>
        <a:xfrm>
          <a:off x="21726525"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98" name="TextBox 8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8999" name="TextBox 8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0" name="TextBox 8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1" name="TextBox 9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2" name="TextBox 9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3" name="TextBox 9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4" name="TextBox 9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5" name="TextBox 9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6" name="TextBox 9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7" name="TextBox 9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8" name="TextBox 9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09" name="TextBox 9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0" name="TextBox 9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1" name="TextBox 9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2" name="TextBox 9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3" name="TextBox 9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4" name="TextBox 9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5" name="TextBox 9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6" name="TextBox 9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7" name="TextBox 9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8" name="TextBox 9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19" name="TextBox 9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0" name="TextBox 9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1" name="TextBox 9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2" name="TextBox 9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3" name="TextBox 9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4" name="TextBox 9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5" name="TextBox 9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6" name="TextBox 9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7" name="TextBox 9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8" name="TextBox 9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29" name="TextBox 9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0" name="TextBox 9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1" name="TextBox 9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2" name="TextBox 9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3" name="TextBox 9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4" name="TextBox 9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5" name="TextBox 9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6" name="TextBox 9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7" name="TextBox 9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8" name="TextBox 9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39" name="TextBox 9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0" name="TextBox 9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1" name="TextBox 9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2" name="TextBox 9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3" name="TextBox 9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4" name="TextBox 9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5" name="TextBox 9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6" name="TextBox 9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7" name="TextBox 9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8" name="TextBox 9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49" name="TextBox 9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0" name="TextBox 9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1" name="TextBox 9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2" name="TextBox 9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3" name="TextBox 9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4" name="TextBox 9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5" name="TextBox 9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6" name="TextBox 9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7" name="TextBox 9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8" name="TextBox 9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59" name="TextBox 9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0" name="TextBox 9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1" name="TextBox 9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2" name="TextBox 9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3" name="TextBox 9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4" name="TextBox 9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5" name="TextBox 9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6" name="TextBox 9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7" name="TextBox 9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8" name="TextBox 9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69" name="TextBox 9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0" name="TextBox 9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1" name="TextBox 9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2" name="TextBox 9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3" name="TextBox 9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4" name="TextBox 9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5" name="TextBox 9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6" name="TextBox 9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7" name="TextBox 9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8" name="TextBox 9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79" name="TextBox 9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0" name="TextBox 9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1" name="TextBox 9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2" name="TextBox 9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3" name="TextBox 9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4" name="TextBox 9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5" name="TextBox 9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6" name="TextBox 9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7" name="TextBox 9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8" name="TextBox 9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89" name="TextBox 9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0" name="TextBox 9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1" name="TextBox 9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2" name="TextBox 9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3" name="TextBox 9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4" name="TextBox 9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5" name="TextBox 9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6" name="TextBox 9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7" name="TextBox 9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8" name="TextBox 9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099" name="TextBox 9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0" name="TextBox 9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1" name="TextBox 9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2" name="TextBox 9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3" name="TextBox 9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4" name="TextBox 9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5" name="TextBox 9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6" name="TextBox 9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7" name="TextBox 9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8" name="TextBox 9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09" name="TextBox 9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0" name="TextBox 9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1" name="TextBox 9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2" name="TextBox 9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3" name="TextBox 9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4" name="TextBox 9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5" name="TextBox 9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6" name="TextBox 9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7" name="TextBox 9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8" name="TextBox 9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19" name="TextBox 9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0" name="TextBox 9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1" name="TextBox 9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2" name="TextBox 9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3" name="TextBox 9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4" name="TextBox 9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5" name="TextBox 9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6" name="TextBox 9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7" name="TextBox 9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8" name="TextBox 9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29" name="TextBox 9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0" name="TextBox 9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1" name="TextBox 9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2" name="TextBox 9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3" name="TextBox 9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4" name="TextBox 9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5" name="TextBox 9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6" name="TextBox 9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7" name="TextBox 9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8" name="TextBox 9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39" name="TextBox 9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0" name="TextBox 9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1" name="TextBox 9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2" name="TextBox 9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3" name="TextBox 9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4" name="TextBox 9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5" name="TextBox 9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6" name="TextBox 9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7" name="TextBox 9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8" name="TextBox 9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49" name="TextBox 9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0" name="TextBox 9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1" name="TextBox 9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2" name="TextBox 9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3" name="TextBox 9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4" name="TextBox 9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5" name="TextBox 9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6" name="TextBox 9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7" name="TextBox 9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8" name="TextBox 9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59" name="TextBox 9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0" name="TextBox 9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1" name="TextBox 9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2" name="TextBox 9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3" name="TextBox 9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4" name="TextBox 9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5" name="TextBox 9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6" name="TextBox 9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7" name="TextBox 9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8" name="TextBox 9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69" name="TextBox 9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0" name="TextBox 9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1" name="TextBox 9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2" name="TextBox 9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3" name="TextBox 9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4" name="TextBox 9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5" name="TextBox 9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6" name="TextBox 9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7" name="TextBox 9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8" name="TextBox 9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79" name="TextBox 9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0" name="TextBox 9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1" name="TextBox 9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2" name="TextBox 9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3" name="TextBox 9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4" name="TextBox 9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5" name="TextBox 9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6" name="TextBox 9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7" name="TextBox 9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8" name="TextBox 9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89" name="TextBox 9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0" name="TextBox 9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1" name="TextBox 9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2" name="TextBox 9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3" name="TextBox 9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4" name="TextBox 9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5" name="TextBox 9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6" name="TextBox 9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7" name="TextBox 9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8" name="TextBox 9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199" name="TextBox 9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0" name="TextBox 9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1" name="TextBox 9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2" name="TextBox 9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3" name="TextBox 9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4" name="TextBox 9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5" name="TextBox 9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6" name="TextBox 9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7" name="TextBox 9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8" name="TextBox 9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09" name="TextBox 9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0" name="TextBox 9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1" name="TextBox 9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2" name="TextBox 9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3" name="TextBox 9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4" name="TextBox 9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5" name="TextBox 9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6" name="TextBox 9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7" name="TextBox 9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8" name="TextBox 9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19" name="TextBox 9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0" name="TextBox 9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1" name="TextBox 9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2" name="TextBox 9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3" name="TextBox 9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4" name="TextBox 9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5" name="TextBox 9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6" name="TextBox 9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7" name="TextBox 9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8" name="TextBox 9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29" name="TextBox 9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0" name="TextBox 9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1" name="TextBox 9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2" name="TextBox 9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3" name="TextBox 9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4" name="TextBox 9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5" name="TextBox 9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6" name="TextBox 9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7" name="TextBox 9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8" name="TextBox 9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39" name="TextBox 9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0" name="TextBox 9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1" name="TextBox 9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2" name="TextBox 9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3" name="TextBox 9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4" name="TextBox 9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5" name="TextBox 9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6" name="TextBox 9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7" name="TextBox 9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8" name="TextBox 9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49" name="TextBox 9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0" name="TextBox 9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1" name="TextBox 9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2" name="TextBox 9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3" name="TextBox 9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4" name="TextBox 9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5" name="TextBox 9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6" name="TextBox 9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7" name="TextBox 9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8" name="TextBox 9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59" name="TextBox 9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0" name="TextBox 9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1" name="TextBox 9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2" name="TextBox 9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3" name="TextBox 9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4" name="TextBox 9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5" name="TextBox 9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6" name="TextBox 9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7" name="TextBox 9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8" name="TextBox 9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69" name="TextBox 9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0" name="TextBox 9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1" name="TextBox 9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2" name="TextBox 9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3" name="TextBox 9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4" name="TextBox 9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5" name="TextBox 9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6" name="TextBox 9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7" name="TextBox 9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8" name="TextBox 9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79" name="TextBox 9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0" name="TextBox 9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1" name="TextBox 9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2" name="TextBox 9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3" name="TextBox 9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4" name="TextBox 9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5" name="TextBox 9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6" name="TextBox 9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7" name="TextBox 9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8" name="TextBox 9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89" name="TextBox 9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0" name="TextBox 9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1" name="TextBox 9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2" name="TextBox 9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3" name="TextBox 9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4" name="TextBox 9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5" name="TextBox 9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6" name="TextBox 9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7" name="TextBox 9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8" name="TextBox 9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299" name="TextBox 9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0" name="TextBox 9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1" name="TextBox 9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2" name="TextBox 9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3" name="TextBox 9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4" name="TextBox 9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5" name="TextBox 9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6" name="TextBox 9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7" name="TextBox 9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8" name="TextBox 9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09" name="TextBox 9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0" name="TextBox 9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1" name="TextBox 9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2" name="TextBox 9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3" name="TextBox 9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4" name="TextBox 9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5" name="TextBox 9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6" name="TextBox 9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7" name="TextBox 9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8" name="TextBox 9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19" name="TextBox 9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0" name="TextBox 9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1" name="TextBox 9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2" name="TextBox 9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3" name="TextBox 9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4" name="TextBox 9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5" name="TextBox 9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6" name="TextBox 9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7" name="TextBox 9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8" name="TextBox 9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29" name="TextBox 9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0" name="TextBox 9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1" name="TextBox 9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2" name="TextBox 9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3" name="TextBox 9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4" name="TextBox 9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5" name="TextBox 9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6" name="TextBox 9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7" name="TextBox 9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8" name="TextBox 9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39" name="TextBox 9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0" name="TextBox 9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1" name="TextBox 9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2" name="TextBox 9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3" name="TextBox 9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4" name="TextBox 9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5" name="TextBox 9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6" name="TextBox 9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7" name="TextBox 9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8" name="TextBox 9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49" name="TextBox 9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0" name="TextBox 9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1" name="TextBox 9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2" name="TextBox 9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3" name="TextBox 9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4" name="TextBox 9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5" name="TextBox 9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6" name="TextBox 9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7" name="TextBox 9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8" name="TextBox 9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59" name="TextBox 9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0" name="TextBox 9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1" name="TextBox 9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2" name="TextBox 9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3" name="TextBox 9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4" name="TextBox 9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5" name="TextBox 9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6" name="TextBox 9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7" name="TextBox 9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8" name="TextBox 9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69" name="TextBox 9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0" name="TextBox 9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1" name="TextBox 9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2" name="TextBox 9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3" name="TextBox 9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4" name="TextBox 9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5" name="TextBox 9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6" name="TextBox 9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7" name="TextBox 9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8" name="TextBox 9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79" name="TextBox 9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0" name="TextBox 9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1" name="TextBox 9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2" name="TextBox 9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3" name="TextBox 9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4" name="TextBox 9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5" name="TextBox 9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6" name="TextBox 9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7" name="TextBox 9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8" name="TextBox 9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89" name="TextBox 9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0" name="TextBox 9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1" name="TextBox 9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2" name="TextBox 9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3" name="TextBox 9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4" name="TextBox 9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5" name="TextBox 9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6" name="TextBox 9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7" name="TextBox 9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8" name="TextBox 9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399" name="TextBox 9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0" name="TextBox 9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1" name="TextBox 9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2" name="TextBox 9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3" name="TextBox 9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4" name="TextBox 9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5" name="TextBox 9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6" name="TextBox 9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7" name="TextBox 9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8" name="TextBox 9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09" name="TextBox 9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0" name="TextBox 9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1" name="TextBox 9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2" name="TextBox 9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3" name="TextBox 9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4" name="TextBox 9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5" name="TextBox 9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6" name="TextBox 9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7" name="TextBox 9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8" name="TextBox 9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19" name="TextBox 9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0" name="TextBox 9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1" name="TextBox 9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2" name="TextBox 9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3" name="TextBox 9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4" name="TextBox 9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5" name="TextBox 9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6" name="TextBox 9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7" name="TextBox 9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8" name="TextBox 9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29" name="TextBox 9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0" name="TextBox 9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1" name="TextBox 9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2" name="TextBox 9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3" name="TextBox 9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4" name="TextBox 9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5" name="TextBox 9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6" name="TextBox 9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7" name="TextBox 9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8" name="TextBox 9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39" name="TextBox 9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0" name="TextBox 9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1" name="TextBox 9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2" name="TextBox 9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3" name="TextBox 9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4" name="TextBox 9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5" name="TextBox 9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6" name="TextBox 9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7" name="TextBox 9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8" name="TextBox 9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49" name="TextBox 9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0" name="TextBox 9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1" name="TextBox 9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2" name="TextBox 9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3" name="TextBox 9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4" name="TextBox 9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5" name="TextBox 9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6" name="TextBox 9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7" name="TextBox 9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8" name="TextBox 9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59" name="TextBox 9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0" name="TextBox 9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1" name="TextBox 9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2" name="TextBox 9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3" name="TextBox 9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4" name="TextBox 9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5" name="TextBox 9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6" name="TextBox 9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7" name="TextBox 9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8" name="TextBox 9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69" name="TextBox 9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0" name="TextBox 9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1" name="TextBox 9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2" name="TextBox 9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3" name="TextBox 9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4" name="TextBox 9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5" name="TextBox 9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6" name="TextBox 9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7" name="TextBox 9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8" name="TextBox 9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79" name="TextBox 9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0" name="TextBox 9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1" name="TextBox 9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2" name="TextBox 9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3" name="TextBox 9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4" name="TextBox 9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5" name="TextBox 9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6" name="TextBox 9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7" name="TextBox 9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8" name="TextBox 9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89" name="TextBox 9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0" name="TextBox 9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1" name="TextBox 9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2" name="TextBox 9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3" name="TextBox 9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4" name="TextBox 9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5" name="TextBox 9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6" name="TextBox 9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7" name="TextBox 9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8" name="TextBox 9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499" name="TextBox 9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0" name="TextBox 9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1" name="TextBox 9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2" name="TextBox 9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3" name="TextBox 9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4" name="TextBox 9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5" name="TextBox 9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6" name="TextBox 9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7" name="TextBox 9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8" name="TextBox 9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09" name="TextBox 9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0" name="TextBox 9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1" name="TextBox 9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2" name="TextBox 9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3" name="TextBox 9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4" name="TextBox 9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5" name="TextBox 9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6" name="TextBox 9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7" name="TextBox 9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8" name="TextBox 9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19" name="TextBox 9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0" name="TextBox 9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1" name="TextBox 9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2" name="TextBox 9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3" name="TextBox 9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4" name="TextBox 9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5" name="TextBox 9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6" name="TextBox 9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7" name="TextBox 9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8" name="TextBox 9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29" name="TextBox 9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0" name="TextBox 9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1" name="TextBox 9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2" name="TextBox 9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3" name="TextBox 9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4" name="TextBox 9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5" name="TextBox 9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6" name="TextBox 9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7" name="TextBox 9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8" name="TextBox 9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39" name="TextBox 9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0" name="TextBox 9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1" name="TextBox 9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2" name="TextBox 9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3" name="TextBox 9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4" name="TextBox 9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5" name="TextBox 9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6" name="TextBox 9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7" name="TextBox 9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8" name="TextBox 9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49" name="TextBox 9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0" name="TextBox 9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1" name="TextBox 9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2" name="TextBox 9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3" name="TextBox 9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4" name="TextBox 9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5" name="TextBox 9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6" name="TextBox 9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7" name="TextBox 9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8" name="TextBox 9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59" name="TextBox 9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0" name="TextBox 9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1" name="TextBox 9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2" name="TextBox 9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3" name="TextBox 9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4" name="TextBox 9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5" name="TextBox 9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6" name="TextBox 9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7" name="TextBox 9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8" name="TextBox 9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69" name="TextBox 9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0" name="TextBox 9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1" name="TextBox 9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2" name="TextBox 9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3" name="TextBox 9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4" name="TextBox 9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5" name="TextBox 9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6" name="TextBox 9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7" name="TextBox 9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8" name="TextBox 9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79" name="TextBox 9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0" name="TextBox 9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1" name="TextBox 9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2" name="TextBox 9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3" name="TextBox 9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4" name="TextBox 9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5" name="TextBox 9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6" name="TextBox 9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7" name="TextBox 9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8" name="TextBox 9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89" name="TextBox 9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0" name="TextBox 9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1" name="TextBox 9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2" name="TextBox 9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3" name="TextBox 9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4" name="TextBox 9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5" name="TextBox 9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6" name="TextBox 9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7" name="TextBox 9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8" name="TextBox 9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599" name="TextBox 9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0" name="TextBox 9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1" name="TextBox 9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2" name="TextBox 9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3" name="TextBox 9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4" name="TextBox 9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5" name="TextBox 9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6" name="TextBox 9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7" name="TextBox 9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8" name="TextBox 9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09" name="TextBox 9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0" name="TextBox 9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1" name="TextBox 9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2" name="TextBox 9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3" name="TextBox 9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4" name="TextBox 9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5" name="TextBox 9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6" name="TextBox 9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7" name="TextBox 9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8" name="TextBox 9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19" name="TextBox 9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0" name="TextBox 9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1" name="TextBox 9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2" name="TextBox 9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3" name="TextBox 9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4" name="TextBox 9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5" name="TextBox 9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6" name="TextBox 9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7" name="TextBox 9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8" name="TextBox 9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29" name="TextBox 9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0" name="TextBox 9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1" name="TextBox 9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2" name="TextBox 9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3" name="TextBox 9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4" name="TextBox 9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5" name="TextBox 9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6" name="TextBox 9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7" name="TextBox 9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8" name="TextBox 9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39" name="TextBox 9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0" name="TextBox 9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1" name="TextBox 9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2" name="TextBox 9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3" name="TextBox 9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4" name="TextBox 9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5" name="TextBox 9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6" name="TextBox 9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7" name="TextBox 9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8" name="TextBox 9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49" name="TextBox 9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0" name="TextBox 9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1" name="TextBox 9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2" name="TextBox 9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3" name="TextBox 9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4" name="TextBox 9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5" name="TextBox 9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6" name="TextBox 9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7" name="TextBox 9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8" name="TextBox 9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59" name="TextBox 9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0" name="TextBox 9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1" name="TextBox 9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2" name="TextBox 9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3" name="TextBox 9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4" name="TextBox 9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5" name="TextBox 9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6" name="TextBox 9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7" name="TextBox 9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8" name="TextBox 9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69" name="TextBox 9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0" name="TextBox 9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1" name="TextBox 9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2" name="TextBox 9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3" name="TextBox 9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4" name="TextBox 9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5" name="TextBox 9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6" name="TextBox 9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7" name="TextBox 9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8" name="TextBox 9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79" name="TextBox 9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0" name="TextBox 9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1" name="TextBox 9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2" name="TextBox 9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3" name="TextBox 9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4" name="TextBox 9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5" name="TextBox 9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6" name="TextBox 9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7" name="TextBox 9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8" name="TextBox 9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89" name="TextBox 9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0" name="TextBox 9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1" name="TextBox 9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2" name="TextBox 9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3" name="TextBox 9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4" name="TextBox 9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5" name="TextBox 9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6" name="TextBox 9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7" name="TextBox 9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8" name="TextBox 9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699" name="TextBox 9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0" name="TextBox 9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1" name="TextBox 9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2" name="TextBox 9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3" name="TextBox 9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4" name="TextBox 9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5" name="TextBox 9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6" name="TextBox 9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7" name="TextBox 9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8" name="TextBox 9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09" name="TextBox 9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0" name="TextBox 9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1" name="TextBox 9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2" name="TextBox 9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3" name="TextBox 9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4" name="TextBox 9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5" name="TextBox 9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6" name="TextBox 9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7" name="TextBox 9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8" name="TextBox 9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19" name="TextBox 9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0" name="TextBox 9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1" name="TextBox 9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2" name="TextBox 9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3" name="TextBox 9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4" name="TextBox 9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5" name="TextBox 9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6" name="TextBox 9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7" name="TextBox 9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8" name="TextBox 9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29" name="TextBox 9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0" name="TextBox 9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1" name="TextBox 9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2" name="TextBox 9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3" name="TextBox 9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4" name="TextBox 9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5" name="TextBox 9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6" name="TextBox 9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7" name="TextBox 9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8" name="TextBox 9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39" name="TextBox 9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0" name="TextBox 9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1" name="TextBox 9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2" name="TextBox 9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3" name="TextBox 9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4" name="TextBox 9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5" name="TextBox 9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6" name="TextBox 9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7" name="TextBox 9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8" name="TextBox 9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49" name="TextBox 9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0" name="TextBox 9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1" name="TextBox 9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2" name="TextBox 9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3" name="TextBox 9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4" name="TextBox 9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5" name="TextBox 9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6" name="TextBox 9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7" name="TextBox 9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8" name="TextBox 9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59" name="TextBox 9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0" name="TextBox 9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1" name="TextBox 9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2" name="TextBox 9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3" name="TextBox 9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4" name="TextBox 9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5" name="TextBox 9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6" name="TextBox 9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7" name="TextBox 9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8" name="TextBox 9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69" name="TextBox 9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0" name="TextBox 9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1" name="TextBox 9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2" name="TextBox 9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3" name="TextBox 9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4" name="TextBox 9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5" name="TextBox 9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6" name="TextBox 9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7" name="TextBox 9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8" name="TextBox 9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79" name="TextBox 9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0" name="TextBox 9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1" name="TextBox 9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2" name="TextBox 9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3" name="TextBox 9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4" name="TextBox 9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5" name="TextBox 9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6" name="TextBox 9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7" name="TextBox 9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8" name="TextBox 9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89" name="TextBox 9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0" name="TextBox 9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1" name="TextBox 9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2" name="TextBox 9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3" name="TextBox 9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4" name="TextBox 9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5" name="TextBox 9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6" name="TextBox 9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7" name="TextBox 9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8" name="TextBox 9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799" name="TextBox 9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0" name="TextBox 9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1" name="TextBox 9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2" name="TextBox 9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3" name="TextBox 9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4" name="TextBox 9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5" name="TextBox 9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6" name="TextBox 9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7" name="TextBox 9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8" name="TextBox 9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09" name="TextBox 9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0" name="TextBox 9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1" name="TextBox 9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2" name="TextBox 9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3" name="TextBox 9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4" name="TextBox 9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5" name="TextBox 9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6" name="TextBox 9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7" name="TextBox 9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8" name="TextBox 9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19" name="TextBox 9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0" name="TextBox 9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1" name="TextBox 9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2" name="TextBox 9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3" name="TextBox 9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4" name="TextBox 9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5" name="TextBox 9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6" name="TextBox 9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7" name="TextBox 9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8" name="TextBox 9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29" name="TextBox 9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0" name="TextBox 9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1" name="TextBox 9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2" name="TextBox 9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3" name="TextBox 9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4" name="TextBox 9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5" name="TextBox 9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6" name="TextBox 9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7" name="TextBox 9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8" name="TextBox 9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39" name="TextBox 9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0" name="TextBox 9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1" name="TextBox 9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2" name="TextBox 9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3" name="TextBox 9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4" name="TextBox 9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5" name="TextBox 9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6" name="TextBox 9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7" name="TextBox 9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8" name="TextBox 9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49" name="TextBox 9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0" name="TextBox 9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1" name="TextBox 9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2" name="TextBox 9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3" name="TextBox 9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4" name="TextBox 9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5" name="TextBox 9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6" name="TextBox 9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7" name="TextBox 9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8" name="TextBox 9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59" name="TextBox 9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0" name="TextBox 9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1" name="TextBox 9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2" name="TextBox 9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3" name="TextBox 9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4" name="TextBox 9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5" name="TextBox 9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6" name="TextBox 9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7" name="TextBox 9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8" name="TextBox 9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69" name="TextBox 9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0" name="TextBox 9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1" name="TextBox 9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2" name="TextBox 9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3" name="TextBox 9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4" name="TextBox 9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5" name="TextBox 9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6" name="TextBox 9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7" name="TextBox 9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8" name="TextBox 9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79" name="TextBox 9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0" name="TextBox 9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1" name="TextBox 9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2" name="TextBox 9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3" name="TextBox 9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4" name="TextBox 9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5" name="TextBox 9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6" name="TextBox 9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7" name="TextBox 9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8" name="TextBox 9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89" name="TextBox 9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0" name="TextBox 9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1" name="TextBox 9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2" name="TextBox 9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3" name="TextBox 9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4" name="TextBox 9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5" name="TextBox 9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6" name="TextBox 9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7" name="TextBox 9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8" name="TextBox 9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899" name="TextBox 9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0" name="TextBox 9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1" name="TextBox 9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2" name="TextBox 9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3" name="TextBox 9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4" name="TextBox 9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5" name="TextBox 9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6" name="TextBox 9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7" name="TextBox 9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8" name="TextBox 9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09" name="TextBox 9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0" name="TextBox 9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1" name="TextBox 9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2" name="TextBox 9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3" name="TextBox 9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4" name="TextBox 9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5" name="TextBox 9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6" name="TextBox 9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7" name="TextBox 9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8" name="TextBox 9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19" name="TextBox 9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0" name="TextBox 9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1" name="TextBox 9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2" name="TextBox 9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3" name="TextBox 9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4" name="TextBox 9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5" name="TextBox 9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6" name="TextBox 9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7" name="TextBox 9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8" name="TextBox 9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29" name="TextBox 9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0" name="TextBox 9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1" name="TextBox 9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2" name="TextBox 9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3" name="TextBox 9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4" name="TextBox 9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5" name="TextBox 9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6" name="TextBox 9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7" name="TextBox 9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8" name="TextBox 9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39" name="TextBox 9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0" name="TextBox 9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1" name="TextBox 9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2" name="TextBox 9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3" name="TextBox 9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4" name="TextBox 9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5" name="TextBox 9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6" name="TextBox 9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7" name="TextBox 9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8" name="TextBox 9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49" name="TextBox 9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0" name="TextBox 9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1" name="TextBox 9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2" name="TextBox 9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3" name="TextBox 9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4" name="TextBox 9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5" name="TextBox 9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6" name="TextBox 9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7" name="TextBox 9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8" name="TextBox 9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59" name="TextBox 9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0" name="TextBox 9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1" name="TextBox 9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2" name="TextBox 9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3" name="TextBox 9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4" name="TextBox 9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5" name="TextBox 9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6" name="TextBox 9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7" name="TextBox 9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8" name="TextBox 9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69" name="TextBox 9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0" name="TextBox 9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1" name="TextBox 9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2" name="TextBox 9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3" name="TextBox 9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4" name="TextBox 9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5" name="TextBox 9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6" name="TextBox 9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7" name="TextBox 9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8" name="TextBox 9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79" name="TextBox 9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0" name="TextBox 9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1" name="TextBox 9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2" name="TextBox 9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3" name="TextBox 9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4" name="TextBox 9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5" name="TextBox 9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6" name="TextBox 9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7" name="TextBox 9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8" name="TextBox 9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89" name="TextBox 9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0" name="TextBox 9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1" name="TextBox 9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2" name="TextBox 9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3" name="TextBox 9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4" name="TextBox 9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5" name="TextBox 9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6" name="TextBox 9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7" name="TextBox 9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8" name="TextBox 9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9999" name="TextBox 9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0" name="TextBox 9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1" name="TextBox 10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2" name="TextBox 10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3" name="TextBox 10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4" name="TextBox 10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5" name="TextBox 10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6" name="TextBox 10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7" name="TextBox 10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8" name="TextBox 10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09" name="TextBox 10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0" name="TextBox 10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1" name="TextBox 10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2" name="TextBox 10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3" name="TextBox 10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4" name="TextBox 10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5" name="TextBox 10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6" name="TextBox 10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7" name="TextBox 10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8" name="TextBox 10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19" name="TextBox 10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0" name="TextBox 10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1" name="TextBox 10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2" name="TextBox 10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3" name="TextBox 10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4" name="TextBox 10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5" name="TextBox 10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6" name="TextBox 10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7" name="TextBox 10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8" name="TextBox 10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29" name="TextBox 10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0" name="TextBox 10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1" name="TextBox 10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2" name="TextBox 10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3" name="TextBox 10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4" name="TextBox 10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5" name="TextBox 10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6" name="TextBox 10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7" name="TextBox 10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8" name="TextBox 10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39" name="TextBox 10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0" name="TextBox 10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1" name="TextBox 10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2" name="TextBox 10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3" name="TextBox 10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4" name="TextBox 10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5" name="TextBox 10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6" name="TextBox 10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7" name="TextBox 10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8" name="TextBox 10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49" name="TextBox 10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0" name="TextBox 10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1" name="TextBox 10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2" name="TextBox 10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3" name="TextBox 10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4" name="TextBox 10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5" name="TextBox 10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6" name="TextBox 10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7" name="TextBox 10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8" name="TextBox 10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59" name="TextBox 10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0" name="TextBox 10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1" name="TextBox 10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2" name="TextBox 10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3" name="TextBox 10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4" name="TextBox 10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5" name="TextBox 10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6" name="TextBox 10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7" name="TextBox 10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8" name="TextBox 10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69" name="TextBox 10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0" name="TextBox 10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1" name="TextBox 10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2" name="TextBox 10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3" name="TextBox 10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4" name="TextBox 10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5" name="TextBox 10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6" name="TextBox 10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7" name="TextBox 10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8" name="TextBox 10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79" name="TextBox 10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0" name="TextBox 10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1" name="TextBox 10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2" name="TextBox 10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3" name="TextBox 10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4" name="TextBox 10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5" name="TextBox 10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6" name="TextBox 10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7" name="TextBox 10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8" name="TextBox 10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89" name="TextBox 10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0" name="TextBox 10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1" name="TextBox 10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2" name="TextBox 10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3" name="TextBox 10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4" name="TextBox 10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5" name="TextBox 10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6" name="TextBox 10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7" name="TextBox 10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8" name="TextBox 10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099" name="TextBox 10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0" name="TextBox 10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1" name="TextBox 10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2" name="TextBox 10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3" name="TextBox 10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4" name="TextBox 10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5" name="TextBox 10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6" name="TextBox 10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7" name="TextBox 10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8" name="TextBox 10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09" name="TextBox 10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0" name="TextBox 10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1" name="TextBox 10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2" name="TextBox 10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3" name="TextBox 10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4" name="TextBox 10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5" name="TextBox 10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6" name="TextBox 10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7" name="TextBox 10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8" name="TextBox 10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19" name="TextBox 10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0" name="TextBox 10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1" name="TextBox 10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2" name="TextBox 10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3" name="TextBox 10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4" name="TextBox 10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5" name="TextBox 10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6" name="TextBox 10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7" name="TextBox 10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8" name="TextBox 10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29" name="TextBox 10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0" name="TextBox 10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1" name="TextBox 10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2" name="TextBox 10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3" name="TextBox 10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4" name="TextBox 10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5" name="TextBox 10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6" name="TextBox 10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7" name="TextBox 10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8" name="TextBox 10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39" name="TextBox 10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0" name="TextBox 10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1" name="TextBox 10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2" name="TextBox 10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3" name="TextBox 10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4" name="TextBox 10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5" name="TextBox 10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6" name="TextBox 10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7" name="TextBox 10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8" name="TextBox 10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49" name="TextBox 10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0" name="TextBox 10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1" name="TextBox 10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2" name="TextBox 10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3" name="TextBox 10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4" name="TextBox 10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5" name="TextBox 10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6" name="TextBox 10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7" name="TextBox 10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8" name="TextBox 10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59" name="TextBox 10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0" name="TextBox 10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1" name="TextBox 10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2" name="TextBox 10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3" name="TextBox 10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4" name="TextBox 10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5" name="TextBox 10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6" name="TextBox 10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7" name="TextBox 10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8" name="TextBox 10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69" name="TextBox 10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0" name="TextBox 10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1" name="TextBox 10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2" name="TextBox 10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3" name="TextBox 10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4" name="TextBox 10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5" name="TextBox 10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6" name="TextBox 10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7" name="TextBox 10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8" name="TextBox 10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79" name="TextBox 10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0" name="TextBox 10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1" name="TextBox 10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2" name="TextBox 10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3" name="TextBox 10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4" name="TextBox 10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5" name="TextBox 10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6" name="TextBox 10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7" name="TextBox 10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8" name="TextBox 10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89" name="TextBox 10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0" name="TextBox 10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1" name="TextBox 10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2" name="TextBox 10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3" name="TextBox 10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4" name="TextBox 10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5" name="TextBox 10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6" name="TextBox 10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7" name="TextBox 10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8" name="TextBox 10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199" name="TextBox 10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0" name="TextBox 10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1" name="TextBox 10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2" name="TextBox 10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3" name="TextBox 10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4" name="TextBox 10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5" name="TextBox 10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6" name="TextBox 10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7" name="TextBox 10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8" name="TextBox 10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09" name="TextBox 10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0" name="TextBox 10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1" name="TextBox 10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2" name="TextBox 10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3" name="TextBox 10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4" name="TextBox 10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5" name="TextBox 10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6" name="TextBox 10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7" name="TextBox 10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8" name="TextBox 10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19" name="TextBox 10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0" name="TextBox 10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1" name="TextBox 10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2" name="TextBox 10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3" name="TextBox 10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4" name="TextBox 10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5" name="TextBox 10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6" name="TextBox 10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7" name="TextBox 10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8" name="TextBox 10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29" name="TextBox 10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0" name="TextBox 10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1" name="TextBox 10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2" name="TextBox 10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3" name="TextBox 10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4" name="TextBox 10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5" name="TextBox 10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6" name="TextBox 10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7" name="TextBox 10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8" name="TextBox 10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39" name="TextBox 10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0" name="TextBox 10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1" name="TextBox 10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2" name="TextBox 10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3" name="TextBox 10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4" name="TextBox 10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5" name="TextBox 10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6" name="TextBox 10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7" name="TextBox 10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8" name="TextBox 10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49" name="TextBox 10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0" name="TextBox 10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1" name="TextBox 10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2" name="TextBox 10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3" name="TextBox 10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4" name="TextBox 10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5" name="TextBox 10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6" name="TextBox 10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7" name="TextBox 10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8" name="TextBox 10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59" name="TextBox 10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0" name="TextBox 10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1" name="TextBox 10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2" name="TextBox 10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3" name="TextBox 10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4" name="TextBox 10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5" name="TextBox 10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6" name="TextBox 10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7" name="TextBox 10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8" name="TextBox 10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69" name="TextBox 10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0" name="TextBox 10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1" name="TextBox 10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2" name="TextBox 10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3" name="TextBox 10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4" name="TextBox 10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5" name="TextBox 10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6" name="TextBox 10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7" name="TextBox 10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8" name="TextBox 10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79" name="TextBox 10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0" name="TextBox 10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1" name="TextBox 10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2" name="TextBox 10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3" name="TextBox 10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4" name="TextBox 10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5" name="TextBox 10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6" name="TextBox 10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7" name="TextBox 10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8" name="TextBox 10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89" name="TextBox 10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0" name="TextBox 10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1" name="TextBox 10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2" name="TextBox 10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3" name="TextBox 10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4" name="TextBox 10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5" name="TextBox 10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6" name="TextBox 10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7" name="TextBox 10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8" name="TextBox 10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299" name="TextBox 10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0" name="TextBox 10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1" name="TextBox 10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2" name="TextBox 10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3" name="TextBox 10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4" name="TextBox 10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5" name="TextBox 10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6" name="TextBox 10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7" name="TextBox 10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8" name="TextBox 10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09" name="TextBox 10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0" name="TextBox 10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1" name="TextBox 10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2" name="TextBox 10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3" name="TextBox 10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4" name="TextBox 10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5" name="TextBox 10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6" name="TextBox 10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7" name="TextBox 10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8" name="TextBox 10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19" name="TextBox 10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0" name="TextBox 10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1" name="TextBox 10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2" name="TextBox 10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3" name="TextBox 10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4" name="TextBox 10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5" name="TextBox 10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6" name="TextBox 10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7" name="TextBox 10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8" name="TextBox 10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29" name="TextBox 10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0" name="TextBox 10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1" name="TextBox 10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2" name="TextBox 10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3" name="TextBox 10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4" name="TextBox 10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5" name="TextBox 10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6" name="TextBox 10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7" name="TextBox 10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8" name="TextBox 10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39" name="TextBox 10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0" name="TextBox 10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1" name="TextBox 10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2" name="TextBox 10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3" name="TextBox 10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4" name="TextBox 10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5" name="TextBox 10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6" name="TextBox 10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7" name="TextBox 10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8" name="TextBox 10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49" name="TextBox 10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0" name="TextBox 10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1" name="TextBox 10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2" name="TextBox 10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3" name="TextBox 10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4" name="TextBox 10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5" name="TextBox 10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6" name="TextBox 10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7" name="TextBox 10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8" name="TextBox 10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59" name="TextBox 10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0" name="TextBox 10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1" name="TextBox 10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2" name="TextBox 10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3" name="TextBox 10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4" name="TextBox 10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5" name="TextBox 10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6" name="TextBox 10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7" name="TextBox 10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8" name="TextBox 10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69" name="TextBox 10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0" name="TextBox 10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1" name="TextBox 10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2" name="TextBox 10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3" name="TextBox 10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4" name="TextBox 10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5" name="TextBox 10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6" name="TextBox 10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7" name="TextBox 10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8" name="TextBox 10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79" name="TextBox 10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0" name="TextBox 10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1" name="TextBox 10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2" name="TextBox 10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3" name="TextBox 10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4" name="TextBox 10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5" name="TextBox 10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6" name="TextBox 10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7" name="TextBox 10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8" name="TextBox 10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89" name="TextBox 10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0" name="TextBox 10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1" name="TextBox 10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2" name="TextBox 10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3" name="TextBox 10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4" name="TextBox 10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5" name="TextBox 10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6" name="TextBox 10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7" name="TextBox 10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8" name="TextBox 10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399" name="TextBox 10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0" name="TextBox 10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1" name="TextBox 10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2" name="TextBox 10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3" name="TextBox 10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4" name="TextBox 10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5" name="TextBox 10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6" name="TextBox 10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7" name="TextBox 10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8" name="TextBox 10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09" name="TextBox 10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0" name="TextBox 10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1" name="TextBox 10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2" name="TextBox 10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3" name="TextBox 10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4" name="TextBox 10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5" name="TextBox 10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6" name="TextBox 10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7" name="TextBox 10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8" name="TextBox 10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19" name="TextBox 10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0" name="TextBox 10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1" name="TextBox 10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2" name="TextBox 10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3" name="TextBox 10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4" name="TextBox 10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5" name="TextBox 10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6" name="TextBox 10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7" name="TextBox 10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8" name="TextBox 10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29" name="TextBox 10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0" name="TextBox 10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1" name="TextBox 10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2" name="TextBox 10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3" name="TextBox 10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4" name="TextBox 10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5" name="TextBox 10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6" name="TextBox 10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7" name="TextBox 10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8" name="TextBox 10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39" name="TextBox 10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0" name="TextBox 10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1" name="TextBox 10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2" name="TextBox 10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3" name="TextBox 10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4" name="TextBox 10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5" name="TextBox 10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6" name="TextBox 10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7" name="TextBox 10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8" name="TextBox 10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49" name="TextBox 10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0" name="TextBox 10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1" name="TextBox 10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2" name="TextBox 10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3" name="TextBox 10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4" name="TextBox 10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5" name="TextBox 10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6" name="TextBox 10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7" name="TextBox 10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8" name="TextBox 10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59" name="TextBox 10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0" name="TextBox 10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1" name="TextBox 10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2" name="TextBox 10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3" name="TextBox 10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4" name="TextBox 10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5" name="TextBox 10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6" name="TextBox 10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7" name="TextBox 10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8" name="TextBox 10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69" name="TextBox 10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0" name="TextBox 10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1" name="TextBox 10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2" name="TextBox 10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3" name="TextBox 10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4" name="TextBox 10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5" name="TextBox 10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6" name="TextBox 10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7" name="TextBox 10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8" name="TextBox 10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79" name="TextBox 10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0" name="TextBox 10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1" name="TextBox 10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2" name="TextBox 10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3" name="TextBox 10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4" name="TextBox 10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5" name="TextBox 10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6" name="TextBox 10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7" name="TextBox 10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8" name="TextBox 10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89" name="TextBox 10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0" name="TextBox 10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1" name="TextBox 10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2" name="TextBox 10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3" name="TextBox 10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4" name="TextBox 10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5" name="TextBox 10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6" name="TextBox 10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7" name="TextBox 10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8" name="TextBox 10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499" name="TextBox 10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0" name="TextBox 10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1" name="TextBox 10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2" name="TextBox 10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3" name="TextBox 10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4" name="TextBox 10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5" name="TextBox 10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6" name="TextBox 10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7" name="TextBox 10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8" name="TextBox 10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09" name="TextBox 10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0" name="TextBox 10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1" name="TextBox 10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2" name="TextBox 10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3" name="TextBox 10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4" name="TextBox 10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5" name="TextBox 10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6" name="TextBox 10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7" name="TextBox 10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8" name="TextBox 10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19" name="TextBox 10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0" name="TextBox 10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1" name="TextBox 10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2" name="TextBox 10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3" name="TextBox 10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4" name="TextBox 10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5" name="TextBox 10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6" name="TextBox 10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7" name="TextBox 10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8" name="TextBox 10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29" name="TextBox 10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0" name="TextBox 10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1" name="TextBox 10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2" name="TextBox 10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3" name="TextBox 10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4" name="TextBox 10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5" name="TextBox 10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6" name="TextBox 10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7" name="TextBox 10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8" name="TextBox 10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39" name="TextBox 10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0" name="TextBox 10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1" name="TextBox 10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2" name="TextBox 10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3" name="TextBox 10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4" name="TextBox 10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5" name="TextBox 10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6" name="TextBox 10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7" name="TextBox 10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8" name="TextBox 10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49" name="TextBox 10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0" name="TextBox 10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1" name="TextBox 10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2" name="TextBox 10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3" name="TextBox 10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4" name="TextBox 10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5" name="TextBox 10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6" name="TextBox 10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7" name="TextBox 10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8" name="TextBox 10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59" name="TextBox 10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0" name="TextBox 10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1" name="TextBox 10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2" name="TextBox 10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3" name="TextBox 10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4" name="TextBox 10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5" name="TextBox 10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6" name="TextBox 10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7" name="TextBox 10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8" name="TextBox 10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69" name="TextBox 10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0" name="TextBox 10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1" name="TextBox 10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2" name="TextBox 10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3" name="TextBox 10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4" name="TextBox 10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5" name="TextBox 10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6" name="TextBox 10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7" name="TextBox 10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8" name="TextBox 10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79" name="TextBox 10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0" name="TextBox 10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1" name="TextBox 10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2" name="TextBox 10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3" name="TextBox 10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4" name="TextBox 10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5" name="TextBox 10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6" name="TextBox 10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7" name="TextBox 10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8" name="TextBox 10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89" name="TextBox 10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0" name="TextBox 10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1" name="TextBox 10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2" name="TextBox 10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3" name="TextBox 10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4" name="TextBox 10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5" name="TextBox 10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6" name="TextBox 10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7" name="TextBox 10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8" name="TextBox 10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599" name="TextBox 10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0" name="TextBox 10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1" name="TextBox 10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2" name="TextBox 10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3" name="TextBox 10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4" name="TextBox 10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5" name="TextBox 10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6" name="TextBox 10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7" name="TextBox 10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8" name="TextBox 10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09" name="TextBox 10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0" name="TextBox 10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1" name="TextBox 10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2" name="TextBox 10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3" name="TextBox 10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4" name="TextBox 10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5" name="TextBox 10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6" name="TextBox 10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7" name="TextBox 10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8" name="TextBox 10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19" name="TextBox 10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0" name="TextBox 10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1" name="TextBox 10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2" name="TextBox 10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3" name="TextBox 10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4" name="TextBox 10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5" name="TextBox 10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6" name="TextBox 10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7" name="TextBox 10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8" name="TextBox 10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29" name="TextBox 10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0" name="TextBox 10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1" name="TextBox 10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2" name="TextBox 10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3" name="TextBox 10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4" name="TextBox 10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5" name="TextBox 10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6" name="TextBox 10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7" name="TextBox 10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8" name="TextBox 10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39" name="TextBox 10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0" name="TextBox 10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1" name="TextBox 10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2" name="TextBox 10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3" name="TextBox 10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4" name="TextBox 10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5" name="TextBox 10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6" name="TextBox 10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7" name="TextBox 10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8" name="TextBox 10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49" name="TextBox 10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0" name="TextBox 10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1" name="TextBox 10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2" name="TextBox 10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3" name="TextBox 10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4" name="TextBox 10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5" name="TextBox 10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6" name="TextBox 10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7" name="TextBox 10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8" name="TextBox 10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59" name="TextBox 10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0" name="TextBox 10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1" name="TextBox 10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2" name="TextBox 10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3" name="TextBox 10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4" name="TextBox 10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5" name="TextBox 10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6" name="TextBox 10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7" name="TextBox 10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8" name="TextBox 10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69" name="TextBox 10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0" name="TextBox 10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1" name="TextBox 10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2" name="TextBox 10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3" name="TextBox 10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4" name="TextBox 10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5" name="TextBox 10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6" name="TextBox 10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7" name="TextBox 10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8" name="TextBox 10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79" name="TextBox 10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0" name="TextBox 10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1" name="TextBox 10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2" name="TextBox 10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3" name="TextBox 10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4" name="TextBox 10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5" name="TextBox 10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6" name="TextBox 10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7" name="TextBox 10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8" name="TextBox 10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89" name="TextBox 10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0" name="TextBox 10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1" name="TextBox 10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2" name="TextBox 10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3" name="TextBox 10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4" name="TextBox 10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5" name="TextBox 10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6" name="TextBox 10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7" name="TextBox 10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8" name="TextBox 10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699" name="TextBox 10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0" name="TextBox 10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1" name="TextBox 10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2" name="TextBox 10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3" name="TextBox 10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4" name="TextBox 10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5" name="TextBox 10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6" name="TextBox 10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7" name="TextBox 10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8" name="TextBox 10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09" name="TextBox 10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0" name="TextBox 10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1" name="TextBox 10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2" name="TextBox 10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3" name="TextBox 10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4" name="TextBox 10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5" name="TextBox 10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6" name="TextBox 10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7" name="TextBox 10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8" name="TextBox 10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19" name="TextBox 10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0" name="TextBox 10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1" name="TextBox 10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2" name="TextBox 10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3" name="TextBox 10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4" name="TextBox 10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5" name="TextBox 10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6" name="TextBox 10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7" name="TextBox 10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8" name="TextBox 10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29" name="TextBox 10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0" name="TextBox 10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1" name="TextBox 10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2" name="TextBox 10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3" name="TextBox 10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4" name="TextBox 10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5" name="TextBox 10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6" name="TextBox 10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7" name="TextBox 10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8" name="TextBox 10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39" name="TextBox 10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0" name="TextBox 10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1" name="TextBox 10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2" name="TextBox 10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3" name="TextBox 10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4" name="TextBox 10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5" name="TextBox 10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6" name="TextBox 10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7" name="TextBox 10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8" name="TextBox 10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49" name="TextBox 10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0" name="TextBox 10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1" name="TextBox 10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2" name="TextBox 10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3" name="TextBox 10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4" name="TextBox 10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5" name="TextBox 10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6" name="TextBox 10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7" name="TextBox 10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8" name="TextBox 10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59" name="TextBox 10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0" name="TextBox 10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1" name="TextBox 10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2" name="TextBox 10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3" name="TextBox 10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4" name="TextBox 10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5" name="TextBox 10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6" name="TextBox 10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7" name="TextBox 10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8" name="TextBox 10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69" name="TextBox 10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0" name="TextBox 10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1" name="TextBox 10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2" name="TextBox 10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3" name="TextBox 10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4" name="TextBox 10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5" name="TextBox 10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6" name="TextBox 10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7" name="TextBox 10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8" name="TextBox 10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79" name="TextBox 10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0" name="TextBox 10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1" name="TextBox 10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2" name="TextBox 10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3" name="TextBox 10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4" name="TextBox 10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5" name="TextBox 10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6" name="TextBox 10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7" name="TextBox 10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8" name="TextBox 10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89" name="TextBox 10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0" name="TextBox 10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1" name="TextBox 10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2" name="TextBox 10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3" name="TextBox 10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4" name="TextBox 10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5" name="TextBox 10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6" name="TextBox 10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7" name="TextBox 10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8" name="TextBox 10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799" name="TextBox 10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0" name="TextBox 10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1" name="TextBox 10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2" name="TextBox 10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3" name="TextBox 10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4" name="TextBox 10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5" name="TextBox 10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6" name="TextBox 10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7" name="TextBox 10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8" name="TextBox 10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09" name="TextBox 10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0" name="TextBox 10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1" name="TextBox 10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2" name="TextBox 10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3" name="TextBox 10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4" name="TextBox 10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5" name="TextBox 10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6" name="TextBox 10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7" name="TextBox 10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8" name="TextBox 10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19" name="TextBox 10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0" name="TextBox 10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1" name="TextBox 10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2" name="TextBox 10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3" name="TextBox 10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4" name="TextBox 10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5" name="TextBox 10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6" name="TextBox 10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7" name="TextBox 10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8" name="TextBox 10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29" name="TextBox 10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0" name="TextBox 10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1" name="TextBox 10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2" name="TextBox 10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3" name="TextBox 10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4" name="TextBox 10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5" name="TextBox 10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6" name="TextBox 10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7" name="TextBox 10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8" name="TextBox 10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39" name="TextBox 10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0" name="TextBox 10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1" name="TextBox 10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2" name="TextBox 10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3" name="TextBox 10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4" name="TextBox 10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5" name="TextBox 10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6" name="TextBox 10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7" name="TextBox 10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8" name="TextBox 10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49" name="TextBox 10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0" name="TextBox 10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1" name="TextBox 10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2" name="TextBox 10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3" name="TextBox 10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4" name="TextBox 10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5" name="TextBox 10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6" name="TextBox 10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7" name="TextBox 10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8" name="TextBox 10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59" name="TextBox 10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0" name="TextBox 10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1" name="TextBox 10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2" name="TextBox 10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3" name="TextBox 10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4" name="TextBox 10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5" name="TextBox 10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6" name="TextBox 10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7" name="TextBox 10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8" name="TextBox 10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69" name="TextBox 10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0" name="TextBox 10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1" name="TextBox 10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2" name="TextBox 10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3" name="TextBox 10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4" name="TextBox 10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5" name="TextBox 10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6" name="TextBox 10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7" name="TextBox 10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8" name="TextBox 10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79" name="TextBox 10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0" name="TextBox 10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1" name="TextBox 10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2" name="TextBox 10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3" name="TextBox 10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4" name="TextBox 10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5" name="TextBox 10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6" name="TextBox 10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7" name="TextBox 10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8" name="TextBox 10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89" name="TextBox 10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0" name="TextBox 10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1" name="TextBox 10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2" name="TextBox 10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3" name="TextBox 10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4" name="TextBox 10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5" name="TextBox 10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6" name="TextBox 10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7" name="TextBox 10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8" name="TextBox 10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899" name="TextBox 10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0" name="TextBox 10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1" name="TextBox 10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2" name="TextBox 10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3" name="TextBox 10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4" name="TextBox 10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5" name="TextBox 10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6" name="TextBox 10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7" name="TextBox 10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8" name="TextBox 10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09" name="TextBox 10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0" name="TextBox 10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1" name="TextBox 10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2" name="TextBox 10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3" name="TextBox 10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4" name="TextBox 10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5" name="TextBox 10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6" name="TextBox 10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7" name="TextBox 10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8" name="TextBox 10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19" name="TextBox 10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0" name="TextBox 10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1" name="TextBox 10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2" name="TextBox 10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3" name="TextBox 10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4" name="TextBox 10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5" name="TextBox 10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6" name="TextBox 10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7" name="TextBox 10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8" name="TextBox 10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29" name="TextBox 10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0" name="TextBox 10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1" name="TextBox 10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2" name="TextBox 10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3" name="TextBox 10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4" name="TextBox 10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5" name="TextBox 10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6" name="TextBox 10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7" name="TextBox 10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8" name="TextBox 10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39" name="TextBox 10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0" name="TextBox 10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1" name="TextBox 10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2" name="TextBox 10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3" name="TextBox 10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4" name="TextBox 10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5" name="TextBox 10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6" name="TextBox 10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7" name="TextBox 10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8" name="TextBox 10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49" name="TextBox 10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0" name="TextBox 10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1" name="TextBox 10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2" name="TextBox 10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3" name="TextBox 10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4" name="TextBox 10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5" name="TextBox 10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6" name="TextBox 10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7" name="TextBox 10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8" name="TextBox 10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59" name="TextBox 10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0" name="TextBox 10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1" name="TextBox 10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2" name="TextBox 10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3" name="TextBox 10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4" name="TextBox 10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5" name="TextBox 10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6" name="TextBox 10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7" name="TextBox 10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8" name="TextBox 10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69" name="TextBox 10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0" name="TextBox 10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1" name="TextBox 10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2" name="TextBox 10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3" name="TextBox 10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4" name="TextBox 10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5" name="TextBox 10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6" name="TextBox 10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7" name="TextBox 10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8" name="TextBox 10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79" name="TextBox 10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0" name="TextBox 10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1" name="TextBox 10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2" name="TextBox 10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3" name="TextBox 10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4" name="TextBox 10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5" name="TextBox 10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6" name="TextBox 10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7" name="TextBox 10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8" name="TextBox 10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89" name="TextBox 10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0" name="TextBox 10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1" name="TextBox 10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2" name="TextBox 10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3" name="TextBox 10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4" name="TextBox 10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5" name="TextBox 10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6" name="TextBox 10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7" name="TextBox 10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8" name="TextBox 10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0999" name="TextBox 10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0" name="TextBox 10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1" name="TextBox 11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2" name="TextBox 11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3" name="TextBox 11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4" name="TextBox 11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5" name="TextBox 11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6" name="TextBox 11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7" name="TextBox 11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8" name="TextBox 11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09" name="TextBox 11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0" name="TextBox 11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1" name="TextBox 11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2" name="TextBox 11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3" name="TextBox 11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4" name="TextBox 11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5" name="TextBox 11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6" name="TextBox 11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7" name="TextBox 11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8" name="TextBox 11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19" name="TextBox 11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0" name="TextBox 11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1" name="TextBox 11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2" name="TextBox 11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3" name="TextBox 11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4" name="TextBox 11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5" name="TextBox 11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6" name="TextBox 11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7" name="TextBox 11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8" name="TextBox 11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29" name="TextBox 11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0" name="TextBox 11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1" name="TextBox 11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2" name="TextBox 11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3" name="TextBox 11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4" name="TextBox 11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5" name="TextBox 11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6" name="TextBox 11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7" name="TextBox 11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8" name="TextBox 11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39" name="TextBox 11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0" name="TextBox 11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1" name="TextBox 11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2" name="TextBox 11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3" name="TextBox 11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4" name="TextBox 11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5" name="TextBox 11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6" name="TextBox 11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7" name="TextBox 11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8" name="TextBox 11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49" name="TextBox 11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0" name="TextBox 11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1" name="TextBox 11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2" name="TextBox 11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3" name="TextBox 11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4" name="TextBox 11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5" name="TextBox 11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6" name="TextBox 11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7" name="TextBox 11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8" name="TextBox 11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59" name="TextBox 11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0" name="TextBox 11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1" name="TextBox 11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2" name="TextBox 11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3" name="TextBox 11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4" name="TextBox 11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5" name="TextBox 11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6" name="TextBox 11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7" name="TextBox 11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8" name="TextBox 11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69" name="TextBox 11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0" name="TextBox 11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1" name="TextBox 11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2" name="TextBox 11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3" name="TextBox 11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4" name="TextBox 11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5" name="TextBox 11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6" name="TextBox 11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7" name="TextBox 11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8" name="TextBox 11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79" name="TextBox 11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0" name="TextBox 11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1" name="TextBox 11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2" name="TextBox 11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3" name="TextBox 11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4" name="TextBox 11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5" name="TextBox 11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6" name="TextBox 11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7" name="TextBox 11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8" name="TextBox 11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89" name="TextBox 11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0" name="TextBox 11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1" name="TextBox 11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2" name="TextBox 11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3" name="TextBox 11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4" name="TextBox 11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5" name="TextBox 11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6" name="TextBox 11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7" name="TextBox 11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8" name="TextBox 11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099" name="TextBox 11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0" name="TextBox 11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1" name="TextBox 11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2" name="TextBox 11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3" name="TextBox 11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4" name="TextBox 11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5" name="TextBox 11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6" name="TextBox 11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7" name="TextBox 11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8" name="TextBox 11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09" name="TextBox 11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0" name="TextBox 11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1" name="TextBox 11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2" name="TextBox 11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3" name="TextBox 11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4" name="TextBox 11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5" name="TextBox 11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6" name="TextBox 11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7" name="TextBox 11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8" name="TextBox 11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19" name="TextBox 11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0" name="TextBox 11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1" name="TextBox 11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2" name="TextBox 11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3" name="TextBox 11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4" name="TextBox 11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5" name="TextBox 11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6" name="TextBox 11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7" name="TextBox 11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8" name="TextBox 11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29" name="TextBox 11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0" name="TextBox 11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1" name="TextBox 11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2" name="TextBox 11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3" name="TextBox 11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4" name="TextBox 11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5" name="TextBox 11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6" name="TextBox 11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7" name="TextBox 11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8" name="TextBox 11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39" name="TextBox 11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0" name="TextBox 11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1" name="TextBox 11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2" name="TextBox 11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3" name="TextBox 11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4" name="TextBox 11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5" name="TextBox 11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6" name="TextBox 11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7" name="TextBox 11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8" name="TextBox 11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49" name="TextBox 11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0" name="TextBox 11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1" name="TextBox 11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2" name="TextBox 11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3" name="TextBox 11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4" name="TextBox 11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5" name="TextBox 11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6" name="TextBox 11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7" name="TextBox 11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8" name="TextBox 11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59" name="TextBox 11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0" name="TextBox 11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1" name="TextBox 11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2" name="TextBox 11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3" name="TextBox 11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4" name="TextBox 11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5" name="TextBox 11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6" name="TextBox 11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7" name="TextBox 11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8" name="TextBox 11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69" name="TextBox 11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0" name="TextBox 11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1" name="TextBox 11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2" name="TextBox 11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3" name="TextBox 11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4" name="TextBox 11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5" name="TextBox 11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6" name="TextBox 11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7" name="TextBox 11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8" name="TextBox 11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79" name="TextBox 11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0" name="TextBox 11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1" name="TextBox 11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2" name="TextBox 11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3" name="TextBox 11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4" name="TextBox 11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5" name="TextBox 11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6" name="TextBox 11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7" name="TextBox 11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8" name="TextBox 11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89" name="TextBox 11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0" name="TextBox 11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1" name="TextBox 11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2" name="TextBox 11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3" name="TextBox 11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4" name="TextBox 11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5" name="TextBox 11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6" name="TextBox 11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7" name="TextBox 11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8" name="TextBox 11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199" name="TextBox 11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0" name="TextBox 11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1" name="TextBox 11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2" name="TextBox 11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3" name="TextBox 11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4" name="TextBox 11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5" name="TextBox 11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6" name="TextBox 11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7" name="TextBox 11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8" name="TextBox 11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09" name="TextBox 11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0" name="TextBox 11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1" name="TextBox 11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2" name="TextBox 11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3" name="TextBox 11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4" name="TextBox 11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5" name="TextBox 11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6" name="TextBox 11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7" name="TextBox 11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8" name="TextBox 11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19" name="TextBox 11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0" name="TextBox 11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1" name="TextBox 11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2" name="TextBox 11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3" name="TextBox 11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4" name="TextBox 11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5" name="TextBox 11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6" name="TextBox 11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7" name="TextBox 11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8" name="TextBox 11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29" name="TextBox 11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0" name="TextBox 11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1" name="TextBox 11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2" name="TextBox 11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3" name="TextBox 11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4" name="TextBox 11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5" name="TextBox 11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6" name="TextBox 11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7" name="TextBox 11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8" name="TextBox 11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39" name="TextBox 11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0" name="TextBox 11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1" name="TextBox 11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2" name="TextBox 11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3" name="TextBox 11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4" name="TextBox 11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5" name="TextBox 11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6" name="TextBox 11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7" name="TextBox 11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8" name="TextBox 11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49" name="TextBox 11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0" name="TextBox 11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1" name="TextBox 11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2" name="TextBox 11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3" name="TextBox 11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4" name="TextBox 11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5" name="TextBox 11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6" name="TextBox 11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7" name="TextBox 11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8" name="TextBox 11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59" name="TextBox 11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0" name="TextBox 11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1" name="TextBox 11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2" name="TextBox 11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3" name="TextBox 11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4" name="TextBox 11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5" name="TextBox 11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6" name="TextBox 11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7" name="TextBox 11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8" name="TextBox 11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69" name="TextBox 11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0" name="TextBox 11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1" name="TextBox 11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2" name="TextBox 11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3" name="TextBox 11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4" name="TextBox 11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5" name="TextBox 11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6" name="TextBox 11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7" name="TextBox 11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8" name="TextBox 11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79" name="TextBox 11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0" name="TextBox 11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1" name="TextBox 11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2" name="TextBox 11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3" name="TextBox 11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4" name="TextBox 11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5" name="TextBox 11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6" name="TextBox 11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7" name="TextBox 11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8" name="TextBox 11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89" name="TextBox 11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0" name="TextBox 11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1" name="TextBox 11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2" name="TextBox 11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3" name="TextBox 11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4" name="TextBox 11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5" name="TextBox 11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6" name="TextBox 11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7" name="TextBox 11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8" name="TextBox 11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299" name="TextBox 11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0" name="TextBox 11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1" name="TextBox 11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2" name="TextBox 11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3" name="TextBox 11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4" name="TextBox 11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5" name="TextBox 11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6" name="TextBox 11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7" name="TextBox 11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8" name="TextBox 11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09" name="TextBox 11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0" name="TextBox 11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1" name="TextBox 11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2" name="TextBox 11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3" name="TextBox 11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4" name="TextBox 11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5" name="TextBox 11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6" name="TextBox 11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7" name="TextBox 11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8" name="TextBox 11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19" name="TextBox 11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0" name="TextBox 11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1" name="TextBox 11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2" name="TextBox 11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3" name="TextBox 11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4" name="TextBox 11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5" name="TextBox 11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6" name="TextBox 11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7" name="TextBox 11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8" name="TextBox 11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29" name="TextBox 11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0" name="TextBox 11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1" name="TextBox 11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2" name="TextBox 11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3" name="TextBox 11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4" name="TextBox 11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5" name="TextBox 11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6" name="TextBox 11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7" name="TextBox 11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8" name="TextBox 11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39" name="TextBox 11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0" name="TextBox 11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1" name="TextBox 11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2" name="TextBox 11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3" name="TextBox 11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4" name="TextBox 11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5" name="TextBox 11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6" name="TextBox 11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7" name="TextBox 11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8" name="TextBox 11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49" name="TextBox 11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0" name="TextBox 11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1" name="TextBox 11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2" name="TextBox 11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3" name="TextBox 11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4" name="TextBox 11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5" name="TextBox 11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6" name="TextBox 11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7" name="TextBox 11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8" name="TextBox 11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59" name="TextBox 11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0" name="TextBox 11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1" name="TextBox 11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2" name="TextBox 11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3" name="TextBox 11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4" name="TextBox 11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5" name="TextBox 11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6" name="TextBox 11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7" name="TextBox 11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8" name="TextBox 11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69" name="TextBox 11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0" name="TextBox 11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1" name="TextBox 11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2" name="TextBox 11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3" name="TextBox 11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4" name="TextBox 11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5" name="TextBox 11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6" name="TextBox 11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7" name="TextBox 11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8" name="TextBox 11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79" name="TextBox 11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0" name="TextBox 11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1" name="TextBox 11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2" name="TextBox 11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3" name="TextBox 11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4" name="TextBox 11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5" name="TextBox 11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6" name="TextBox 11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7" name="TextBox 11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8" name="TextBox 11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89" name="TextBox 11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0" name="TextBox 11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1" name="TextBox 11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2" name="TextBox 11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3" name="TextBox 11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4" name="TextBox 11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5" name="TextBox 11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6" name="TextBox 11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7" name="TextBox 11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8" name="TextBox 11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399" name="TextBox 11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0" name="TextBox 11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1" name="TextBox 11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2" name="TextBox 11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3" name="TextBox 11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4" name="TextBox 11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5" name="TextBox 11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6" name="TextBox 11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7" name="TextBox 11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8" name="TextBox 11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09" name="TextBox 11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0" name="TextBox 11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1" name="TextBox 11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2" name="TextBox 11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3" name="TextBox 11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4" name="TextBox 11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5" name="TextBox 11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6" name="TextBox 11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7" name="TextBox 11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8" name="TextBox 11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19" name="TextBox 11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0" name="TextBox 11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1" name="TextBox 11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2" name="TextBox 11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3" name="TextBox 11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4" name="TextBox 11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5" name="TextBox 11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6" name="TextBox 11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7" name="TextBox 11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8" name="TextBox 11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29" name="TextBox 11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0" name="TextBox 11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1" name="TextBox 11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2" name="TextBox 11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3" name="TextBox 11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4" name="TextBox 11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5" name="TextBox 11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6" name="TextBox 11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7" name="TextBox 11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8" name="TextBox 11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39" name="TextBox 11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0" name="TextBox 11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1" name="TextBox 11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2" name="TextBox 11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3" name="TextBox 11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4" name="TextBox 11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5" name="TextBox 11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6" name="TextBox 11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7" name="TextBox 11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8" name="TextBox 11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49" name="TextBox 11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0" name="TextBox 11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1" name="TextBox 11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2" name="TextBox 11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3" name="TextBox 11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4" name="TextBox 11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5" name="TextBox 11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6" name="TextBox 11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7" name="TextBox 11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8" name="TextBox 11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59" name="TextBox 11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0" name="TextBox 11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1" name="TextBox 11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2" name="TextBox 11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3" name="TextBox 11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4" name="TextBox 11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5" name="TextBox 11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6" name="TextBox 11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7" name="TextBox 11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8" name="TextBox 11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69" name="TextBox 11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0" name="TextBox 11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1" name="TextBox 11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2" name="TextBox 11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3" name="TextBox 11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4" name="TextBox 11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5" name="TextBox 11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6" name="TextBox 11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7" name="TextBox 11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8" name="TextBox 11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79" name="TextBox 11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0" name="TextBox 11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1" name="TextBox 11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2" name="TextBox 11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3" name="TextBox 11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4" name="TextBox 11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5" name="TextBox 11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6" name="TextBox 11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7" name="TextBox 11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8" name="TextBox 11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89" name="TextBox 11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0" name="TextBox 11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1" name="TextBox 11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2" name="TextBox 11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3" name="TextBox 11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4" name="TextBox 11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5" name="TextBox 11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6" name="TextBox 11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7" name="TextBox 11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8" name="TextBox 11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499" name="TextBox 11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0" name="TextBox 11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1" name="TextBox 11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2" name="TextBox 11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3" name="TextBox 11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4" name="TextBox 11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5" name="TextBox 11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6" name="TextBox 11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7" name="TextBox 11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8" name="TextBox 11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09" name="TextBox 11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0" name="TextBox 11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1" name="TextBox 11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2" name="TextBox 11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3" name="TextBox 11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4" name="TextBox 11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5" name="TextBox 11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6" name="TextBox 11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7" name="TextBox 11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8" name="TextBox 11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19" name="TextBox 11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0" name="TextBox 11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1" name="TextBox 11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2" name="TextBox 11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3" name="TextBox 11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4" name="TextBox 11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5" name="TextBox 11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6" name="TextBox 11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7" name="TextBox 11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8" name="TextBox 11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29" name="TextBox 11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0" name="TextBox 11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1" name="TextBox 11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2" name="TextBox 11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3" name="TextBox 11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4" name="TextBox 11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5" name="TextBox 11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6" name="TextBox 11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7" name="TextBox 11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8" name="TextBox 11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39" name="TextBox 11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0" name="TextBox 11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1" name="TextBox 11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2" name="TextBox 11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3" name="TextBox 11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4" name="TextBox 11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5" name="TextBox 11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6" name="TextBox 11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7" name="TextBox 11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8" name="TextBox 11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49" name="TextBox 11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0" name="TextBox 11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1" name="TextBox 11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2" name="TextBox 11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3" name="TextBox 11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4" name="TextBox 11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5" name="TextBox 11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6" name="TextBox 11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7" name="TextBox 11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8" name="TextBox 11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59" name="TextBox 11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0" name="TextBox 11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1" name="TextBox 11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2" name="TextBox 11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3" name="TextBox 11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4" name="TextBox 11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5" name="TextBox 11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6" name="TextBox 11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7" name="TextBox 11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8" name="TextBox 11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69" name="TextBox 11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0" name="TextBox 11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1" name="TextBox 11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2" name="TextBox 11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3" name="TextBox 11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4" name="TextBox 11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5" name="TextBox 11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6" name="TextBox 11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7" name="TextBox 11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8" name="TextBox 11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79" name="TextBox 11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0" name="TextBox 11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1" name="TextBox 11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2" name="TextBox 11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3" name="TextBox 11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4" name="TextBox 11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5" name="TextBox 11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6" name="TextBox 11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7" name="TextBox 11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8" name="TextBox 11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89" name="TextBox 11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0" name="TextBox 11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1" name="TextBox 11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2" name="TextBox 11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3" name="TextBox 11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4" name="TextBox 11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5" name="TextBox 11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6" name="TextBox 11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7" name="TextBox 11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8" name="TextBox 11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599" name="TextBox 11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0" name="TextBox 11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1" name="TextBox 11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2" name="TextBox 11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3" name="TextBox 11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4" name="TextBox 11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5" name="TextBox 11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6" name="TextBox 11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7" name="TextBox 11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8" name="TextBox 11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09" name="TextBox 11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0" name="TextBox 11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1" name="TextBox 11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2" name="TextBox 11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3" name="TextBox 11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4" name="TextBox 11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5" name="TextBox 11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6" name="TextBox 11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7" name="TextBox 11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8" name="TextBox 11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19" name="TextBox 11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0" name="TextBox 11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1" name="TextBox 11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2" name="TextBox 11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3" name="TextBox 11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4" name="TextBox 11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5" name="TextBox 11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6" name="TextBox 11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7" name="TextBox 11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8" name="TextBox 11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29" name="TextBox 11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0" name="TextBox 11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1" name="TextBox 11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2" name="TextBox 11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3" name="TextBox 11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4" name="TextBox 11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5" name="TextBox 11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6" name="TextBox 11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7" name="TextBox 11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8" name="TextBox 116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39" name="TextBox 116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0" name="TextBox 116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1" name="TextBox 116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2" name="TextBox 116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3" name="TextBox 116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4" name="TextBox 116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5" name="TextBox 116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6" name="TextBox 116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7" name="TextBox 116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8" name="TextBox 116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49" name="TextBox 116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0" name="TextBox 116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1" name="TextBox 116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2" name="TextBox 116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3" name="TextBox 116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4" name="TextBox 116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5" name="TextBox 116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6" name="TextBox 116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7" name="TextBox 116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8" name="TextBox 116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59" name="TextBox 116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0" name="TextBox 116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1" name="TextBox 116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2" name="TextBox 116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3" name="TextBox 116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4" name="TextBox 116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5" name="TextBox 116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6" name="TextBox 116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7" name="TextBox 116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8" name="TextBox 116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69" name="TextBox 116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0" name="TextBox 116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1" name="TextBox 116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2" name="TextBox 116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3" name="TextBox 116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4" name="TextBox 116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5" name="TextBox 116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6" name="TextBox 116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7" name="TextBox 116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8" name="TextBox 116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79" name="TextBox 116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0" name="TextBox 116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1" name="TextBox 116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2" name="TextBox 116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3" name="TextBox 116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4" name="TextBox 116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5" name="TextBox 116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6" name="TextBox 116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7" name="TextBox 116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8" name="TextBox 116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89" name="TextBox 116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0" name="TextBox 116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1" name="TextBox 116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2" name="TextBox 116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3" name="TextBox 116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4" name="TextBox 116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5" name="TextBox 116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6" name="TextBox 116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7" name="TextBox 116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8" name="TextBox 116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699" name="TextBox 116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0" name="TextBox 116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1" name="TextBox 117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2" name="TextBox 117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3" name="TextBox 117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4" name="TextBox 117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5" name="TextBox 117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6" name="TextBox 117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7" name="TextBox 117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8" name="TextBox 117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09" name="TextBox 117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0" name="TextBox 117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1" name="TextBox 117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2" name="TextBox 117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3" name="TextBox 117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4" name="TextBox 117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5" name="TextBox 117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6" name="TextBox 117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7" name="TextBox 117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8" name="TextBox 117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19" name="TextBox 117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0" name="TextBox 117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1" name="TextBox 117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2" name="TextBox 117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3" name="TextBox 117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4" name="TextBox 117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5" name="TextBox 117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6" name="TextBox 117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7" name="TextBox 117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8" name="TextBox 117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29" name="TextBox 117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0" name="TextBox 117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1" name="TextBox 117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2" name="TextBox 117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3" name="TextBox 117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4" name="TextBox 117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5" name="TextBox 117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6" name="TextBox 117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7" name="TextBox 117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8" name="TextBox 117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39" name="TextBox 117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0" name="TextBox 117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1" name="TextBox 117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2" name="TextBox 117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3" name="TextBox 117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4" name="TextBox 117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5" name="TextBox 117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6" name="TextBox 117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7" name="TextBox 117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8" name="TextBox 117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49" name="TextBox 117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0" name="TextBox 117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1" name="TextBox 117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2" name="TextBox 117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3" name="TextBox 117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4" name="TextBox 117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5" name="TextBox 117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6" name="TextBox 117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7" name="TextBox 117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8" name="TextBox 117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59" name="TextBox 117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0" name="TextBox 117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1" name="TextBox 117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2" name="TextBox 117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3" name="TextBox 117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4" name="TextBox 117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5" name="TextBox 117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6" name="TextBox 117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7" name="TextBox 117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8" name="TextBox 117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69" name="TextBox 117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0" name="TextBox 117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1" name="TextBox 117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2" name="TextBox 117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3" name="TextBox 117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4" name="TextBox 117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5" name="TextBox 117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6" name="TextBox 117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7" name="TextBox 117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8" name="TextBox 117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79" name="TextBox 117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0" name="TextBox 117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1" name="TextBox 117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2" name="TextBox 117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3" name="TextBox 117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4" name="TextBox 117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5" name="TextBox 117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6" name="TextBox 117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7" name="TextBox 117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8" name="TextBox 117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89" name="TextBox 117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0" name="TextBox 117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1" name="TextBox 117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2" name="TextBox 117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3" name="TextBox 117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4" name="TextBox 117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5" name="TextBox 117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6" name="TextBox 117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7" name="TextBox 117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8" name="TextBox 117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799" name="TextBox 117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0" name="TextBox 117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1" name="TextBox 118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2" name="TextBox 118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3" name="TextBox 118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4" name="TextBox 118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5" name="TextBox 118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6" name="TextBox 118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7" name="TextBox 118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8" name="TextBox 118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09" name="TextBox 118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0" name="TextBox 118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1" name="TextBox 118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2" name="TextBox 118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3" name="TextBox 118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4" name="TextBox 118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5" name="TextBox 118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6" name="TextBox 118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7" name="TextBox 118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8" name="TextBox 118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19" name="TextBox 118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0" name="TextBox 118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1" name="TextBox 118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2" name="TextBox 118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3" name="TextBox 118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4" name="TextBox 118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5" name="TextBox 118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6" name="TextBox 118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7" name="TextBox 118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8" name="TextBox 118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29" name="TextBox 118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0" name="TextBox 118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1" name="TextBox 118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2" name="TextBox 118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3" name="TextBox 118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4" name="TextBox 118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5" name="TextBox 118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6" name="TextBox 118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7" name="TextBox 118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8" name="TextBox 118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39" name="TextBox 118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0" name="TextBox 118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1" name="TextBox 118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2" name="TextBox 118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3" name="TextBox 118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4" name="TextBox 118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5" name="TextBox 118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6" name="TextBox 118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7" name="TextBox 118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8" name="TextBox 118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49" name="TextBox 118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0" name="TextBox 118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1" name="TextBox 118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2" name="TextBox 118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3" name="TextBox 118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4" name="TextBox 118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5" name="TextBox 118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6" name="TextBox 118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7" name="TextBox 118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8" name="TextBox 118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59" name="TextBox 118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0" name="TextBox 118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1" name="TextBox 118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2" name="TextBox 118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3" name="TextBox 118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4" name="TextBox 118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5" name="TextBox 118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6" name="TextBox 118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7" name="TextBox 118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8" name="TextBox 118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69" name="TextBox 118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0" name="TextBox 118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1" name="TextBox 118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2" name="TextBox 118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3" name="TextBox 118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4" name="TextBox 118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5" name="TextBox 118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6" name="TextBox 118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7" name="TextBox 118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8" name="TextBox 118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79" name="TextBox 118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0" name="TextBox 118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1" name="TextBox 118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2" name="TextBox 118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3" name="TextBox 118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4" name="TextBox 118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5" name="TextBox 118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6" name="TextBox 118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7" name="TextBox 118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8" name="TextBox 118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89" name="TextBox 118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0" name="TextBox 118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1" name="TextBox 118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2" name="TextBox 118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3" name="TextBox 118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4" name="TextBox 118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5" name="TextBox 118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6" name="TextBox 118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7" name="TextBox 118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8" name="TextBox 118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899" name="TextBox 118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0" name="TextBox 118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1" name="TextBox 119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2" name="TextBox 119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3" name="TextBox 119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4" name="TextBox 119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5" name="TextBox 119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6" name="TextBox 119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7" name="TextBox 119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8" name="TextBox 119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09" name="TextBox 119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0" name="TextBox 119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1" name="TextBox 119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2" name="TextBox 119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3" name="TextBox 119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4" name="TextBox 119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5" name="TextBox 119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6" name="TextBox 119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7" name="TextBox 119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8" name="TextBox 119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19" name="TextBox 119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0" name="TextBox 119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1" name="TextBox 119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2" name="TextBox 119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3" name="TextBox 119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4" name="TextBox 119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5" name="TextBox 119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6" name="TextBox 119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7" name="TextBox 119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8" name="TextBox 119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29" name="TextBox 119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0" name="TextBox 119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1" name="TextBox 119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2" name="TextBox 119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3" name="TextBox 119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4" name="TextBox 119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5" name="TextBox 119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6" name="TextBox 119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7" name="TextBox 119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8" name="TextBox 119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39" name="TextBox 119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0" name="TextBox 119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1" name="TextBox 119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2" name="TextBox 119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3" name="TextBox 119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4" name="TextBox 119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5" name="TextBox 119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6" name="TextBox 119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7" name="TextBox 119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8" name="TextBox 119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49" name="TextBox 119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0" name="TextBox 119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1" name="TextBox 119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2" name="TextBox 119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3" name="TextBox 119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4" name="TextBox 119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5" name="TextBox 119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6" name="TextBox 119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7" name="TextBox 119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8" name="TextBox 119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59" name="TextBox 119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0" name="TextBox 119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1" name="TextBox 119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2" name="TextBox 119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3" name="TextBox 119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4" name="TextBox 119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5" name="TextBox 119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6" name="TextBox 119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7" name="TextBox 119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8" name="TextBox 119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69" name="TextBox 119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0" name="TextBox 119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1" name="TextBox 119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2" name="TextBox 119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3" name="TextBox 119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4" name="TextBox 119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5" name="TextBox 119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6" name="TextBox 119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7" name="TextBox 119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8" name="TextBox 119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79" name="TextBox 119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0" name="TextBox 119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1" name="TextBox 119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2" name="TextBox 119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3" name="TextBox 119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4" name="TextBox 119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5" name="TextBox 119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6" name="TextBox 119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7" name="TextBox 119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8" name="TextBox 119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89" name="TextBox 119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0" name="TextBox 119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1" name="TextBox 119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2" name="TextBox 119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3" name="TextBox 119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4" name="TextBox 119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5" name="TextBox 119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6" name="TextBox 119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7" name="TextBox 119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8" name="TextBox 119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1999" name="TextBox 119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0" name="TextBox 119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1" name="TextBox 120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2" name="TextBox 120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3" name="TextBox 120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4" name="TextBox 120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5" name="TextBox 120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6" name="TextBox 120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7" name="TextBox 120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8" name="TextBox 120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09" name="TextBox 120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0" name="TextBox 120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1" name="TextBox 120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2" name="TextBox 120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3" name="TextBox 120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4" name="TextBox 120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5" name="TextBox 120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6" name="TextBox 120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7" name="TextBox 120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8" name="TextBox 120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19" name="TextBox 120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0" name="TextBox 120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1" name="TextBox 120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2" name="TextBox 120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3" name="TextBox 120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4" name="TextBox 120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5" name="TextBox 120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6" name="TextBox 120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7" name="TextBox 120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8" name="TextBox 120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29" name="TextBox 120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0" name="TextBox 120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1" name="TextBox 120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2" name="TextBox 120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3" name="TextBox 120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4" name="TextBox 120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5" name="TextBox 120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6" name="TextBox 120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7" name="TextBox 120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8" name="TextBox 120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39" name="TextBox 120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0" name="TextBox 120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1" name="TextBox 120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2" name="TextBox 120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3" name="TextBox 120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4" name="TextBox 120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5" name="TextBox 120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6" name="TextBox 120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7" name="TextBox 120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8" name="TextBox 120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49" name="TextBox 120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0" name="TextBox 120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1" name="TextBox 120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2" name="TextBox 120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3" name="TextBox 120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4" name="TextBox 120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5" name="TextBox 120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6" name="TextBox 120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7" name="TextBox 120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8" name="TextBox 120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59" name="TextBox 120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0" name="TextBox 120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1" name="TextBox 120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2" name="TextBox 120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3" name="TextBox 120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4" name="TextBox 120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5" name="TextBox 120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6" name="TextBox 120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7" name="TextBox 120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8" name="TextBox 120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69" name="TextBox 120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0" name="TextBox 120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1" name="TextBox 120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2" name="TextBox 120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3" name="TextBox 120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4" name="TextBox 120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5" name="TextBox 120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6" name="TextBox 120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7" name="TextBox 120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8" name="TextBox 120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79" name="TextBox 120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0" name="TextBox 120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1" name="TextBox 120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2" name="TextBox 120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3" name="TextBox 120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4" name="TextBox 120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5" name="TextBox 120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6" name="TextBox 120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7" name="TextBox 120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8" name="TextBox 120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89" name="TextBox 120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0" name="TextBox 120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1" name="TextBox 120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2" name="TextBox 120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3" name="TextBox 120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4" name="TextBox 120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5" name="TextBox 120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6" name="TextBox 120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7" name="TextBox 120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8" name="TextBox 120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099" name="TextBox 120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0" name="TextBox 120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1" name="TextBox 121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2" name="TextBox 121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3" name="TextBox 121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4" name="TextBox 121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5" name="TextBox 121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6" name="TextBox 121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7" name="TextBox 121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8" name="TextBox 121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09" name="TextBox 121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0" name="TextBox 121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1" name="TextBox 121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2" name="TextBox 121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3" name="TextBox 121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4" name="TextBox 121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5" name="TextBox 121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6" name="TextBox 121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7" name="TextBox 121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8" name="TextBox 121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19" name="TextBox 121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0" name="TextBox 121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1" name="TextBox 121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2" name="TextBox 121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3" name="TextBox 121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4" name="TextBox 121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5" name="TextBox 121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6" name="TextBox 121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7" name="TextBox 121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8" name="TextBox 121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29" name="TextBox 121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0" name="TextBox 121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1" name="TextBox 121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2" name="TextBox 121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3" name="TextBox 121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4" name="TextBox 121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5" name="TextBox 121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6" name="TextBox 121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7" name="TextBox 121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8" name="TextBox 121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39" name="TextBox 121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0" name="TextBox 121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1" name="TextBox 121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2" name="TextBox 121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3" name="TextBox 121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4" name="TextBox 121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5" name="TextBox 121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6" name="TextBox 121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7" name="TextBox 121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8" name="TextBox 121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49" name="TextBox 121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0" name="TextBox 121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1" name="TextBox 121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2" name="TextBox 121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3" name="TextBox 121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4" name="TextBox 121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5" name="TextBox 121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6" name="TextBox 121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7" name="TextBox 121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8" name="TextBox 121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59" name="TextBox 121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0" name="TextBox 121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1" name="TextBox 121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2" name="TextBox 121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3" name="TextBox 121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4" name="TextBox 121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5" name="TextBox 121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6" name="TextBox 121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7" name="TextBox 121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8" name="TextBox 121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69" name="TextBox 121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0" name="TextBox 121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1" name="TextBox 121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2" name="TextBox 121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3" name="TextBox 121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4" name="TextBox 121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5" name="TextBox 121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6" name="TextBox 121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7" name="TextBox 121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8" name="TextBox 121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79" name="TextBox 121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0" name="TextBox 121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1" name="TextBox 121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2" name="TextBox 121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3" name="TextBox 121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4" name="TextBox 121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5" name="TextBox 121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6" name="TextBox 121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7" name="TextBox 121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8" name="TextBox 121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89" name="TextBox 121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0" name="TextBox 121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1" name="TextBox 121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2" name="TextBox 121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3" name="TextBox 121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4" name="TextBox 121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5" name="TextBox 121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6" name="TextBox 121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7" name="TextBox 121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8" name="TextBox 121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199" name="TextBox 121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0" name="TextBox 121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1" name="TextBox 122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2" name="TextBox 122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3" name="TextBox 122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4" name="TextBox 122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5" name="TextBox 122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6" name="TextBox 122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7" name="TextBox 122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8" name="TextBox 122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09" name="TextBox 122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0" name="TextBox 122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1" name="TextBox 122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2" name="TextBox 122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3" name="TextBox 122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4" name="TextBox 122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5" name="TextBox 122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6" name="TextBox 122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7" name="TextBox 122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8" name="TextBox 122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19" name="TextBox 122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0" name="TextBox 122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1" name="TextBox 122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2" name="TextBox 122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3" name="TextBox 122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4" name="TextBox 122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5" name="TextBox 122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6" name="TextBox 122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7" name="TextBox 122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8" name="TextBox 122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29" name="TextBox 122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0" name="TextBox 122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1" name="TextBox 122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2" name="TextBox 122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3" name="TextBox 122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4" name="TextBox 122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5" name="TextBox 122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6" name="TextBox 122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7" name="TextBox 122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8" name="TextBox 122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39" name="TextBox 122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0" name="TextBox 122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1" name="TextBox 122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2" name="TextBox 122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3" name="TextBox 122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4" name="TextBox 122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5" name="TextBox 122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6" name="TextBox 122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7" name="TextBox 122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8" name="TextBox 122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49" name="TextBox 122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0" name="TextBox 122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1" name="TextBox 122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2" name="TextBox 122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3" name="TextBox 122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4" name="TextBox 122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5" name="TextBox 122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6" name="TextBox 122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7" name="TextBox 122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8" name="TextBox 122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59" name="TextBox 122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0" name="TextBox 122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1" name="TextBox 122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2" name="TextBox 122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3" name="TextBox 122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4" name="TextBox 122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5" name="TextBox 122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6" name="TextBox 122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7" name="TextBox 122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8" name="TextBox 122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69" name="TextBox 122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0" name="TextBox 122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1" name="TextBox 122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2" name="TextBox 122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3" name="TextBox 122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4" name="TextBox 122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5" name="TextBox 122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6" name="TextBox 122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7" name="TextBox 122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8" name="TextBox 122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79" name="TextBox 122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0" name="TextBox 122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1" name="TextBox 122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2" name="TextBox 122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3" name="TextBox 122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4" name="TextBox 122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5" name="TextBox 122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6" name="TextBox 122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7" name="TextBox 122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8" name="TextBox 122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89" name="TextBox 122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0" name="TextBox 122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1" name="TextBox 122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2" name="TextBox 122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3" name="TextBox 122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4" name="TextBox 122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5" name="TextBox 122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6" name="TextBox 122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7" name="TextBox 122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8" name="TextBox 122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299" name="TextBox 122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0" name="TextBox 122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1" name="TextBox 123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2" name="TextBox 123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3" name="TextBox 123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4" name="TextBox 123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5" name="TextBox 123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6" name="TextBox 123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7" name="TextBox 123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8" name="TextBox 123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09" name="TextBox 123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0" name="TextBox 123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1" name="TextBox 123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2" name="TextBox 123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3" name="TextBox 123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4" name="TextBox 123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5" name="TextBox 123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6" name="TextBox 123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7" name="TextBox 123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8" name="TextBox 123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19" name="TextBox 123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0" name="TextBox 123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1" name="TextBox 123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2" name="TextBox 123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3" name="TextBox 123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4" name="TextBox 123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5" name="TextBox 123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6" name="TextBox 123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7" name="TextBox 123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8" name="TextBox 123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29" name="TextBox 123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0" name="TextBox 123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1" name="TextBox 123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2" name="TextBox 123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3" name="TextBox 123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4" name="TextBox 123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5" name="TextBox 123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6" name="TextBox 123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7" name="TextBox 123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8" name="TextBox 123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39" name="TextBox 123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0" name="TextBox 123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1" name="TextBox 123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2" name="TextBox 123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3" name="TextBox 123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4" name="TextBox 123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5" name="TextBox 123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6" name="TextBox 123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7" name="TextBox 123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8" name="TextBox 123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49" name="TextBox 123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0" name="TextBox 123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1" name="TextBox 123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2" name="TextBox 123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3" name="TextBox 123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4" name="TextBox 123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5" name="TextBox 123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6" name="TextBox 123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7" name="TextBox 123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8" name="TextBox 123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59" name="TextBox 123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0" name="TextBox 123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1" name="TextBox 123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2" name="TextBox 123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3" name="TextBox 123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4" name="TextBox 123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5" name="TextBox 123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6" name="TextBox 123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7" name="TextBox 123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8" name="TextBox 123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69" name="TextBox 123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0" name="TextBox 123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1" name="TextBox 123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2" name="TextBox 123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3" name="TextBox 123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4" name="TextBox 123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5" name="TextBox 123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6" name="TextBox 123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7" name="TextBox 123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8" name="TextBox 123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79" name="TextBox 123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0" name="TextBox 123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1" name="TextBox 123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2" name="TextBox 123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3" name="TextBox 123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4" name="TextBox 123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5" name="TextBox 123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6" name="TextBox 123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7" name="TextBox 123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8" name="TextBox 123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89" name="TextBox 123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0" name="TextBox 123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1" name="TextBox 123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2" name="TextBox 123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3" name="TextBox 123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4" name="TextBox 123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5" name="TextBox 123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6" name="TextBox 123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7" name="TextBox 123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8" name="TextBox 123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399" name="TextBox 123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0" name="TextBox 123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1" name="TextBox 124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2" name="TextBox 124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3" name="TextBox 124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4" name="TextBox 124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5" name="TextBox 124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6" name="TextBox 124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7" name="TextBox 124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8" name="TextBox 124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09" name="TextBox 124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0" name="TextBox 124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1" name="TextBox 124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2" name="TextBox 124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3" name="TextBox 124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4" name="TextBox 124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5" name="TextBox 124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6" name="TextBox 124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7" name="TextBox 124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8" name="TextBox 124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19" name="TextBox 124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0" name="TextBox 124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1" name="TextBox 124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2" name="TextBox 124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3" name="TextBox 124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4" name="TextBox 124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5" name="TextBox 124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6" name="TextBox 124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7" name="TextBox 124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8" name="TextBox 124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29" name="TextBox 124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0" name="TextBox 124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1" name="TextBox 124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2" name="TextBox 124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3" name="TextBox 124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4" name="TextBox 124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5" name="TextBox 124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6" name="TextBox 124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7" name="TextBox 124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8" name="TextBox 124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39" name="TextBox 124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0" name="TextBox 124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1" name="TextBox 124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2" name="TextBox 124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3" name="TextBox 124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4" name="TextBox 124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5" name="TextBox 124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6" name="TextBox 124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7" name="TextBox 124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8" name="TextBox 124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49" name="TextBox 124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0" name="TextBox 124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1" name="TextBox 124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2" name="TextBox 124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3" name="TextBox 124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4" name="TextBox 124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5" name="TextBox 124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6" name="TextBox 124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7" name="TextBox 124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8" name="TextBox 124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59" name="TextBox 124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0" name="TextBox 124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1" name="TextBox 124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2" name="TextBox 124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3" name="TextBox 124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4" name="TextBox 124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5" name="TextBox 124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6" name="TextBox 124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7" name="TextBox 124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8" name="TextBox 124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69" name="TextBox 124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0" name="TextBox 124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1" name="TextBox 124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2" name="TextBox 124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3" name="TextBox 124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4" name="TextBox 124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5" name="TextBox 124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6" name="TextBox 124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7" name="TextBox 124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8" name="TextBox 124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79" name="TextBox 124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0" name="TextBox 124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1" name="TextBox 124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2" name="TextBox 124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3" name="TextBox 124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4" name="TextBox 124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5" name="TextBox 124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6" name="TextBox 124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7" name="TextBox 124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8" name="TextBox 124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89" name="TextBox 124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0" name="TextBox 124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1" name="TextBox 124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2" name="TextBox 124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3" name="TextBox 124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4" name="TextBox 124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5" name="TextBox 124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6" name="TextBox 124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7" name="TextBox 124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8" name="TextBox 124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499" name="TextBox 124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0" name="TextBox 124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1" name="TextBox 125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2" name="TextBox 125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3" name="TextBox 125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4" name="TextBox 125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5" name="TextBox 125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6" name="TextBox 125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7" name="TextBox 125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8" name="TextBox 125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09" name="TextBox 125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0" name="TextBox 125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1" name="TextBox 125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2" name="TextBox 125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3" name="TextBox 125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4" name="TextBox 125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5" name="TextBox 125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6" name="TextBox 125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7" name="TextBox 125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8" name="TextBox 125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19" name="TextBox 125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0" name="TextBox 125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1" name="TextBox 125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2" name="TextBox 125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3" name="TextBox 125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4" name="TextBox 125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5" name="TextBox 125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6" name="TextBox 125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7" name="TextBox 125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8" name="TextBox 125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29" name="TextBox 125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0" name="TextBox 125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1" name="TextBox 125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2" name="TextBox 125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3" name="TextBox 125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4" name="TextBox 125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5" name="TextBox 125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6" name="TextBox 125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7" name="TextBox 125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8" name="TextBox 1253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39" name="TextBox 1253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0" name="TextBox 1253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1" name="TextBox 1254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2" name="TextBox 1254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3" name="TextBox 1254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4" name="TextBox 1254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5" name="TextBox 1254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6" name="TextBox 1254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7" name="TextBox 1254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8" name="TextBox 1254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49" name="TextBox 1254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0" name="TextBox 1254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1" name="TextBox 1255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2" name="TextBox 1255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3" name="TextBox 1255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4" name="TextBox 1255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5" name="TextBox 1255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6" name="TextBox 1255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7" name="TextBox 1255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8" name="TextBox 1255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59" name="TextBox 1255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0" name="TextBox 1255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1" name="TextBox 1256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2" name="TextBox 1256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3" name="TextBox 1256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4" name="TextBox 1256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5" name="TextBox 1256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6" name="TextBox 1256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7" name="TextBox 1256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8" name="TextBox 1256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69" name="TextBox 1256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0" name="TextBox 1256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1" name="TextBox 1257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2" name="TextBox 1257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3" name="TextBox 1257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4" name="TextBox 1257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5" name="TextBox 1257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6" name="TextBox 1257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7" name="TextBox 1257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8" name="TextBox 1257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79" name="TextBox 1257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0" name="TextBox 1257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1" name="TextBox 1258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2" name="TextBox 1258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3" name="TextBox 1258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4" name="TextBox 1258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5" name="TextBox 1258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6" name="TextBox 1258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7" name="TextBox 1258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8" name="TextBox 1258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89" name="TextBox 1258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0" name="TextBox 1258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1" name="TextBox 1259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2" name="TextBox 1259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3" name="TextBox 1259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4" name="TextBox 1259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5" name="TextBox 1259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6" name="TextBox 1259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7" name="TextBox 1259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8" name="TextBox 1259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599" name="TextBox 1259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0" name="TextBox 1259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1" name="TextBox 1260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2" name="TextBox 1260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3" name="TextBox 1260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4" name="TextBox 1260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5" name="TextBox 1260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6" name="TextBox 1260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7" name="TextBox 1260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8" name="TextBox 1260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09" name="TextBox 1260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0" name="TextBox 1260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1" name="TextBox 1261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2" name="TextBox 1261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3" name="TextBox 1261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4" name="TextBox 1261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5" name="TextBox 1261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6" name="TextBox 1261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7" name="TextBox 1261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8" name="TextBox 1261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19" name="TextBox 1261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0" name="TextBox 1261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1" name="TextBox 1262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2" name="TextBox 1262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3" name="TextBox 1262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4" name="TextBox 1262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5" name="TextBox 1262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6" name="TextBox 1262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7" name="TextBox 1262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8" name="TextBox 12627"/>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29" name="TextBox 12628"/>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0" name="TextBox 12629"/>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1" name="TextBox 12630"/>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2" name="TextBox 12631"/>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3" name="TextBox 12632"/>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4" name="TextBox 12633"/>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5" name="TextBox 12634"/>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6" name="TextBox 12635"/>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149</xdr:row>
      <xdr:rowOff>0</xdr:rowOff>
    </xdr:from>
    <xdr:ext cx="1107996" cy="264560"/>
    <xdr:sp macro="" textlink="">
      <xdr:nvSpPr>
        <xdr:cNvPr id="12637" name="TextBox 12636"/>
        <xdr:cNvSpPr txBox="1"/>
      </xdr:nvSpPr>
      <xdr:spPr>
        <a:xfrm>
          <a:off x="18764250" y="7456170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847725</xdr:colOff>
      <xdr:row>72</xdr:row>
      <xdr:rowOff>0</xdr:rowOff>
    </xdr:from>
    <xdr:ext cx="1107996" cy="264560"/>
    <xdr:sp macro="" textlink="">
      <xdr:nvSpPr>
        <xdr:cNvPr id="2" name="TextBox 1"/>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3" name="TextBox 2"/>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4" name="TextBox 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 name="TextBox 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 name="TextBox 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 name="TextBox 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8" name="TextBox 7"/>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9" name="TextBox 8"/>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0" name="TextBox 9"/>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1" name="TextBox 10"/>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2" name="TextBox 11"/>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3" name="TextBox 12"/>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4" name="TextBox 1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5" name="TextBox 1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6" name="TextBox 1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7" name="TextBox 1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8" name="TextBox 17"/>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19" name="TextBox 18"/>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0" name="TextBox 19"/>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1" name="TextBox 20"/>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2" name="TextBox 21"/>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3" name="TextBox 22"/>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4" name="TextBox 2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5" name="TextBox 2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6" name="TextBox 2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27" name="TextBox 2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28" name="TextBox 27"/>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29" name="TextBox 28"/>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0" name="TextBox 2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1" name="TextBox 3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2" name="TextBox 3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3" name="TextBox 3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4" name="TextBox 33"/>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5" name="TextBox 34"/>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6" name="TextBox 35"/>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7" name="TextBox 36"/>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8" name="TextBox 37"/>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39" name="TextBox 38"/>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0" name="TextBox 3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1" name="TextBox 4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2" name="TextBox 4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3" name="TextBox 4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4" name="TextBox 43"/>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5" name="TextBox 44"/>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6" name="TextBox 45"/>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7" name="TextBox 46"/>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8" name="TextBox 47"/>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49" name="TextBox 48"/>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50" name="TextBox 4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51" name="TextBox 5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52" name="TextBox 5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53" name="TextBox 5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4" name="TextBox 5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5" name="TextBox 5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6" name="TextBox 5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7" name="TextBox 5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8" name="TextBox 57"/>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59" name="TextBox 58"/>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0" name="TextBox 59"/>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1" name="TextBox 60"/>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2" name="TextBox 61"/>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3" name="TextBox 62"/>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4" name="TextBox 6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5" name="TextBox 6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6" name="TextBox 6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7" name="TextBox 6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8" name="TextBox 67"/>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69" name="TextBox 68"/>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0" name="TextBox 69"/>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1" name="TextBox 70"/>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2" name="TextBox 71"/>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3" name="TextBox 72"/>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4" name="TextBox 73"/>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5" name="TextBox 74"/>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6" name="TextBox 75"/>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7" name="TextBox 76"/>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8" name="TextBox 77"/>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72</xdr:row>
      <xdr:rowOff>0</xdr:rowOff>
    </xdr:from>
    <xdr:ext cx="1107996" cy="264560"/>
    <xdr:sp macro="" textlink="">
      <xdr:nvSpPr>
        <xdr:cNvPr id="79" name="TextBox 78"/>
        <xdr:cNvSpPr txBox="1"/>
      </xdr:nvSpPr>
      <xdr:spPr>
        <a:xfrm>
          <a:off x="14935200"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0" name="TextBox 7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1" name="TextBox 8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2" name="TextBox 8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3" name="TextBox 8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4" name="TextBox 83"/>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5" name="TextBox 84"/>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6" name="TextBox 85"/>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7" name="TextBox 86"/>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8" name="TextBox 87"/>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89" name="TextBox 88"/>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0" name="TextBox 8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1" name="TextBox 9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2" name="TextBox 9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3" name="TextBox 9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4" name="TextBox 93"/>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5" name="TextBox 94"/>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6" name="TextBox 95"/>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7" name="TextBox 96"/>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8" name="TextBox 97"/>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99" name="TextBox 98"/>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0" name="TextBox 99"/>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1" name="TextBox 100"/>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2" name="TextBox 101"/>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3" name="TextBox 102"/>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4" name="TextBox 103"/>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72</xdr:row>
      <xdr:rowOff>0</xdr:rowOff>
    </xdr:from>
    <xdr:ext cx="1107996" cy="264560"/>
    <xdr:sp macro="" textlink="">
      <xdr:nvSpPr>
        <xdr:cNvPr id="105" name="TextBox 104"/>
        <xdr:cNvSpPr txBox="1"/>
      </xdr:nvSpPr>
      <xdr:spPr>
        <a:xfrm>
          <a:off x="13458825" y="12088177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06" name="TextBox 105"/>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07" name="TextBox 106"/>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08" name="TextBox 10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09" name="TextBox 10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0" name="TextBox 10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1" name="TextBox 11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2" name="TextBox 111"/>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3" name="TextBox 112"/>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4" name="TextBox 113"/>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5" name="TextBox 114"/>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6" name="TextBox 115"/>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7" name="TextBox 116"/>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8" name="TextBox 11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19" name="TextBox 11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0" name="TextBox 11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1" name="TextBox 12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2" name="TextBox 121"/>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3" name="TextBox 122"/>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4" name="TextBox 123"/>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5" name="TextBox 124"/>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6" name="TextBox 125"/>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7" name="TextBox 126"/>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8" name="TextBox 12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29" name="TextBox 12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30" name="TextBox 12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31" name="TextBox 13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2" name="TextBox 131"/>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3" name="TextBox 132"/>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4" name="TextBox 13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5" name="TextBox 13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6" name="TextBox 13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7" name="TextBox 13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8" name="TextBox 137"/>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39" name="TextBox 138"/>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0" name="TextBox 139"/>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1" name="TextBox 140"/>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2" name="TextBox 141"/>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3" name="TextBox 142"/>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4" name="TextBox 14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5" name="TextBox 14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6" name="TextBox 14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7" name="TextBox 14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8" name="TextBox 147"/>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49" name="TextBox 148"/>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0" name="TextBox 149"/>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1" name="TextBox 150"/>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2" name="TextBox 151"/>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3" name="TextBox 152"/>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4" name="TextBox 15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5" name="TextBox 15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6" name="TextBox 15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57" name="TextBox 15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58" name="TextBox 15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59" name="TextBox 15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0" name="TextBox 15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1" name="TextBox 16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2" name="TextBox 161"/>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3" name="TextBox 162"/>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4" name="TextBox 163"/>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5" name="TextBox 164"/>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6" name="TextBox 165"/>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7" name="TextBox 166"/>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8" name="TextBox 16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69" name="TextBox 16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0" name="TextBox 16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1" name="TextBox 17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2" name="TextBox 171"/>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3" name="TextBox 172"/>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4" name="TextBox 173"/>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5" name="TextBox 174"/>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6" name="TextBox 175"/>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7" name="TextBox 176"/>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8" name="TextBox 177"/>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79" name="TextBox 178"/>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80" name="TextBox 179"/>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81" name="TextBox 180"/>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82" name="TextBox 181"/>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81</xdr:row>
      <xdr:rowOff>0</xdr:rowOff>
    </xdr:from>
    <xdr:ext cx="1107996" cy="264560"/>
    <xdr:sp macro="" textlink="">
      <xdr:nvSpPr>
        <xdr:cNvPr id="183" name="TextBox 182"/>
        <xdr:cNvSpPr txBox="1"/>
      </xdr:nvSpPr>
      <xdr:spPr>
        <a:xfrm>
          <a:off x="14935200"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4" name="TextBox 18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5" name="TextBox 18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6" name="TextBox 18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7" name="TextBox 18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8" name="TextBox 187"/>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89" name="TextBox 188"/>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0" name="TextBox 189"/>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1" name="TextBox 190"/>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2" name="TextBox 191"/>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3" name="TextBox 192"/>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4" name="TextBox 19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5" name="TextBox 19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6" name="TextBox 19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7" name="TextBox 19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8" name="TextBox 197"/>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199" name="TextBox 198"/>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0" name="TextBox 199"/>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1" name="TextBox 200"/>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2" name="TextBox 201"/>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3" name="TextBox 202"/>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4" name="TextBox 203"/>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5" name="TextBox 204"/>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6" name="TextBox 205"/>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7" name="TextBox 206"/>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8" name="TextBox 207"/>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81</xdr:row>
      <xdr:rowOff>0</xdr:rowOff>
    </xdr:from>
    <xdr:ext cx="1107996" cy="264560"/>
    <xdr:sp macro="" textlink="">
      <xdr:nvSpPr>
        <xdr:cNvPr id="209" name="TextBox 208"/>
        <xdr:cNvSpPr txBox="1"/>
      </xdr:nvSpPr>
      <xdr:spPr>
        <a:xfrm>
          <a:off x="13458825" y="138245850"/>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0" name="TextBox 209"/>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1" name="TextBox 210"/>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2" name="TextBox 21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3" name="TextBox 21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4" name="TextBox 21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5" name="TextBox 21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6" name="TextBox 215"/>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7" name="TextBox 216"/>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8" name="TextBox 217"/>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19" name="TextBox 218"/>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0" name="TextBox 219"/>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1" name="TextBox 220"/>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2" name="TextBox 22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3" name="TextBox 22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4" name="TextBox 22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5" name="TextBox 22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6" name="TextBox 225"/>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7" name="TextBox 226"/>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8" name="TextBox 227"/>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29" name="TextBox 228"/>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0" name="TextBox 229"/>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1" name="TextBox 230"/>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2" name="TextBox 23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3" name="TextBox 23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4" name="TextBox 23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35" name="TextBox 23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36" name="TextBox 235"/>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37" name="TextBox 236"/>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38" name="TextBox 23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39" name="TextBox 23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0" name="TextBox 23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1" name="TextBox 24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2" name="TextBox 241"/>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3" name="TextBox 242"/>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4" name="TextBox 243"/>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5" name="TextBox 244"/>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6" name="TextBox 245"/>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7" name="TextBox 246"/>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8" name="TextBox 24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49" name="TextBox 24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0" name="TextBox 24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1" name="TextBox 25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2" name="TextBox 251"/>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3" name="TextBox 252"/>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4" name="TextBox 253"/>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5" name="TextBox 254"/>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6" name="TextBox 255"/>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7" name="TextBox 256"/>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8" name="TextBox 25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59" name="TextBox 25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60" name="TextBox 25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61" name="TextBox 26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2" name="TextBox 26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3" name="TextBox 26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4" name="TextBox 26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5" name="TextBox 26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6" name="TextBox 265"/>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7" name="TextBox 266"/>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8" name="TextBox 267"/>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69" name="TextBox 268"/>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0" name="TextBox 269"/>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1" name="TextBox 270"/>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2" name="TextBox 27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3" name="TextBox 27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4" name="TextBox 27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5" name="TextBox 27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6" name="TextBox 275"/>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7" name="TextBox 276"/>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8" name="TextBox 277"/>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79" name="TextBox 278"/>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0" name="TextBox 279"/>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1" name="TextBox 280"/>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2" name="TextBox 281"/>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3" name="TextBox 282"/>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4" name="TextBox 283"/>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5" name="TextBox 284"/>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6" name="TextBox 285"/>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14</xdr:col>
      <xdr:colOff>847725</xdr:colOff>
      <xdr:row>82</xdr:row>
      <xdr:rowOff>0</xdr:rowOff>
    </xdr:from>
    <xdr:ext cx="1107996" cy="264560"/>
    <xdr:sp macro="" textlink="">
      <xdr:nvSpPr>
        <xdr:cNvPr id="287" name="TextBox 286"/>
        <xdr:cNvSpPr txBox="1"/>
      </xdr:nvSpPr>
      <xdr:spPr>
        <a:xfrm>
          <a:off x="14935200"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88" name="TextBox 28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89" name="TextBox 28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0" name="TextBox 28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1" name="TextBox 29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2" name="TextBox 291"/>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3" name="TextBox 292"/>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4" name="TextBox 293"/>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5" name="TextBox 294"/>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6" name="TextBox 295"/>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7" name="TextBox 296"/>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8" name="TextBox 29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299" name="TextBox 29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0" name="TextBox 29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1" name="TextBox 30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2" name="TextBox 301"/>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3" name="TextBox 302"/>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4" name="TextBox 303"/>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5" name="TextBox 304"/>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6" name="TextBox 305"/>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7" name="TextBox 306"/>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8" name="TextBox 307"/>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09" name="TextBox 308"/>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10" name="TextBox 309"/>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11" name="TextBox 310"/>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12" name="TextBox 311"/>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oneCellAnchor>
    <xdr:from>
      <xdr:col>13</xdr:col>
      <xdr:colOff>847725</xdr:colOff>
      <xdr:row>82</xdr:row>
      <xdr:rowOff>0</xdr:rowOff>
    </xdr:from>
    <xdr:ext cx="1107996" cy="264560"/>
    <xdr:sp macro="" textlink="">
      <xdr:nvSpPr>
        <xdr:cNvPr id="313" name="TextBox 312"/>
        <xdr:cNvSpPr txBox="1"/>
      </xdr:nvSpPr>
      <xdr:spPr>
        <a:xfrm>
          <a:off x="13458825" y="1398746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dimension ref="A1:Y727"/>
  <sheetViews>
    <sheetView tabSelected="1" topLeftCell="M1" zoomScaleNormal="100" workbookViewId="0">
      <selection activeCell="N4" sqref="N4"/>
    </sheetView>
  </sheetViews>
  <sheetFormatPr defaultColWidth="27.85546875" defaultRowHeight="15"/>
  <cols>
    <col min="1" max="1" width="5.28515625" style="309" customWidth="1"/>
    <col min="2" max="2" width="7.42578125" style="309" bestFit="1" customWidth="1"/>
    <col min="3" max="3" width="21.7109375" style="309" bestFit="1" customWidth="1"/>
    <col min="4" max="4" width="12.28515625" style="309" bestFit="1" customWidth="1"/>
    <col min="5" max="5" width="27.85546875" style="309" bestFit="1" customWidth="1"/>
    <col min="6" max="6" width="11.28515625" style="309" bestFit="1" customWidth="1"/>
    <col min="7" max="7" width="23.42578125" style="309" bestFit="1" customWidth="1"/>
    <col min="8" max="8" width="28" style="309" bestFit="1" customWidth="1"/>
    <col min="9" max="9" width="23.140625" style="309" bestFit="1" customWidth="1"/>
    <col min="10" max="10" width="35.7109375" style="309" customWidth="1"/>
    <col min="11" max="11" width="27.42578125" style="309" bestFit="1" customWidth="1"/>
    <col min="12" max="12" width="25.5703125" style="309" bestFit="1" customWidth="1"/>
    <col min="13" max="13" width="23.7109375" style="309" customWidth="1"/>
    <col min="14" max="14" width="40.140625" style="309" customWidth="1"/>
    <col min="15" max="15" width="59.28515625" style="309" customWidth="1"/>
    <col min="16" max="16" width="26.140625" style="309" bestFit="1" customWidth="1"/>
    <col min="17" max="17" width="15.7109375" style="309" bestFit="1" customWidth="1"/>
    <col min="18" max="18" width="26.28515625" style="309" bestFit="1" customWidth="1"/>
    <col min="19" max="19" width="26.42578125" style="309" bestFit="1" customWidth="1"/>
    <col min="20" max="20" width="25" style="309" bestFit="1" customWidth="1"/>
    <col min="21" max="21" width="26.28515625" style="309" bestFit="1" customWidth="1"/>
    <col min="22" max="22" width="27" style="309" bestFit="1" customWidth="1"/>
    <col min="23" max="23" width="47.28515625" style="309" customWidth="1"/>
    <col min="24" max="24" width="34.7109375" hidden="1" customWidth="1"/>
    <col min="25" max="25" width="11.5703125" hidden="1" customWidth="1"/>
    <col min="26" max="16384" width="27.85546875" style="309"/>
  </cols>
  <sheetData>
    <row r="1" spans="1:25" ht="15.75">
      <c r="A1" s="308" t="s">
        <v>0</v>
      </c>
    </row>
    <row r="2" spans="1:25" ht="15.75">
      <c r="A2" s="308" t="s">
        <v>1</v>
      </c>
    </row>
    <row r="3" spans="1:25" ht="15.75">
      <c r="A3" s="310" t="s">
        <v>2</v>
      </c>
    </row>
    <row r="4" spans="1:25" ht="16.5" thickBot="1">
      <c r="A4" s="311"/>
      <c r="M4" s="402" t="s">
        <v>2441</v>
      </c>
    </row>
    <row r="5" spans="1:25" ht="51">
      <c r="A5" s="312" t="s">
        <v>3</v>
      </c>
      <c r="B5" s="313" t="s">
        <v>4</v>
      </c>
      <c r="C5" s="314" t="s">
        <v>5</v>
      </c>
      <c r="D5" s="314" t="s">
        <v>6</v>
      </c>
      <c r="E5" s="314" t="s">
        <v>7</v>
      </c>
      <c r="F5" s="314" t="s">
        <v>8</v>
      </c>
      <c r="G5" s="314" t="s">
        <v>9</v>
      </c>
      <c r="H5" s="314" t="s">
        <v>10</v>
      </c>
      <c r="I5" s="314" t="s">
        <v>11</v>
      </c>
      <c r="J5" s="314" t="s">
        <v>12</v>
      </c>
      <c r="K5" s="315" t="s">
        <v>13</v>
      </c>
      <c r="L5" s="314" t="s">
        <v>14</v>
      </c>
      <c r="M5" s="316" t="s">
        <v>15</v>
      </c>
      <c r="N5" s="314" t="s">
        <v>16</v>
      </c>
      <c r="O5" s="314" t="s">
        <v>17</v>
      </c>
      <c r="P5" s="314" t="s">
        <v>18</v>
      </c>
      <c r="Q5" s="317" t="s">
        <v>19</v>
      </c>
      <c r="R5" s="317" t="s">
        <v>20</v>
      </c>
      <c r="S5" s="317" t="s">
        <v>21</v>
      </c>
      <c r="T5" s="314" t="s">
        <v>22</v>
      </c>
      <c r="U5" s="318" t="s">
        <v>23</v>
      </c>
      <c r="V5" s="319" t="s">
        <v>24</v>
      </c>
      <c r="W5" s="319" t="s">
        <v>25</v>
      </c>
      <c r="X5">
        <v>0</v>
      </c>
      <c r="Y5" s="1" t="s">
        <v>26</v>
      </c>
    </row>
    <row r="6" spans="1:25" customFormat="1" ht="91.5" hidden="1" customHeight="1">
      <c r="A6" s="2">
        <v>1</v>
      </c>
      <c r="B6" s="3" t="s">
        <v>27</v>
      </c>
      <c r="C6" s="3" t="s">
        <v>28</v>
      </c>
      <c r="D6" s="3" t="s">
        <v>29</v>
      </c>
      <c r="E6" s="3">
        <v>98998652</v>
      </c>
      <c r="F6" s="3">
        <v>11</v>
      </c>
      <c r="G6" s="4">
        <v>42460</v>
      </c>
      <c r="H6" s="5" t="s">
        <v>30</v>
      </c>
      <c r="I6" s="3" t="s">
        <v>31</v>
      </c>
      <c r="J6" s="3" t="s">
        <v>32</v>
      </c>
      <c r="K6" s="6">
        <v>496900</v>
      </c>
      <c r="L6" s="6">
        <f>-K6</f>
        <v>-496900</v>
      </c>
      <c r="M6" s="7">
        <f t="shared" ref="M6:M69" si="0">K6+L6</f>
        <v>0</v>
      </c>
      <c r="N6" s="5" t="s">
        <v>33</v>
      </c>
      <c r="O6" s="5" t="s">
        <v>34</v>
      </c>
      <c r="P6" s="3" t="s">
        <v>35</v>
      </c>
      <c r="Q6" s="8">
        <v>42712</v>
      </c>
      <c r="R6" s="3" t="s">
        <v>36</v>
      </c>
      <c r="S6" s="9" t="s">
        <v>37</v>
      </c>
      <c r="T6" s="3" t="s">
        <v>38</v>
      </c>
      <c r="U6" s="3" t="s">
        <v>37</v>
      </c>
      <c r="V6" s="3" t="s">
        <v>39</v>
      </c>
      <c r="W6" s="10" t="s">
        <v>37</v>
      </c>
      <c r="X6" s="11">
        <f t="shared" ref="X6:X69" si="1">M6</f>
        <v>0</v>
      </c>
      <c r="Y6" s="12" t="s">
        <v>40</v>
      </c>
    </row>
    <row r="7" spans="1:25" customFormat="1" ht="51.75" hidden="1" customHeight="1">
      <c r="A7" s="13">
        <v>2</v>
      </c>
      <c r="B7" s="14" t="s">
        <v>27</v>
      </c>
      <c r="C7" s="14" t="s">
        <v>41</v>
      </c>
      <c r="D7" s="14" t="s">
        <v>42</v>
      </c>
      <c r="E7" s="14">
        <v>22337482</v>
      </c>
      <c r="F7" s="14">
        <v>13</v>
      </c>
      <c r="G7" s="15" t="s">
        <v>43</v>
      </c>
      <c r="H7" s="16" t="s">
        <v>44</v>
      </c>
      <c r="I7" s="14" t="s">
        <v>45</v>
      </c>
      <c r="J7" s="14" t="s">
        <v>46</v>
      </c>
      <c r="K7" s="17">
        <v>52314</v>
      </c>
      <c r="L7" s="17">
        <v>0</v>
      </c>
      <c r="M7" s="18">
        <f t="shared" si="0"/>
        <v>52314</v>
      </c>
      <c r="N7" s="14">
        <v>0</v>
      </c>
      <c r="O7" s="19" t="s">
        <v>47</v>
      </c>
      <c r="P7" s="19" t="s">
        <v>35</v>
      </c>
      <c r="Q7" s="20">
        <v>43069</v>
      </c>
      <c r="R7" s="19" t="s">
        <v>36</v>
      </c>
      <c r="S7" s="21" t="s">
        <v>37</v>
      </c>
      <c r="T7" s="14" t="s">
        <v>48</v>
      </c>
      <c r="U7" s="19" t="s">
        <v>37</v>
      </c>
      <c r="V7" s="19" t="s">
        <v>37</v>
      </c>
      <c r="W7" s="22" t="s">
        <v>37</v>
      </c>
      <c r="X7" s="23">
        <f t="shared" si="1"/>
        <v>52314</v>
      </c>
      <c r="Y7" s="24"/>
    </row>
    <row r="8" spans="1:25" customFormat="1" ht="51.75" hidden="1" customHeight="1">
      <c r="A8" s="13">
        <v>3</v>
      </c>
      <c r="B8" s="14" t="s">
        <v>27</v>
      </c>
      <c r="C8" s="14" t="s">
        <v>49</v>
      </c>
      <c r="D8" s="14" t="s">
        <v>29</v>
      </c>
      <c r="E8" s="14">
        <v>90939578</v>
      </c>
      <c r="F8" s="14">
        <v>13</v>
      </c>
      <c r="G8" s="15">
        <v>42653</v>
      </c>
      <c r="H8" s="19" t="s">
        <v>50</v>
      </c>
      <c r="I8" s="14" t="s">
        <v>51</v>
      </c>
      <c r="J8" s="14" t="s">
        <v>52</v>
      </c>
      <c r="K8" s="17">
        <v>55800</v>
      </c>
      <c r="L8" s="17">
        <v>0</v>
      </c>
      <c r="M8" s="18">
        <f t="shared" si="0"/>
        <v>55800</v>
      </c>
      <c r="N8" s="14" t="s">
        <v>37</v>
      </c>
      <c r="O8" s="19" t="s">
        <v>53</v>
      </c>
      <c r="P8" s="14" t="s">
        <v>35</v>
      </c>
      <c r="Q8" s="25" t="s">
        <v>54</v>
      </c>
      <c r="R8" s="14" t="s">
        <v>36</v>
      </c>
      <c r="S8" s="26" t="s">
        <v>37</v>
      </c>
      <c r="T8" s="14" t="s">
        <v>48</v>
      </c>
      <c r="U8" s="14" t="s">
        <v>37</v>
      </c>
      <c r="V8" s="14" t="s">
        <v>37</v>
      </c>
      <c r="W8" s="27" t="s">
        <v>37</v>
      </c>
      <c r="X8" s="23">
        <f t="shared" si="1"/>
        <v>55800</v>
      </c>
      <c r="Y8" s="24"/>
    </row>
    <row r="9" spans="1:25" customFormat="1" ht="51.75" hidden="1" customHeight="1">
      <c r="A9" s="13">
        <v>4</v>
      </c>
      <c r="B9" s="14" t="s">
        <v>27</v>
      </c>
      <c r="C9" s="14" t="s">
        <v>41</v>
      </c>
      <c r="D9" s="14" t="s">
        <v>42</v>
      </c>
      <c r="E9" s="14">
        <v>22337482</v>
      </c>
      <c r="F9" s="14">
        <v>13</v>
      </c>
      <c r="G9" s="15" t="s">
        <v>43</v>
      </c>
      <c r="H9" s="16" t="s">
        <v>44</v>
      </c>
      <c r="I9" s="14" t="s">
        <v>45</v>
      </c>
      <c r="J9" s="14" t="s">
        <v>55</v>
      </c>
      <c r="K9" s="17">
        <v>65292</v>
      </c>
      <c r="L9" s="17">
        <v>0</v>
      </c>
      <c r="M9" s="18">
        <f t="shared" si="0"/>
        <v>65292</v>
      </c>
      <c r="N9" s="14">
        <v>0</v>
      </c>
      <c r="O9" s="19" t="s">
        <v>47</v>
      </c>
      <c r="P9" s="19" t="s">
        <v>35</v>
      </c>
      <c r="Q9" s="20">
        <v>43069</v>
      </c>
      <c r="R9" s="19" t="s">
        <v>36</v>
      </c>
      <c r="S9" s="21" t="s">
        <v>37</v>
      </c>
      <c r="T9" s="14" t="s">
        <v>48</v>
      </c>
      <c r="U9" s="19" t="s">
        <v>37</v>
      </c>
      <c r="V9" s="19" t="s">
        <v>37</v>
      </c>
      <c r="W9" s="22" t="s">
        <v>37</v>
      </c>
      <c r="X9" s="23">
        <f t="shared" si="1"/>
        <v>65292</v>
      </c>
      <c r="Y9" s="24"/>
    </row>
    <row r="10" spans="1:25" customFormat="1" ht="51.75" hidden="1" customHeight="1">
      <c r="A10" s="13">
        <v>5</v>
      </c>
      <c r="B10" s="14" t="s">
        <v>27</v>
      </c>
      <c r="C10" s="14" t="s">
        <v>41</v>
      </c>
      <c r="D10" s="14" t="s">
        <v>42</v>
      </c>
      <c r="E10" s="14">
        <v>22337482</v>
      </c>
      <c r="F10" s="14">
        <v>13</v>
      </c>
      <c r="G10" s="15" t="s">
        <v>43</v>
      </c>
      <c r="H10" s="16" t="s">
        <v>44</v>
      </c>
      <c r="I10" s="14" t="s">
        <v>45</v>
      </c>
      <c r="J10" s="14" t="s">
        <v>56</v>
      </c>
      <c r="K10" s="17">
        <v>68961</v>
      </c>
      <c r="L10" s="17">
        <v>0</v>
      </c>
      <c r="M10" s="18">
        <f t="shared" si="0"/>
        <v>68961</v>
      </c>
      <c r="N10" s="14">
        <v>0</v>
      </c>
      <c r="O10" s="19" t="s">
        <v>47</v>
      </c>
      <c r="P10" s="19" t="s">
        <v>35</v>
      </c>
      <c r="Q10" s="20">
        <v>43069</v>
      </c>
      <c r="R10" s="19" t="s">
        <v>36</v>
      </c>
      <c r="S10" s="21" t="s">
        <v>37</v>
      </c>
      <c r="T10" s="14" t="s">
        <v>48</v>
      </c>
      <c r="U10" s="19" t="s">
        <v>37</v>
      </c>
      <c r="V10" s="19" t="s">
        <v>37</v>
      </c>
      <c r="W10" s="22" t="s">
        <v>37</v>
      </c>
      <c r="X10" s="23">
        <f t="shared" si="1"/>
        <v>68961</v>
      </c>
      <c r="Y10" s="24"/>
    </row>
    <row r="11" spans="1:25" customFormat="1" ht="51.75" hidden="1" customHeight="1">
      <c r="A11" s="13">
        <v>6</v>
      </c>
      <c r="B11" s="14" t="s">
        <v>27</v>
      </c>
      <c r="C11" s="14" t="s">
        <v>49</v>
      </c>
      <c r="D11" s="14" t="s">
        <v>29</v>
      </c>
      <c r="E11" s="14">
        <v>90939578</v>
      </c>
      <c r="F11" s="14">
        <v>13</v>
      </c>
      <c r="G11" s="15">
        <v>42825</v>
      </c>
      <c r="H11" s="19" t="s">
        <v>57</v>
      </c>
      <c r="I11" s="14" t="s">
        <v>51</v>
      </c>
      <c r="J11" s="14" t="s">
        <v>58</v>
      </c>
      <c r="K11" s="17">
        <v>72142.62</v>
      </c>
      <c r="L11" s="17">
        <v>0</v>
      </c>
      <c r="M11" s="18">
        <f t="shared" si="0"/>
        <v>72142.62</v>
      </c>
      <c r="N11" s="14" t="s">
        <v>37</v>
      </c>
      <c r="O11" s="19" t="s">
        <v>59</v>
      </c>
      <c r="P11" s="14" t="s">
        <v>35</v>
      </c>
      <c r="Q11" s="25" t="s">
        <v>54</v>
      </c>
      <c r="R11" s="14" t="s">
        <v>36</v>
      </c>
      <c r="S11" s="26" t="s">
        <v>37</v>
      </c>
      <c r="T11" s="14" t="s">
        <v>48</v>
      </c>
      <c r="U11" s="14" t="s">
        <v>37</v>
      </c>
      <c r="V11" s="14" t="s">
        <v>37</v>
      </c>
      <c r="W11" s="27" t="s">
        <v>37</v>
      </c>
      <c r="X11" s="23">
        <f t="shared" si="1"/>
        <v>72142.62</v>
      </c>
      <c r="Y11" s="24"/>
    </row>
    <row r="12" spans="1:25" customFormat="1" ht="51.75" hidden="1" customHeight="1">
      <c r="A12" s="13">
        <v>7</v>
      </c>
      <c r="B12" s="14" t="s">
        <v>27</v>
      </c>
      <c r="C12" s="14" t="s">
        <v>41</v>
      </c>
      <c r="D12" s="14" t="s">
        <v>42</v>
      </c>
      <c r="E12" s="14">
        <v>22337482</v>
      </c>
      <c r="F12" s="14">
        <v>13</v>
      </c>
      <c r="G12" s="15" t="s">
        <v>43</v>
      </c>
      <c r="H12" s="16" t="s">
        <v>44</v>
      </c>
      <c r="I12" s="14" t="s">
        <v>45</v>
      </c>
      <c r="J12" s="14" t="s">
        <v>60</v>
      </c>
      <c r="K12" s="17">
        <v>93605.4</v>
      </c>
      <c r="L12" s="17">
        <v>0</v>
      </c>
      <c r="M12" s="18">
        <f t="shared" si="0"/>
        <v>93605.4</v>
      </c>
      <c r="N12" s="14">
        <v>0</v>
      </c>
      <c r="O12" s="19" t="s">
        <v>47</v>
      </c>
      <c r="P12" s="19" t="s">
        <v>35</v>
      </c>
      <c r="Q12" s="20">
        <v>43069</v>
      </c>
      <c r="R12" s="19" t="s">
        <v>36</v>
      </c>
      <c r="S12" s="21" t="s">
        <v>37</v>
      </c>
      <c r="T12" s="14" t="s">
        <v>48</v>
      </c>
      <c r="U12" s="19" t="s">
        <v>37</v>
      </c>
      <c r="V12" s="19" t="s">
        <v>37</v>
      </c>
      <c r="W12" s="22" t="s">
        <v>37</v>
      </c>
      <c r="X12" s="23">
        <f t="shared" si="1"/>
        <v>93605.4</v>
      </c>
      <c r="Y12" s="24"/>
    </row>
    <row r="13" spans="1:25" customFormat="1" ht="51.75" hidden="1" customHeight="1">
      <c r="A13" s="13">
        <v>8</v>
      </c>
      <c r="B13" s="14" t="s">
        <v>27</v>
      </c>
      <c r="C13" s="14" t="s">
        <v>41</v>
      </c>
      <c r="D13" s="14" t="s">
        <v>42</v>
      </c>
      <c r="E13" s="14">
        <v>22337482</v>
      </c>
      <c r="F13" s="14">
        <v>13</v>
      </c>
      <c r="G13" s="15" t="s">
        <v>43</v>
      </c>
      <c r="H13" s="16" t="s">
        <v>44</v>
      </c>
      <c r="I13" s="14" t="s">
        <v>45</v>
      </c>
      <c r="J13" s="14" t="s">
        <v>61</v>
      </c>
      <c r="K13" s="17">
        <v>99740.88</v>
      </c>
      <c r="L13" s="17">
        <v>0</v>
      </c>
      <c r="M13" s="18">
        <f t="shared" si="0"/>
        <v>99740.88</v>
      </c>
      <c r="N13" s="14">
        <v>0</v>
      </c>
      <c r="O13" s="19" t="s">
        <v>47</v>
      </c>
      <c r="P13" s="28" t="s">
        <v>35</v>
      </c>
      <c r="Q13" s="29">
        <v>43069</v>
      </c>
      <c r="R13" s="28" t="s">
        <v>36</v>
      </c>
      <c r="S13" s="28" t="s">
        <v>37</v>
      </c>
      <c r="T13" s="14" t="s">
        <v>48</v>
      </c>
      <c r="U13" s="28" t="s">
        <v>37</v>
      </c>
      <c r="V13" s="19" t="s">
        <v>37</v>
      </c>
      <c r="W13" s="22" t="s">
        <v>37</v>
      </c>
      <c r="X13" s="23">
        <f t="shared" si="1"/>
        <v>99740.88</v>
      </c>
      <c r="Y13" s="24"/>
    </row>
    <row r="14" spans="1:25" customFormat="1" ht="51.75" hidden="1" customHeight="1">
      <c r="A14" s="13">
        <v>9</v>
      </c>
      <c r="B14" s="14" t="s">
        <v>27</v>
      </c>
      <c r="C14" s="14" t="s">
        <v>62</v>
      </c>
      <c r="D14" s="14" t="s">
        <v>29</v>
      </c>
      <c r="E14" s="14">
        <v>98999253</v>
      </c>
      <c r="F14" s="14">
        <v>11</v>
      </c>
      <c r="G14" s="15" t="s">
        <v>63</v>
      </c>
      <c r="H14" s="19" t="s">
        <v>64</v>
      </c>
      <c r="I14" s="14" t="s">
        <v>65</v>
      </c>
      <c r="J14" s="14" t="s">
        <v>66</v>
      </c>
      <c r="K14" s="17">
        <v>114000</v>
      </c>
      <c r="L14" s="17">
        <v>0</v>
      </c>
      <c r="M14" s="18">
        <f t="shared" si="0"/>
        <v>114000</v>
      </c>
      <c r="N14" s="14">
        <v>0</v>
      </c>
      <c r="O14" s="19" t="s">
        <v>67</v>
      </c>
      <c r="P14" s="19" t="s">
        <v>35</v>
      </c>
      <c r="Q14" s="20">
        <v>43100</v>
      </c>
      <c r="R14" s="19" t="s">
        <v>36</v>
      </c>
      <c r="S14" s="21" t="s">
        <v>37</v>
      </c>
      <c r="T14" s="14" t="s">
        <v>48</v>
      </c>
      <c r="U14" s="19" t="s">
        <v>37</v>
      </c>
      <c r="V14" s="19" t="s">
        <v>68</v>
      </c>
      <c r="W14" s="27" t="s">
        <v>37</v>
      </c>
      <c r="X14" s="23">
        <f t="shared" si="1"/>
        <v>114000</v>
      </c>
      <c r="Y14" s="24"/>
    </row>
    <row r="15" spans="1:25" customFormat="1" ht="51.75" hidden="1" customHeight="1">
      <c r="A15" s="13">
        <v>10</v>
      </c>
      <c r="B15" s="14" t="s">
        <v>27</v>
      </c>
      <c r="C15" s="14" t="s">
        <v>41</v>
      </c>
      <c r="D15" s="14" t="s">
        <v>42</v>
      </c>
      <c r="E15" s="14">
        <v>22337482</v>
      </c>
      <c r="F15" s="14">
        <v>13</v>
      </c>
      <c r="G15" s="15" t="s">
        <v>43</v>
      </c>
      <c r="H15" s="16" t="s">
        <v>69</v>
      </c>
      <c r="I15" s="14" t="s">
        <v>70</v>
      </c>
      <c r="J15" s="14" t="s">
        <v>71</v>
      </c>
      <c r="K15" s="17">
        <v>115591</v>
      </c>
      <c r="L15" s="17">
        <v>0</v>
      </c>
      <c r="M15" s="18">
        <f t="shared" si="0"/>
        <v>115591</v>
      </c>
      <c r="N15" s="14">
        <v>0</v>
      </c>
      <c r="O15" s="19" t="s">
        <v>72</v>
      </c>
      <c r="P15" s="19" t="s">
        <v>35</v>
      </c>
      <c r="Q15" s="20">
        <v>43069</v>
      </c>
      <c r="R15" s="19" t="s">
        <v>36</v>
      </c>
      <c r="S15" s="21" t="s">
        <v>37</v>
      </c>
      <c r="T15" s="14" t="s">
        <v>48</v>
      </c>
      <c r="U15" s="19" t="s">
        <v>37</v>
      </c>
      <c r="V15" s="19" t="s">
        <v>37</v>
      </c>
      <c r="W15" s="22" t="s">
        <v>37</v>
      </c>
      <c r="X15" s="23">
        <f t="shared" si="1"/>
        <v>115591</v>
      </c>
      <c r="Y15" s="24"/>
    </row>
    <row r="16" spans="1:25" customFormat="1" ht="51.75" hidden="1" customHeight="1">
      <c r="A16" s="13">
        <v>11</v>
      </c>
      <c r="B16" s="14" t="s">
        <v>27</v>
      </c>
      <c r="C16" s="14" t="s">
        <v>41</v>
      </c>
      <c r="D16" s="14" t="s">
        <v>42</v>
      </c>
      <c r="E16" s="14">
        <v>22337482</v>
      </c>
      <c r="F16" s="14">
        <v>13</v>
      </c>
      <c r="G16" s="15" t="s">
        <v>43</v>
      </c>
      <c r="H16" s="16" t="s">
        <v>44</v>
      </c>
      <c r="I16" s="14" t="s">
        <v>45</v>
      </c>
      <c r="J16" s="14" t="s">
        <v>60</v>
      </c>
      <c r="K16" s="17">
        <v>145236</v>
      </c>
      <c r="L16" s="17">
        <v>0</v>
      </c>
      <c r="M16" s="18">
        <f t="shared" si="0"/>
        <v>145236</v>
      </c>
      <c r="N16" s="14">
        <v>0</v>
      </c>
      <c r="O16" s="19" t="s">
        <v>47</v>
      </c>
      <c r="P16" s="19" t="s">
        <v>35</v>
      </c>
      <c r="Q16" s="20">
        <v>43069</v>
      </c>
      <c r="R16" s="19" t="s">
        <v>36</v>
      </c>
      <c r="S16" s="21" t="s">
        <v>37</v>
      </c>
      <c r="T16" s="14" t="s">
        <v>48</v>
      </c>
      <c r="U16" s="19" t="s">
        <v>37</v>
      </c>
      <c r="V16" s="19" t="s">
        <v>37</v>
      </c>
      <c r="W16" s="22" t="s">
        <v>37</v>
      </c>
      <c r="X16" s="23">
        <f t="shared" si="1"/>
        <v>145236</v>
      </c>
      <c r="Y16" s="24"/>
    </row>
    <row r="17" spans="1:25" customFormat="1" ht="51.75" hidden="1" customHeight="1">
      <c r="A17" s="13">
        <v>12</v>
      </c>
      <c r="B17" s="14" t="s">
        <v>27</v>
      </c>
      <c r="C17" s="14" t="s">
        <v>41</v>
      </c>
      <c r="D17" s="14" t="s">
        <v>42</v>
      </c>
      <c r="E17" s="14">
        <v>22337482</v>
      </c>
      <c r="F17" s="14">
        <v>13</v>
      </c>
      <c r="G17" s="15" t="s">
        <v>43</v>
      </c>
      <c r="H17" s="16" t="s">
        <v>73</v>
      </c>
      <c r="I17" s="14" t="s">
        <v>70</v>
      </c>
      <c r="J17" s="14" t="s">
        <v>74</v>
      </c>
      <c r="K17" s="17">
        <v>147040</v>
      </c>
      <c r="L17" s="17">
        <v>0</v>
      </c>
      <c r="M17" s="18">
        <f t="shared" si="0"/>
        <v>147040</v>
      </c>
      <c r="N17" s="14">
        <v>0</v>
      </c>
      <c r="O17" s="19" t="s">
        <v>72</v>
      </c>
      <c r="P17" s="28" t="s">
        <v>35</v>
      </c>
      <c r="Q17" s="29">
        <v>43069</v>
      </c>
      <c r="R17" s="28" t="s">
        <v>36</v>
      </c>
      <c r="S17" s="28" t="s">
        <v>37</v>
      </c>
      <c r="T17" s="14" t="s">
        <v>48</v>
      </c>
      <c r="U17" s="28" t="s">
        <v>37</v>
      </c>
      <c r="V17" s="19" t="s">
        <v>37</v>
      </c>
      <c r="W17" s="22" t="s">
        <v>37</v>
      </c>
      <c r="X17" s="23">
        <f t="shared" si="1"/>
        <v>147040</v>
      </c>
      <c r="Y17" s="24"/>
    </row>
    <row r="18" spans="1:25" customFormat="1" ht="51.75" hidden="1" customHeight="1">
      <c r="A18" s="13">
        <v>13</v>
      </c>
      <c r="B18" s="14" t="s">
        <v>27</v>
      </c>
      <c r="C18" s="14" t="s">
        <v>41</v>
      </c>
      <c r="D18" s="14" t="s">
        <v>42</v>
      </c>
      <c r="E18" s="14">
        <v>22337482</v>
      </c>
      <c r="F18" s="14">
        <v>13</v>
      </c>
      <c r="G18" s="15" t="s">
        <v>43</v>
      </c>
      <c r="H18" s="16" t="s">
        <v>44</v>
      </c>
      <c r="I18" s="14" t="s">
        <v>45</v>
      </c>
      <c r="J18" s="14" t="s">
        <v>75</v>
      </c>
      <c r="K18" s="17">
        <v>159265</v>
      </c>
      <c r="L18" s="17">
        <v>0</v>
      </c>
      <c r="M18" s="18">
        <f t="shared" si="0"/>
        <v>159265</v>
      </c>
      <c r="N18" s="14">
        <v>0</v>
      </c>
      <c r="O18" s="19" t="s">
        <v>47</v>
      </c>
      <c r="P18" s="19" t="s">
        <v>35</v>
      </c>
      <c r="Q18" s="20">
        <v>43069</v>
      </c>
      <c r="R18" s="19" t="s">
        <v>36</v>
      </c>
      <c r="S18" s="21" t="s">
        <v>37</v>
      </c>
      <c r="T18" s="14" t="s">
        <v>48</v>
      </c>
      <c r="U18" s="19" t="s">
        <v>37</v>
      </c>
      <c r="V18" s="19" t="s">
        <v>37</v>
      </c>
      <c r="W18" s="22" t="s">
        <v>37</v>
      </c>
      <c r="X18" s="23">
        <f t="shared" si="1"/>
        <v>159265</v>
      </c>
      <c r="Y18" s="24"/>
    </row>
    <row r="19" spans="1:25" customFormat="1" ht="51.75" hidden="1" customHeight="1">
      <c r="A19" s="13">
        <v>14</v>
      </c>
      <c r="B19" s="14" t="s">
        <v>27</v>
      </c>
      <c r="C19" s="19" t="s">
        <v>41</v>
      </c>
      <c r="D19" s="19" t="s">
        <v>42</v>
      </c>
      <c r="E19" s="19">
        <v>22337482</v>
      </c>
      <c r="F19" s="19">
        <v>13</v>
      </c>
      <c r="G19" s="30">
        <v>43115</v>
      </c>
      <c r="H19" s="16" t="s">
        <v>76</v>
      </c>
      <c r="I19" s="14">
        <v>0</v>
      </c>
      <c r="J19" s="14" t="s">
        <v>77</v>
      </c>
      <c r="K19" s="17">
        <v>0</v>
      </c>
      <c r="L19" s="17">
        <v>170625</v>
      </c>
      <c r="M19" s="18">
        <f t="shared" si="0"/>
        <v>170625</v>
      </c>
      <c r="N19" s="19" t="s">
        <v>78</v>
      </c>
      <c r="O19" s="19" t="s">
        <v>79</v>
      </c>
      <c r="P19" s="31" t="s">
        <v>35</v>
      </c>
      <c r="Q19" s="32">
        <v>43188</v>
      </c>
      <c r="R19" s="19" t="s">
        <v>36</v>
      </c>
      <c r="S19" s="21" t="s">
        <v>37</v>
      </c>
      <c r="T19" s="14" t="s">
        <v>48</v>
      </c>
      <c r="U19" s="19" t="s">
        <v>37</v>
      </c>
      <c r="V19" s="19" t="s">
        <v>37</v>
      </c>
      <c r="W19" s="22" t="s">
        <v>37</v>
      </c>
      <c r="X19" s="23">
        <f t="shared" si="1"/>
        <v>170625</v>
      </c>
      <c r="Y19" s="33" t="s">
        <v>80</v>
      </c>
    </row>
    <row r="20" spans="1:25" customFormat="1" ht="51.75" hidden="1" customHeight="1">
      <c r="A20" s="13">
        <v>15</v>
      </c>
      <c r="B20" s="14" t="s">
        <v>27</v>
      </c>
      <c r="C20" s="14" t="s">
        <v>41</v>
      </c>
      <c r="D20" s="14" t="s">
        <v>42</v>
      </c>
      <c r="E20" s="14">
        <v>22337482</v>
      </c>
      <c r="F20" s="14">
        <v>13</v>
      </c>
      <c r="G20" s="15" t="s">
        <v>43</v>
      </c>
      <c r="H20" s="16" t="s">
        <v>73</v>
      </c>
      <c r="I20" s="14" t="s">
        <v>70</v>
      </c>
      <c r="J20" s="14" t="s">
        <v>81</v>
      </c>
      <c r="K20" s="17">
        <v>177500</v>
      </c>
      <c r="L20" s="17">
        <v>0</v>
      </c>
      <c r="M20" s="18">
        <f t="shared" si="0"/>
        <v>177500</v>
      </c>
      <c r="N20" s="14">
        <v>0</v>
      </c>
      <c r="O20" s="19" t="s">
        <v>72</v>
      </c>
      <c r="P20" s="28" t="s">
        <v>35</v>
      </c>
      <c r="Q20" s="29">
        <v>43069</v>
      </c>
      <c r="R20" s="28" t="s">
        <v>36</v>
      </c>
      <c r="S20" s="28" t="s">
        <v>37</v>
      </c>
      <c r="T20" s="14" t="s">
        <v>48</v>
      </c>
      <c r="U20" s="28" t="s">
        <v>37</v>
      </c>
      <c r="V20" s="19" t="s">
        <v>37</v>
      </c>
      <c r="W20" s="22" t="s">
        <v>37</v>
      </c>
      <c r="X20" s="23">
        <f t="shared" si="1"/>
        <v>177500</v>
      </c>
      <c r="Y20" s="24"/>
    </row>
    <row r="21" spans="1:25" customFormat="1" ht="51.75" hidden="1" customHeight="1">
      <c r="A21" s="13">
        <v>16</v>
      </c>
      <c r="B21" s="14" t="s">
        <v>27</v>
      </c>
      <c r="C21" s="14" t="s">
        <v>41</v>
      </c>
      <c r="D21" s="14" t="s">
        <v>42</v>
      </c>
      <c r="E21" s="14">
        <v>22337482</v>
      </c>
      <c r="F21" s="14">
        <v>13</v>
      </c>
      <c r="G21" s="15" t="s">
        <v>43</v>
      </c>
      <c r="H21" s="16" t="s">
        <v>73</v>
      </c>
      <c r="I21" s="14" t="s">
        <v>70</v>
      </c>
      <c r="J21" s="14" t="s">
        <v>82</v>
      </c>
      <c r="K21" s="17">
        <v>179026</v>
      </c>
      <c r="L21" s="17">
        <v>0</v>
      </c>
      <c r="M21" s="18">
        <f t="shared" si="0"/>
        <v>179026</v>
      </c>
      <c r="N21" s="14">
        <v>0</v>
      </c>
      <c r="O21" s="19" t="s">
        <v>72</v>
      </c>
      <c r="P21" s="28" t="s">
        <v>35</v>
      </c>
      <c r="Q21" s="29">
        <v>43069</v>
      </c>
      <c r="R21" s="28" t="s">
        <v>36</v>
      </c>
      <c r="S21" s="28" t="s">
        <v>37</v>
      </c>
      <c r="T21" s="14" t="s">
        <v>48</v>
      </c>
      <c r="U21" s="28" t="s">
        <v>37</v>
      </c>
      <c r="V21" s="19" t="s">
        <v>37</v>
      </c>
      <c r="W21" s="22" t="s">
        <v>37</v>
      </c>
      <c r="X21" s="23">
        <f t="shared" si="1"/>
        <v>179026</v>
      </c>
      <c r="Y21" s="24"/>
    </row>
    <row r="22" spans="1:25" customFormat="1" ht="51.75" hidden="1" customHeight="1">
      <c r="A22" s="13">
        <v>17</v>
      </c>
      <c r="B22" s="14" t="s">
        <v>27</v>
      </c>
      <c r="C22" s="14" t="s">
        <v>41</v>
      </c>
      <c r="D22" s="14" t="s">
        <v>42</v>
      </c>
      <c r="E22" s="14">
        <v>22337482</v>
      </c>
      <c r="F22" s="14">
        <v>13</v>
      </c>
      <c r="G22" s="15" t="s">
        <v>43</v>
      </c>
      <c r="H22" s="16" t="s">
        <v>73</v>
      </c>
      <c r="I22" s="14" t="s">
        <v>70</v>
      </c>
      <c r="J22" s="14" t="s">
        <v>83</v>
      </c>
      <c r="K22" s="17">
        <v>180000</v>
      </c>
      <c r="L22" s="17">
        <v>0</v>
      </c>
      <c r="M22" s="18">
        <f t="shared" si="0"/>
        <v>180000</v>
      </c>
      <c r="N22" s="14">
        <v>0</v>
      </c>
      <c r="O22" s="19" t="s">
        <v>72</v>
      </c>
      <c r="P22" s="28" t="s">
        <v>35</v>
      </c>
      <c r="Q22" s="29">
        <v>43069</v>
      </c>
      <c r="R22" s="28" t="s">
        <v>36</v>
      </c>
      <c r="S22" s="28" t="s">
        <v>37</v>
      </c>
      <c r="T22" s="14" t="s">
        <v>48</v>
      </c>
      <c r="U22" s="28" t="s">
        <v>37</v>
      </c>
      <c r="V22" s="19" t="s">
        <v>37</v>
      </c>
      <c r="W22" s="22" t="s">
        <v>37</v>
      </c>
      <c r="X22" s="23">
        <f t="shared" si="1"/>
        <v>180000</v>
      </c>
      <c r="Y22" s="24"/>
    </row>
    <row r="23" spans="1:25" customFormat="1" ht="51.75" hidden="1" customHeight="1">
      <c r="A23" s="13">
        <v>18</v>
      </c>
      <c r="B23" s="14" t="s">
        <v>27</v>
      </c>
      <c r="C23" s="14" t="s">
        <v>41</v>
      </c>
      <c r="D23" s="14" t="s">
        <v>42</v>
      </c>
      <c r="E23" s="14">
        <v>22337482</v>
      </c>
      <c r="F23" s="14">
        <v>13</v>
      </c>
      <c r="G23" s="15" t="s">
        <v>43</v>
      </c>
      <c r="H23" s="16" t="s">
        <v>73</v>
      </c>
      <c r="I23" s="14" t="s">
        <v>70</v>
      </c>
      <c r="J23" s="14" t="s">
        <v>84</v>
      </c>
      <c r="K23" s="17">
        <v>188996</v>
      </c>
      <c r="L23" s="17">
        <v>0</v>
      </c>
      <c r="M23" s="18">
        <f t="shared" si="0"/>
        <v>188996</v>
      </c>
      <c r="N23" s="14">
        <v>0</v>
      </c>
      <c r="O23" s="19" t="s">
        <v>72</v>
      </c>
      <c r="P23" s="28" t="s">
        <v>35</v>
      </c>
      <c r="Q23" s="29">
        <v>43069</v>
      </c>
      <c r="R23" s="28" t="s">
        <v>36</v>
      </c>
      <c r="S23" s="28" t="s">
        <v>37</v>
      </c>
      <c r="T23" s="14" t="s">
        <v>48</v>
      </c>
      <c r="U23" s="28" t="s">
        <v>37</v>
      </c>
      <c r="V23" s="19" t="s">
        <v>37</v>
      </c>
      <c r="W23" s="22" t="s">
        <v>37</v>
      </c>
      <c r="X23" s="23">
        <f t="shared" si="1"/>
        <v>188996</v>
      </c>
      <c r="Y23" s="24"/>
    </row>
    <row r="24" spans="1:25" customFormat="1" ht="51.75" hidden="1" customHeight="1">
      <c r="A24" s="13">
        <v>19</v>
      </c>
      <c r="B24" s="14" t="s">
        <v>27</v>
      </c>
      <c r="C24" s="14" t="s">
        <v>41</v>
      </c>
      <c r="D24" s="14" t="s">
        <v>42</v>
      </c>
      <c r="E24" s="14">
        <v>22337482</v>
      </c>
      <c r="F24" s="14">
        <v>13</v>
      </c>
      <c r="G24" s="15" t="s">
        <v>43</v>
      </c>
      <c r="H24" s="16" t="s">
        <v>44</v>
      </c>
      <c r="I24" s="14" t="s">
        <v>45</v>
      </c>
      <c r="J24" s="14" t="s">
        <v>85</v>
      </c>
      <c r="K24" s="17">
        <v>190406.22</v>
      </c>
      <c r="L24" s="17">
        <v>0</v>
      </c>
      <c r="M24" s="18">
        <f t="shared" si="0"/>
        <v>190406.22</v>
      </c>
      <c r="N24" s="14">
        <v>0</v>
      </c>
      <c r="O24" s="19" t="s">
        <v>47</v>
      </c>
      <c r="P24" s="19" t="s">
        <v>35</v>
      </c>
      <c r="Q24" s="20">
        <v>43069</v>
      </c>
      <c r="R24" s="19" t="s">
        <v>36</v>
      </c>
      <c r="S24" s="21" t="s">
        <v>37</v>
      </c>
      <c r="T24" s="14" t="s">
        <v>48</v>
      </c>
      <c r="U24" s="19" t="s">
        <v>37</v>
      </c>
      <c r="V24" s="19" t="s">
        <v>37</v>
      </c>
      <c r="W24" s="22" t="s">
        <v>37</v>
      </c>
      <c r="X24" s="23">
        <f t="shared" si="1"/>
        <v>190406.22</v>
      </c>
      <c r="Y24" s="24"/>
    </row>
    <row r="25" spans="1:25" customFormat="1" ht="51.75" hidden="1" customHeight="1">
      <c r="A25" s="13">
        <v>20</v>
      </c>
      <c r="B25" s="14" t="s">
        <v>27</v>
      </c>
      <c r="C25" s="28" t="s">
        <v>41</v>
      </c>
      <c r="D25" s="28" t="s">
        <v>42</v>
      </c>
      <c r="E25" s="28">
        <v>22337482</v>
      </c>
      <c r="F25" s="28">
        <v>13</v>
      </c>
      <c r="G25" s="15" t="s">
        <v>86</v>
      </c>
      <c r="H25" s="16" t="s">
        <v>76</v>
      </c>
      <c r="I25" s="14">
        <v>0</v>
      </c>
      <c r="J25" s="14" t="s">
        <v>87</v>
      </c>
      <c r="K25" s="17">
        <v>0</v>
      </c>
      <c r="L25" s="17">
        <v>266485.25</v>
      </c>
      <c r="M25" s="18">
        <f t="shared" si="0"/>
        <v>266485.25</v>
      </c>
      <c r="N25" s="19" t="s">
        <v>78</v>
      </c>
      <c r="O25" s="19" t="s">
        <v>72</v>
      </c>
      <c r="P25" s="31" t="s">
        <v>35</v>
      </c>
      <c r="Q25" s="32">
        <v>43188</v>
      </c>
      <c r="R25" s="19" t="s">
        <v>36</v>
      </c>
      <c r="S25" s="21" t="s">
        <v>37</v>
      </c>
      <c r="T25" s="14" t="s">
        <v>48</v>
      </c>
      <c r="U25" s="19" t="s">
        <v>37</v>
      </c>
      <c r="V25" s="19" t="s">
        <v>37</v>
      </c>
      <c r="W25" s="22" t="s">
        <v>37</v>
      </c>
      <c r="X25" s="23">
        <f t="shared" si="1"/>
        <v>266485.25</v>
      </c>
      <c r="Y25" s="33" t="s">
        <v>80</v>
      </c>
    </row>
    <row r="26" spans="1:25" customFormat="1" ht="51.75" hidden="1" customHeight="1">
      <c r="A26" s="13">
        <v>21</v>
      </c>
      <c r="B26" s="14" t="s">
        <v>27</v>
      </c>
      <c r="C26" s="14" t="s">
        <v>41</v>
      </c>
      <c r="D26" s="14" t="s">
        <v>42</v>
      </c>
      <c r="E26" s="14">
        <v>22337482</v>
      </c>
      <c r="F26" s="14">
        <v>13</v>
      </c>
      <c r="G26" s="15" t="s">
        <v>43</v>
      </c>
      <c r="H26" s="16" t="s">
        <v>69</v>
      </c>
      <c r="I26" s="14" t="s">
        <v>70</v>
      </c>
      <c r="J26" s="14" t="s">
        <v>88</v>
      </c>
      <c r="K26" s="17">
        <v>276996</v>
      </c>
      <c r="L26" s="17">
        <v>0</v>
      </c>
      <c r="M26" s="18">
        <f t="shared" si="0"/>
        <v>276996</v>
      </c>
      <c r="N26" s="14">
        <v>0</v>
      </c>
      <c r="O26" s="19" t="s">
        <v>72</v>
      </c>
      <c r="P26" s="28" t="s">
        <v>35</v>
      </c>
      <c r="Q26" s="29">
        <v>43069</v>
      </c>
      <c r="R26" s="28" t="s">
        <v>36</v>
      </c>
      <c r="S26" s="19" t="s">
        <v>37</v>
      </c>
      <c r="T26" s="14" t="s">
        <v>48</v>
      </c>
      <c r="U26" s="28" t="s">
        <v>37</v>
      </c>
      <c r="V26" s="19" t="s">
        <v>37</v>
      </c>
      <c r="W26" s="22" t="s">
        <v>37</v>
      </c>
      <c r="X26" s="23">
        <f t="shared" si="1"/>
        <v>276996</v>
      </c>
      <c r="Y26" s="24"/>
    </row>
    <row r="27" spans="1:25" customFormat="1" ht="51.75" hidden="1" customHeight="1">
      <c r="A27" s="13">
        <v>22</v>
      </c>
      <c r="B27" s="14" t="s">
        <v>27</v>
      </c>
      <c r="C27" s="28" t="s">
        <v>41</v>
      </c>
      <c r="D27" s="28" t="s">
        <v>42</v>
      </c>
      <c r="E27" s="28">
        <v>22337482</v>
      </c>
      <c r="F27" s="28">
        <v>13</v>
      </c>
      <c r="G27" s="15" t="s">
        <v>86</v>
      </c>
      <c r="H27" s="16" t="s">
        <v>76</v>
      </c>
      <c r="I27" s="14">
        <v>0</v>
      </c>
      <c r="J27" s="14" t="s">
        <v>89</v>
      </c>
      <c r="K27" s="17">
        <v>0</v>
      </c>
      <c r="L27" s="17">
        <v>277100</v>
      </c>
      <c r="M27" s="18">
        <f t="shared" si="0"/>
        <v>277100</v>
      </c>
      <c r="N27" s="19" t="s">
        <v>78</v>
      </c>
      <c r="O27" s="19" t="s">
        <v>72</v>
      </c>
      <c r="P27" s="31" t="s">
        <v>35</v>
      </c>
      <c r="Q27" s="32">
        <v>43188</v>
      </c>
      <c r="R27" s="19" t="s">
        <v>36</v>
      </c>
      <c r="S27" s="21" t="s">
        <v>37</v>
      </c>
      <c r="T27" s="14" t="s">
        <v>48</v>
      </c>
      <c r="U27" s="19" t="s">
        <v>37</v>
      </c>
      <c r="V27" s="19" t="s">
        <v>37</v>
      </c>
      <c r="W27" s="22" t="s">
        <v>37</v>
      </c>
      <c r="X27" s="23">
        <f t="shared" si="1"/>
        <v>277100</v>
      </c>
      <c r="Y27" s="33" t="s">
        <v>80</v>
      </c>
    </row>
    <row r="28" spans="1:25" customFormat="1" ht="51.75" hidden="1" customHeight="1">
      <c r="A28" s="13">
        <v>23</v>
      </c>
      <c r="B28" s="14" t="s">
        <v>27</v>
      </c>
      <c r="C28" s="14" t="s">
        <v>41</v>
      </c>
      <c r="D28" s="14" t="s">
        <v>42</v>
      </c>
      <c r="E28" s="14">
        <v>22337482</v>
      </c>
      <c r="F28" s="14">
        <v>13</v>
      </c>
      <c r="G28" s="15" t="s">
        <v>43</v>
      </c>
      <c r="H28" s="16" t="s">
        <v>90</v>
      </c>
      <c r="I28" s="14" t="s">
        <v>70</v>
      </c>
      <c r="J28" s="14" t="s">
        <v>91</v>
      </c>
      <c r="K28" s="17">
        <v>299533</v>
      </c>
      <c r="L28" s="17">
        <v>0</v>
      </c>
      <c r="M28" s="18">
        <f t="shared" si="0"/>
        <v>299533</v>
      </c>
      <c r="N28" s="14">
        <v>0</v>
      </c>
      <c r="O28" s="19" t="s">
        <v>72</v>
      </c>
      <c r="P28" s="28" t="s">
        <v>35</v>
      </c>
      <c r="Q28" s="29">
        <v>43069</v>
      </c>
      <c r="R28" s="28" t="s">
        <v>36</v>
      </c>
      <c r="S28" s="28" t="s">
        <v>37</v>
      </c>
      <c r="T28" s="14" t="s">
        <v>48</v>
      </c>
      <c r="U28" s="28" t="s">
        <v>37</v>
      </c>
      <c r="V28" s="19" t="s">
        <v>37</v>
      </c>
      <c r="W28" s="22" t="s">
        <v>37</v>
      </c>
      <c r="X28" s="23">
        <f t="shared" si="1"/>
        <v>299533</v>
      </c>
      <c r="Y28" s="24"/>
    </row>
    <row r="29" spans="1:25" customFormat="1" ht="51.75" hidden="1" customHeight="1">
      <c r="A29" s="13">
        <v>24</v>
      </c>
      <c r="B29" s="14" t="s">
        <v>27</v>
      </c>
      <c r="C29" s="14" t="s">
        <v>41</v>
      </c>
      <c r="D29" s="14" t="s">
        <v>42</v>
      </c>
      <c r="E29" s="14">
        <v>22337482</v>
      </c>
      <c r="F29" s="14">
        <v>13</v>
      </c>
      <c r="G29" s="15" t="s">
        <v>43</v>
      </c>
      <c r="H29" s="16" t="s">
        <v>92</v>
      </c>
      <c r="I29" s="14" t="s">
        <v>93</v>
      </c>
      <c r="J29" s="14" t="s">
        <v>94</v>
      </c>
      <c r="K29" s="17">
        <v>304500</v>
      </c>
      <c r="L29" s="17">
        <v>0</v>
      </c>
      <c r="M29" s="18">
        <f t="shared" si="0"/>
        <v>304500</v>
      </c>
      <c r="N29" s="14">
        <v>0</v>
      </c>
      <c r="O29" s="19" t="s">
        <v>47</v>
      </c>
      <c r="P29" s="19" t="s">
        <v>35</v>
      </c>
      <c r="Q29" s="20">
        <v>43069</v>
      </c>
      <c r="R29" s="19" t="s">
        <v>36</v>
      </c>
      <c r="S29" s="21" t="s">
        <v>37</v>
      </c>
      <c r="T29" s="14" t="s">
        <v>48</v>
      </c>
      <c r="U29" s="19" t="s">
        <v>37</v>
      </c>
      <c r="V29" s="19" t="s">
        <v>37</v>
      </c>
      <c r="W29" s="22" t="s">
        <v>37</v>
      </c>
      <c r="X29" s="23">
        <f t="shared" si="1"/>
        <v>304500</v>
      </c>
      <c r="Y29" s="24"/>
    </row>
    <row r="30" spans="1:25" customFormat="1" ht="51.75" hidden="1" customHeight="1">
      <c r="A30" s="13">
        <v>25</v>
      </c>
      <c r="B30" s="14" t="s">
        <v>27</v>
      </c>
      <c r="C30" s="14" t="s">
        <v>41</v>
      </c>
      <c r="D30" s="14" t="s">
        <v>42</v>
      </c>
      <c r="E30" s="14">
        <v>22337482</v>
      </c>
      <c r="F30" s="14">
        <v>13</v>
      </c>
      <c r="G30" s="15" t="s">
        <v>43</v>
      </c>
      <c r="H30" s="16" t="s">
        <v>69</v>
      </c>
      <c r="I30" s="14" t="s">
        <v>70</v>
      </c>
      <c r="J30" s="14" t="s">
        <v>95</v>
      </c>
      <c r="K30" s="17">
        <v>311800</v>
      </c>
      <c r="L30" s="17">
        <v>0</v>
      </c>
      <c r="M30" s="18">
        <f t="shared" si="0"/>
        <v>311800</v>
      </c>
      <c r="N30" s="14">
        <v>0</v>
      </c>
      <c r="O30" s="19" t="s">
        <v>72</v>
      </c>
      <c r="P30" s="28" t="s">
        <v>35</v>
      </c>
      <c r="Q30" s="29">
        <v>43069</v>
      </c>
      <c r="R30" s="28" t="s">
        <v>36</v>
      </c>
      <c r="S30" s="19" t="s">
        <v>37</v>
      </c>
      <c r="T30" s="14" t="s">
        <v>48</v>
      </c>
      <c r="U30" s="28" t="s">
        <v>37</v>
      </c>
      <c r="V30" s="19" t="s">
        <v>37</v>
      </c>
      <c r="W30" s="22" t="s">
        <v>37</v>
      </c>
      <c r="X30" s="23">
        <f t="shared" si="1"/>
        <v>311800</v>
      </c>
      <c r="Y30" s="24"/>
    </row>
    <row r="31" spans="1:25" customFormat="1" ht="51.75" hidden="1" customHeight="1">
      <c r="A31" s="13">
        <v>26</v>
      </c>
      <c r="B31" s="14" t="s">
        <v>27</v>
      </c>
      <c r="C31" s="14" t="s">
        <v>41</v>
      </c>
      <c r="D31" s="14" t="s">
        <v>42</v>
      </c>
      <c r="E31" s="14">
        <v>22337482</v>
      </c>
      <c r="F31" s="14">
        <v>13</v>
      </c>
      <c r="G31" s="15" t="s">
        <v>43</v>
      </c>
      <c r="H31" s="16" t="s">
        <v>69</v>
      </c>
      <c r="I31" s="14" t="s">
        <v>70</v>
      </c>
      <c r="J31" s="14" t="s">
        <v>96</v>
      </c>
      <c r="K31" s="17">
        <v>315000</v>
      </c>
      <c r="L31" s="17">
        <v>0</v>
      </c>
      <c r="M31" s="18">
        <f t="shared" si="0"/>
        <v>315000</v>
      </c>
      <c r="N31" s="14">
        <v>0</v>
      </c>
      <c r="O31" s="19" t="s">
        <v>72</v>
      </c>
      <c r="P31" s="28" t="s">
        <v>35</v>
      </c>
      <c r="Q31" s="29">
        <v>43069</v>
      </c>
      <c r="R31" s="28" t="s">
        <v>36</v>
      </c>
      <c r="S31" s="19" t="s">
        <v>37</v>
      </c>
      <c r="T31" s="14" t="s">
        <v>48</v>
      </c>
      <c r="U31" s="28" t="s">
        <v>37</v>
      </c>
      <c r="V31" s="19" t="s">
        <v>37</v>
      </c>
      <c r="W31" s="22" t="s">
        <v>37</v>
      </c>
      <c r="X31" s="23">
        <f t="shared" si="1"/>
        <v>315000</v>
      </c>
      <c r="Y31" s="24"/>
    </row>
    <row r="32" spans="1:25" customFormat="1" ht="51.75" hidden="1" customHeight="1">
      <c r="A32" s="13">
        <v>27</v>
      </c>
      <c r="B32" s="14" t="s">
        <v>27</v>
      </c>
      <c r="C32" s="14" t="s">
        <v>41</v>
      </c>
      <c r="D32" s="14" t="s">
        <v>42</v>
      </c>
      <c r="E32" s="14">
        <v>22337482</v>
      </c>
      <c r="F32" s="14">
        <v>13</v>
      </c>
      <c r="G32" s="15" t="s">
        <v>43</v>
      </c>
      <c r="H32" s="16" t="s">
        <v>90</v>
      </c>
      <c r="I32" s="14" t="s">
        <v>70</v>
      </c>
      <c r="J32" s="14" t="s">
        <v>97</v>
      </c>
      <c r="K32" s="17">
        <v>331600</v>
      </c>
      <c r="L32" s="17">
        <v>0</v>
      </c>
      <c r="M32" s="18">
        <f t="shared" si="0"/>
        <v>331600</v>
      </c>
      <c r="N32" s="14">
        <v>0</v>
      </c>
      <c r="O32" s="19" t="s">
        <v>72</v>
      </c>
      <c r="P32" s="28" t="s">
        <v>35</v>
      </c>
      <c r="Q32" s="29">
        <v>43069</v>
      </c>
      <c r="R32" s="28" t="s">
        <v>36</v>
      </c>
      <c r="S32" s="28" t="s">
        <v>37</v>
      </c>
      <c r="T32" s="14" t="s">
        <v>48</v>
      </c>
      <c r="U32" s="28" t="s">
        <v>37</v>
      </c>
      <c r="V32" s="19" t="s">
        <v>37</v>
      </c>
      <c r="W32" s="22" t="s">
        <v>37</v>
      </c>
      <c r="X32" s="23">
        <f t="shared" si="1"/>
        <v>331600</v>
      </c>
      <c r="Y32" s="24"/>
    </row>
    <row r="33" spans="1:25" customFormat="1" ht="51.75" hidden="1" customHeight="1">
      <c r="A33" s="13">
        <v>28</v>
      </c>
      <c r="B33" s="14" t="s">
        <v>27</v>
      </c>
      <c r="C33" s="14" t="s">
        <v>41</v>
      </c>
      <c r="D33" s="14" t="s">
        <v>42</v>
      </c>
      <c r="E33" s="14">
        <v>22337482</v>
      </c>
      <c r="F33" s="14">
        <v>13</v>
      </c>
      <c r="G33" s="15" t="s">
        <v>43</v>
      </c>
      <c r="H33" s="16" t="s">
        <v>69</v>
      </c>
      <c r="I33" s="14" t="s">
        <v>70</v>
      </c>
      <c r="J33" s="14" t="s">
        <v>98</v>
      </c>
      <c r="K33" s="17">
        <v>350000</v>
      </c>
      <c r="L33" s="17">
        <v>0</v>
      </c>
      <c r="M33" s="18">
        <f t="shared" si="0"/>
        <v>350000</v>
      </c>
      <c r="N33" s="14">
        <v>0</v>
      </c>
      <c r="O33" s="19" t="s">
        <v>72</v>
      </c>
      <c r="P33" s="28" t="s">
        <v>35</v>
      </c>
      <c r="Q33" s="29">
        <v>43069</v>
      </c>
      <c r="R33" s="28" t="s">
        <v>36</v>
      </c>
      <c r="S33" s="19" t="s">
        <v>37</v>
      </c>
      <c r="T33" s="14" t="s">
        <v>48</v>
      </c>
      <c r="U33" s="28" t="s">
        <v>37</v>
      </c>
      <c r="V33" s="19" t="s">
        <v>37</v>
      </c>
      <c r="W33" s="22" t="s">
        <v>37</v>
      </c>
      <c r="X33" s="23">
        <f t="shared" si="1"/>
        <v>350000</v>
      </c>
      <c r="Y33" s="24"/>
    </row>
    <row r="34" spans="1:25" customFormat="1" ht="51.75" hidden="1" customHeight="1">
      <c r="A34" s="13">
        <v>29</v>
      </c>
      <c r="B34" s="14" t="s">
        <v>27</v>
      </c>
      <c r="C34" s="14" t="s">
        <v>41</v>
      </c>
      <c r="D34" s="14" t="s">
        <v>42</v>
      </c>
      <c r="E34" s="14">
        <v>22337482</v>
      </c>
      <c r="F34" s="14">
        <v>13</v>
      </c>
      <c r="G34" s="15" t="s">
        <v>43</v>
      </c>
      <c r="H34" s="16" t="s">
        <v>90</v>
      </c>
      <c r="I34" s="14" t="s">
        <v>70</v>
      </c>
      <c r="J34" s="14" t="s">
        <v>99</v>
      </c>
      <c r="K34" s="17">
        <v>364144.5</v>
      </c>
      <c r="L34" s="17">
        <v>0</v>
      </c>
      <c r="M34" s="18">
        <f t="shared" si="0"/>
        <v>364144.5</v>
      </c>
      <c r="N34" s="14">
        <v>0</v>
      </c>
      <c r="O34" s="19" t="s">
        <v>72</v>
      </c>
      <c r="P34" s="28" t="s">
        <v>35</v>
      </c>
      <c r="Q34" s="29">
        <v>43069</v>
      </c>
      <c r="R34" s="28" t="s">
        <v>36</v>
      </c>
      <c r="S34" s="28" t="s">
        <v>37</v>
      </c>
      <c r="T34" s="14" t="s">
        <v>48</v>
      </c>
      <c r="U34" s="28" t="s">
        <v>37</v>
      </c>
      <c r="V34" s="19" t="s">
        <v>37</v>
      </c>
      <c r="W34" s="22" t="s">
        <v>37</v>
      </c>
      <c r="X34" s="23">
        <f t="shared" si="1"/>
        <v>364144.5</v>
      </c>
      <c r="Y34" s="24"/>
    </row>
    <row r="35" spans="1:25" customFormat="1" ht="51.75" hidden="1" customHeight="1">
      <c r="A35" s="13">
        <v>30</v>
      </c>
      <c r="B35" s="14" t="s">
        <v>27</v>
      </c>
      <c r="C35" s="14" t="s">
        <v>41</v>
      </c>
      <c r="D35" s="14" t="s">
        <v>42</v>
      </c>
      <c r="E35" s="14">
        <v>22337482</v>
      </c>
      <c r="F35" s="14">
        <v>13</v>
      </c>
      <c r="G35" s="15" t="s">
        <v>43</v>
      </c>
      <c r="H35" s="16" t="s">
        <v>69</v>
      </c>
      <c r="I35" s="14" t="s">
        <v>70</v>
      </c>
      <c r="J35" s="14" t="s">
        <v>100</v>
      </c>
      <c r="K35" s="17">
        <v>364364</v>
      </c>
      <c r="L35" s="17">
        <v>0</v>
      </c>
      <c r="M35" s="18">
        <f t="shared" si="0"/>
        <v>364364</v>
      </c>
      <c r="N35" s="14">
        <v>0</v>
      </c>
      <c r="O35" s="19" t="s">
        <v>72</v>
      </c>
      <c r="P35" s="28" t="s">
        <v>35</v>
      </c>
      <c r="Q35" s="29">
        <v>43069</v>
      </c>
      <c r="R35" s="28" t="s">
        <v>36</v>
      </c>
      <c r="S35" s="19" t="s">
        <v>37</v>
      </c>
      <c r="T35" s="14" t="s">
        <v>48</v>
      </c>
      <c r="U35" s="28" t="s">
        <v>37</v>
      </c>
      <c r="V35" s="19" t="s">
        <v>37</v>
      </c>
      <c r="W35" s="22" t="s">
        <v>37</v>
      </c>
      <c r="X35" s="23">
        <f t="shared" si="1"/>
        <v>364364</v>
      </c>
      <c r="Y35" s="24"/>
    </row>
    <row r="36" spans="1:25" customFormat="1" ht="51.75" hidden="1" customHeight="1">
      <c r="A36" s="13">
        <v>31</v>
      </c>
      <c r="B36" s="14" t="s">
        <v>27</v>
      </c>
      <c r="C36" s="14" t="s">
        <v>41</v>
      </c>
      <c r="D36" s="14" t="s">
        <v>42</v>
      </c>
      <c r="E36" s="14">
        <v>22337482</v>
      </c>
      <c r="F36" s="14">
        <v>13</v>
      </c>
      <c r="G36" s="15" t="s">
        <v>43</v>
      </c>
      <c r="H36" s="16" t="s">
        <v>44</v>
      </c>
      <c r="I36" s="14" t="s">
        <v>45</v>
      </c>
      <c r="J36" s="14" t="s">
        <v>101</v>
      </c>
      <c r="K36" s="17">
        <v>385840</v>
      </c>
      <c r="L36" s="17">
        <v>0</v>
      </c>
      <c r="M36" s="18">
        <f t="shared" si="0"/>
        <v>385840</v>
      </c>
      <c r="N36" s="14">
        <v>0</v>
      </c>
      <c r="O36" s="19" t="s">
        <v>47</v>
      </c>
      <c r="P36" s="19" t="s">
        <v>35</v>
      </c>
      <c r="Q36" s="20">
        <v>43069</v>
      </c>
      <c r="R36" s="19" t="s">
        <v>36</v>
      </c>
      <c r="S36" s="21" t="s">
        <v>37</v>
      </c>
      <c r="T36" s="14" t="s">
        <v>48</v>
      </c>
      <c r="U36" s="19" t="s">
        <v>37</v>
      </c>
      <c r="V36" s="19" t="s">
        <v>37</v>
      </c>
      <c r="W36" s="22" t="s">
        <v>37</v>
      </c>
      <c r="X36" s="23">
        <f t="shared" si="1"/>
        <v>385840</v>
      </c>
      <c r="Y36" s="24"/>
    </row>
    <row r="37" spans="1:25" customFormat="1" ht="51.75" hidden="1" customHeight="1">
      <c r="A37" s="13">
        <v>32</v>
      </c>
      <c r="B37" s="14" t="s">
        <v>27</v>
      </c>
      <c r="C37" s="14" t="s">
        <v>41</v>
      </c>
      <c r="D37" s="14" t="s">
        <v>42</v>
      </c>
      <c r="E37" s="14">
        <v>22337482</v>
      </c>
      <c r="F37" s="14">
        <v>13</v>
      </c>
      <c r="G37" s="15" t="s">
        <v>43</v>
      </c>
      <c r="H37" s="16" t="s">
        <v>92</v>
      </c>
      <c r="I37" s="14" t="s">
        <v>93</v>
      </c>
      <c r="J37" s="14" t="s">
        <v>102</v>
      </c>
      <c r="K37" s="17">
        <v>387000</v>
      </c>
      <c r="L37" s="17">
        <v>0</v>
      </c>
      <c r="M37" s="18">
        <f t="shared" si="0"/>
        <v>387000</v>
      </c>
      <c r="N37" s="14">
        <v>0</v>
      </c>
      <c r="O37" s="19" t="s">
        <v>47</v>
      </c>
      <c r="P37" s="19" t="s">
        <v>35</v>
      </c>
      <c r="Q37" s="20">
        <v>43069</v>
      </c>
      <c r="R37" s="19" t="s">
        <v>36</v>
      </c>
      <c r="S37" s="21" t="s">
        <v>37</v>
      </c>
      <c r="T37" s="14" t="s">
        <v>48</v>
      </c>
      <c r="U37" s="19" t="s">
        <v>37</v>
      </c>
      <c r="V37" s="19" t="s">
        <v>37</v>
      </c>
      <c r="W37" s="22" t="s">
        <v>37</v>
      </c>
      <c r="X37" s="23">
        <f t="shared" si="1"/>
        <v>387000</v>
      </c>
      <c r="Y37" s="24"/>
    </row>
    <row r="38" spans="1:25" customFormat="1" ht="51.75" hidden="1" customHeight="1">
      <c r="A38" s="13">
        <v>33</v>
      </c>
      <c r="B38" s="14" t="s">
        <v>27</v>
      </c>
      <c r="C38" s="14" t="s">
        <v>41</v>
      </c>
      <c r="D38" s="14" t="s">
        <v>42</v>
      </c>
      <c r="E38" s="14">
        <v>22337482</v>
      </c>
      <c r="F38" s="14">
        <v>13</v>
      </c>
      <c r="G38" s="15" t="s">
        <v>43</v>
      </c>
      <c r="H38" s="16" t="s">
        <v>92</v>
      </c>
      <c r="I38" s="14" t="s">
        <v>93</v>
      </c>
      <c r="J38" s="14" t="s">
        <v>103</v>
      </c>
      <c r="K38" s="17">
        <v>390000</v>
      </c>
      <c r="L38" s="17">
        <v>0</v>
      </c>
      <c r="M38" s="18">
        <f t="shared" si="0"/>
        <v>390000</v>
      </c>
      <c r="N38" s="14">
        <v>0</v>
      </c>
      <c r="O38" s="19" t="s">
        <v>47</v>
      </c>
      <c r="P38" s="19" t="s">
        <v>35</v>
      </c>
      <c r="Q38" s="20">
        <v>43069</v>
      </c>
      <c r="R38" s="19" t="s">
        <v>36</v>
      </c>
      <c r="S38" s="21" t="s">
        <v>37</v>
      </c>
      <c r="T38" s="14" t="s">
        <v>48</v>
      </c>
      <c r="U38" s="19" t="s">
        <v>37</v>
      </c>
      <c r="V38" s="19" t="s">
        <v>37</v>
      </c>
      <c r="W38" s="22" t="s">
        <v>37</v>
      </c>
      <c r="X38" s="23">
        <f t="shared" si="1"/>
        <v>390000</v>
      </c>
      <c r="Y38" s="24"/>
    </row>
    <row r="39" spans="1:25" customFormat="1" ht="51.75" hidden="1" customHeight="1">
      <c r="A39" s="13">
        <v>34</v>
      </c>
      <c r="B39" s="14" t="s">
        <v>27</v>
      </c>
      <c r="C39" s="14" t="s">
        <v>41</v>
      </c>
      <c r="D39" s="14" t="s">
        <v>42</v>
      </c>
      <c r="E39" s="14">
        <v>22337482</v>
      </c>
      <c r="F39" s="14">
        <v>13</v>
      </c>
      <c r="G39" s="15" t="s">
        <v>43</v>
      </c>
      <c r="H39" s="16" t="s">
        <v>92</v>
      </c>
      <c r="I39" s="14" t="s">
        <v>93</v>
      </c>
      <c r="J39" s="14" t="s">
        <v>104</v>
      </c>
      <c r="K39" s="17">
        <v>395000</v>
      </c>
      <c r="L39" s="17">
        <v>0</v>
      </c>
      <c r="M39" s="18">
        <f t="shared" si="0"/>
        <v>395000</v>
      </c>
      <c r="N39" s="14">
        <v>0</v>
      </c>
      <c r="O39" s="19" t="s">
        <v>47</v>
      </c>
      <c r="P39" s="19" t="s">
        <v>35</v>
      </c>
      <c r="Q39" s="20">
        <v>43069</v>
      </c>
      <c r="R39" s="19" t="s">
        <v>36</v>
      </c>
      <c r="S39" s="21" t="s">
        <v>37</v>
      </c>
      <c r="T39" s="14" t="s">
        <v>48</v>
      </c>
      <c r="U39" s="19" t="s">
        <v>37</v>
      </c>
      <c r="V39" s="19" t="s">
        <v>37</v>
      </c>
      <c r="W39" s="22" t="s">
        <v>37</v>
      </c>
      <c r="X39" s="23">
        <f t="shared" si="1"/>
        <v>395000</v>
      </c>
      <c r="Y39" s="24"/>
    </row>
    <row r="40" spans="1:25" customFormat="1" ht="51.75" hidden="1" customHeight="1">
      <c r="A40" s="13">
        <v>35</v>
      </c>
      <c r="B40" s="14" t="s">
        <v>27</v>
      </c>
      <c r="C40" s="14" t="s">
        <v>41</v>
      </c>
      <c r="D40" s="14" t="s">
        <v>42</v>
      </c>
      <c r="E40" s="14">
        <v>22337482</v>
      </c>
      <c r="F40" s="14">
        <v>13</v>
      </c>
      <c r="G40" s="15" t="s">
        <v>43</v>
      </c>
      <c r="H40" s="16" t="s">
        <v>92</v>
      </c>
      <c r="I40" s="14" t="s">
        <v>93</v>
      </c>
      <c r="J40" s="14" t="s">
        <v>105</v>
      </c>
      <c r="K40" s="17">
        <v>395000</v>
      </c>
      <c r="L40" s="17">
        <v>0</v>
      </c>
      <c r="M40" s="18">
        <f t="shared" si="0"/>
        <v>395000</v>
      </c>
      <c r="N40" s="14">
        <v>0</v>
      </c>
      <c r="O40" s="19" t="s">
        <v>47</v>
      </c>
      <c r="P40" s="19" t="s">
        <v>35</v>
      </c>
      <c r="Q40" s="20">
        <v>43069</v>
      </c>
      <c r="R40" s="19" t="s">
        <v>36</v>
      </c>
      <c r="S40" s="21" t="s">
        <v>37</v>
      </c>
      <c r="T40" s="14" t="s">
        <v>48</v>
      </c>
      <c r="U40" s="19" t="s">
        <v>37</v>
      </c>
      <c r="V40" s="19" t="s">
        <v>37</v>
      </c>
      <c r="W40" s="22" t="s">
        <v>37</v>
      </c>
      <c r="X40" s="23">
        <f t="shared" si="1"/>
        <v>395000</v>
      </c>
      <c r="Y40" s="24"/>
    </row>
    <row r="41" spans="1:25" customFormat="1" ht="51.75" hidden="1" customHeight="1">
      <c r="A41" s="13">
        <v>36</v>
      </c>
      <c r="B41" s="14" t="s">
        <v>27</v>
      </c>
      <c r="C41" s="14" t="s">
        <v>41</v>
      </c>
      <c r="D41" s="14" t="s">
        <v>42</v>
      </c>
      <c r="E41" s="14">
        <v>22337482</v>
      </c>
      <c r="F41" s="14">
        <v>13</v>
      </c>
      <c r="G41" s="15" t="s">
        <v>43</v>
      </c>
      <c r="H41" s="16" t="s">
        <v>92</v>
      </c>
      <c r="I41" s="14" t="s">
        <v>93</v>
      </c>
      <c r="J41" s="14" t="s">
        <v>106</v>
      </c>
      <c r="K41" s="17">
        <v>398000</v>
      </c>
      <c r="L41" s="17">
        <v>0</v>
      </c>
      <c r="M41" s="18">
        <f t="shared" si="0"/>
        <v>398000</v>
      </c>
      <c r="N41" s="14">
        <v>0</v>
      </c>
      <c r="O41" s="19" t="s">
        <v>47</v>
      </c>
      <c r="P41" s="19" t="s">
        <v>35</v>
      </c>
      <c r="Q41" s="20">
        <v>43069</v>
      </c>
      <c r="R41" s="19" t="s">
        <v>36</v>
      </c>
      <c r="S41" s="21" t="s">
        <v>37</v>
      </c>
      <c r="T41" s="14" t="s">
        <v>48</v>
      </c>
      <c r="U41" s="19" t="s">
        <v>37</v>
      </c>
      <c r="V41" s="19" t="s">
        <v>37</v>
      </c>
      <c r="W41" s="22" t="s">
        <v>37</v>
      </c>
      <c r="X41" s="23">
        <f t="shared" si="1"/>
        <v>398000</v>
      </c>
      <c r="Y41" s="24"/>
    </row>
    <row r="42" spans="1:25" customFormat="1" ht="51.75" hidden="1" customHeight="1">
      <c r="A42" s="13">
        <v>37</v>
      </c>
      <c r="B42" s="14" t="s">
        <v>27</v>
      </c>
      <c r="C42" s="28" t="s">
        <v>41</v>
      </c>
      <c r="D42" s="28" t="s">
        <v>42</v>
      </c>
      <c r="E42" s="28">
        <v>22337482</v>
      </c>
      <c r="F42" s="28">
        <v>13</v>
      </c>
      <c r="G42" s="15" t="s">
        <v>86</v>
      </c>
      <c r="H42" s="16" t="s">
        <v>76</v>
      </c>
      <c r="I42" s="14">
        <v>0</v>
      </c>
      <c r="J42" s="14" t="s">
        <v>107</v>
      </c>
      <c r="K42" s="17">
        <v>0</v>
      </c>
      <c r="L42" s="17">
        <v>398023.78</v>
      </c>
      <c r="M42" s="18">
        <f t="shared" si="0"/>
        <v>398023.78</v>
      </c>
      <c r="N42" s="19" t="s">
        <v>78</v>
      </c>
      <c r="O42" s="19" t="s">
        <v>72</v>
      </c>
      <c r="P42" s="31" t="s">
        <v>35</v>
      </c>
      <c r="Q42" s="32">
        <v>43188</v>
      </c>
      <c r="R42" s="19" t="s">
        <v>36</v>
      </c>
      <c r="S42" s="21" t="s">
        <v>37</v>
      </c>
      <c r="T42" s="14" t="s">
        <v>48</v>
      </c>
      <c r="U42" s="19" t="s">
        <v>37</v>
      </c>
      <c r="V42" s="19" t="s">
        <v>37</v>
      </c>
      <c r="W42" s="22" t="s">
        <v>37</v>
      </c>
      <c r="X42" s="23">
        <f t="shared" si="1"/>
        <v>398023.78</v>
      </c>
      <c r="Y42" s="33" t="s">
        <v>80</v>
      </c>
    </row>
    <row r="43" spans="1:25" customFormat="1" ht="51.75" hidden="1" customHeight="1">
      <c r="A43" s="13">
        <v>38</v>
      </c>
      <c r="B43" s="14" t="s">
        <v>27</v>
      </c>
      <c r="C43" s="14" t="s">
        <v>41</v>
      </c>
      <c r="D43" s="14" t="s">
        <v>42</v>
      </c>
      <c r="E43" s="14">
        <v>22337482</v>
      </c>
      <c r="F43" s="14">
        <v>13</v>
      </c>
      <c r="G43" s="15" t="s">
        <v>43</v>
      </c>
      <c r="H43" s="16" t="s">
        <v>92</v>
      </c>
      <c r="I43" s="14" t="s">
        <v>93</v>
      </c>
      <c r="J43" s="14" t="s">
        <v>108</v>
      </c>
      <c r="K43" s="17">
        <v>403600</v>
      </c>
      <c r="L43" s="17">
        <v>0</v>
      </c>
      <c r="M43" s="18">
        <f t="shared" si="0"/>
        <v>403600</v>
      </c>
      <c r="N43" s="14">
        <v>0</v>
      </c>
      <c r="O43" s="19" t="s">
        <v>47</v>
      </c>
      <c r="P43" s="19" t="s">
        <v>35</v>
      </c>
      <c r="Q43" s="20">
        <v>43069</v>
      </c>
      <c r="R43" s="19" t="s">
        <v>36</v>
      </c>
      <c r="S43" s="21" t="s">
        <v>37</v>
      </c>
      <c r="T43" s="14" t="s">
        <v>48</v>
      </c>
      <c r="U43" s="19" t="s">
        <v>37</v>
      </c>
      <c r="V43" s="19" t="s">
        <v>37</v>
      </c>
      <c r="W43" s="22" t="s">
        <v>37</v>
      </c>
      <c r="X43" s="23">
        <f t="shared" si="1"/>
        <v>403600</v>
      </c>
      <c r="Y43" s="24"/>
    </row>
    <row r="44" spans="1:25" customFormat="1" ht="51.75" hidden="1" customHeight="1">
      <c r="A44" s="13">
        <v>39</v>
      </c>
      <c r="B44" s="14" t="s">
        <v>27</v>
      </c>
      <c r="C44" s="28" t="s">
        <v>41</v>
      </c>
      <c r="D44" s="28" t="s">
        <v>42</v>
      </c>
      <c r="E44" s="28">
        <v>22337482</v>
      </c>
      <c r="F44" s="28">
        <v>13</v>
      </c>
      <c r="G44" s="15" t="s">
        <v>86</v>
      </c>
      <c r="H44" s="16" t="s">
        <v>76</v>
      </c>
      <c r="I44" s="14">
        <v>0</v>
      </c>
      <c r="J44" s="14" t="s">
        <v>109</v>
      </c>
      <c r="K44" s="17">
        <v>0</v>
      </c>
      <c r="L44" s="17">
        <v>405967</v>
      </c>
      <c r="M44" s="18">
        <f t="shared" si="0"/>
        <v>405967</v>
      </c>
      <c r="N44" s="19" t="s">
        <v>78</v>
      </c>
      <c r="O44" s="19" t="s">
        <v>72</v>
      </c>
      <c r="P44" s="31" t="s">
        <v>35</v>
      </c>
      <c r="Q44" s="32">
        <v>43188</v>
      </c>
      <c r="R44" s="19" t="s">
        <v>36</v>
      </c>
      <c r="S44" s="21" t="s">
        <v>37</v>
      </c>
      <c r="T44" s="14" t="s">
        <v>48</v>
      </c>
      <c r="U44" s="19" t="s">
        <v>37</v>
      </c>
      <c r="V44" s="28" t="s">
        <v>37</v>
      </c>
      <c r="W44" s="33" t="s">
        <v>37</v>
      </c>
      <c r="X44" s="23">
        <f t="shared" si="1"/>
        <v>405967</v>
      </c>
      <c r="Y44" s="33" t="s">
        <v>80</v>
      </c>
    </row>
    <row r="45" spans="1:25" customFormat="1" ht="51.75" hidden="1" customHeight="1">
      <c r="A45" s="13">
        <v>40</v>
      </c>
      <c r="B45" s="14" t="s">
        <v>27</v>
      </c>
      <c r="C45" s="14" t="s">
        <v>41</v>
      </c>
      <c r="D45" s="14" t="s">
        <v>42</v>
      </c>
      <c r="E45" s="14">
        <v>22337482</v>
      </c>
      <c r="F45" s="14">
        <v>13</v>
      </c>
      <c r="G45" s="15" t="s">
        <v>43</v>
      </c>
      <c r="H45" s="16" t="s">
        <v>92</v>
      </c>
      <c r="I45" s="14" t="s">
        <v>93</v>
      </c>
      <c r="J45" s="14" t="s">
        <v>110</v>
      </c>
      <c r="K45" s="17">
        <v>420000</v>
      </c>
      <c r="L45" s="17">
        <v>0</v>
      </c>
      <c r="M45" s="18">
        <f t="shared" si="0"/>
        <v>420000</v>
      </c>
      <c r="N45" s="14">
        <v>0</v>
      </c>
      <c r="O45" s="19" t="s">
        <v>47</v>
      </c>
      <c r="P45" s="19" t="s">
        <v>35</v>
      </c>
      <c r="Q45" s="20">
        <v>43069</v>
      </c>
      <c r="R45" s="19" t="s">
        <v>36</v>
      </c>
      <c r="S45" s="21" t="s">
        <v>37</v>
      </c>
      <c r="T45" s="14" t="s">
        <v>48</v>
      </c>
      <c r="U45" s="19" t="s">
        <v>37</v>
      </c>
      <c r="V45" s="19" t="s">
        <v>37</v>
      </c>
      <c r="W45" s="22" t="s">
        <v>37</v>
      </c>
      <c r="X45" s="23">
        <f t="shared" si="1"/>
        <v>420000</v>
      </c>
      <c r="Y45" s="24"/>
    </row>
    <row r="46" spans="1:25" customFormat="1" ht="51.75" hidden="1" customHeight="1">
      <c r="A46" s="13">
        <v>41</v>
      </c>
      <c r="B46" s="14" t="s">
        <v>27</v>
      </c>
      <c r="C46" s="28" t="s">
        <v>41</v>
      </c>
      <c r="D46" s="28" t="s">
        <v>42</v>
      </c>
      <c r="E46" s="28">
        <v>22337482</v>
      </c>
      <c r="F46" s="28">
        <v>13</v>
      </c>
      <c r="G46" s="15" t="s">
        <v>86</v>
      </c>
      <c r="H46" s="16" t="s">
        <v>76</v>
      </c>
      <c r="I46" s="14">
        <v>0</v>
      </c>
      <c r="J46" s="14" t="s">
        <v>111</v>
      </c>
      <c r="K46" s="17">
        <v>0</v>
      </c>
      <c r="L46" s="17">
        <v>420145.99</v>
      </c>
      <c r="M46" s="18">
        <f t="shared" si="0"/>
        <v>420145.99</v>
      </c>
      <c r="N46" s="19" t="s">
        <v>78</v>
      </c>
      <c r="O46" s="19" t="s">
        <v>72</v>
      </c>
      <c r="P46" s="31" t="s">
        <v>35</v>
      </c>
      <c r="Q46" s="32">
        <v>43188</v>
      </c>
      <c r="R46" s="19" t="s">
        <v>36</v>
      </c>
      <c r="S46" s="21" t="s">
        <v>37</v>
      </c>
      <c r="T46" s="14" t="s">
        <v>48</v>
      </c>
      <c r="U46" s="19" t="s">
        <v>37</v>
      </c>
      <c r="V46" s="28" t="s">
        <v>37</v>
      </c>
      <c r="W46" s="33" t="s">
        <v>37</v>
      </c>
      <c r="X46" s="23">
        <f t="shared" si="1"/>
        <v>420145.99</v>
      </c>
      <c r="Y46" s="33" t="s">
        <v>80</v>
      </c>
    </row>
    <row r="47" spans="1:25" customFormat="1" ht="51.75" hidden="1" customHeight="1">
      <c r="A47" s="13">
        <v>42</v>
      </c>
      <c r="B47" s="14" t="s">
        <v>27</v>
      </c>
      <c r="C47" s="14" t="s">
        <v>41</v>
      </c>
      <c r="D47" s="14" t="s">
        <v>42</v>
      </c>
      <c r="E47" s="14">
        <v>22337482</v>
      </c>
      <c r="F47" s="14">
        <v>13</v>
      </c>
      <c r="G47" s="15" t="s">
        <v>43</v>
      </c>
      <c r="H47" s="16" t="s">
        <v>92</v>
      </c>
      <c r="I47" s="14" t="s">
        <v>93</v>
      </c>
      <c r="J47" s="14" t="s">
        <v>112</v>
      </c>
      <c r="K47" s="17">
        <v>425000</v>
      </c>
      <c r="L47" s="17">
        <v>0</v>
      </c>
      <c r="M47" s="18">
        <f t="shared" si="0"/>
        <v>425000</v>
      </c>
      <c r="N47" s="14">
        <v>0</v>
      </c>
      <c r="O47" s="19" t="s">
        <v>47</v>
      </c>
      <c r="P47" s="19" t="s">
        <v>35</v>
      </c>
      <c r="Q47" s="20">
        <v>43069</v>
      </c>
      <c r="R47" s="19" t="s">
        <v>36</v>
      </c>
      <c r="S47" s="21" t="s">
        <v>37</v>
      </c>
      <c r="T47" s="14" t="s">
        <v>48</v>
      </c>
      <c r="U47" s="19" t="s">
        <v>37</v>
      </c>
      <c r="V47" s="19" t="s">
        <v>37</v>
      </c>
      <c r="W47" s="22" t="s">
        <v>37</v>
      </c>
      <c r="X47" s="23">
        <f t="shared" si="1"/>
        <v>425000</v>
      </c>
      <c r="Y47" s="24"/>
    </row>
    <row r="48" spans="1:25" customFormat="1" ht="51.75" hidden="1" customHeight="1">
      <c r="A48" s="13">
        <v>43</v>
      </c>
      <c r="B48" s="14" t="s">
        <v>27</v>
      </c>
      <c r="C48" s="14" t="s">
        <v>41</v>
      </c>
      <c r="D48" s="14" t="s">
        <v>42</v>
      </c>
      <c r="E48" s="14">
        <v>22337482</v>
      </c>
      <c r="F48" s="14">
        <v>13</v>
      </c>
      <c r="G48" s="15" t="s">
        <v>43</v>
      </c>
      <c r="H48" s="16" t="s">
        <v>92</v>
      </c>
      <c r="I48" s="14" t="s">
        <v>93</v>
      </c>
      <c r="J48" s="14" t="s">
        <v>113</v>
      </c>
      <c r="K48" s="17">
        <v>425000</v>
      </c>
      <c r="L48" s="17">
        <v>0</v>
      </c>
      <c r="M48" s="18">
        <f t="shared" si="0"/>
        <v>425000</v>
      </c>
      <c r="N48" s="14">
        <v>0</v>
      </c>
      <c r="O48" s="19" t="s">
        <v>47</v>
      </c>
      <c r="P48" s="19" t="s">
        <v>35</v>
      </c>
      <c r="Q48" s="20">
        <v>43069</v>
      </c>
      <c r="R48" s="19" t="s">
        <v>36</v>
      </c>
      <c r="S48" s="21" t="s">
        <v>37</v>
      </c>
      <c r="T48" s="14" t="s">
        <v>48</v>
      </c>
      <c r="U48" s="19" t="s">
        <v>37</v>
      </c>
      <c r="V48" s="19" t="s">
        <v>37</v>
      </c>
      <c r="W48" s="22" t="s">
        <v>37</v>
      </c>
      <c r="X48" s="23">
        <f t="shared" si="1"/>
        <v>425000</v>
      </c>
      <c r="Y48" s="24"/>
    </row>
    <row r="49" spans="1:25" customFormat="1" ht="51.75" hidden="1" customHeight="1">
      <c r="A49" s="13">
        <v>44</v>
      </c>
      <c r="B49" s="14" t="s">
        <v>27</v>
      </c>
      <c r="C49" s="14" t="s">
        <v>41</v>
      </c>
      <c r="D49" s="14" t="s">
        <v>42</v>
      </c>
      <c r="E49" s="14">
        <v>22337482</v>
      </c>
      <c r="F49" s="14">
        <v>13</v>
      </c>
      <c r="G49" s="15" t="s">
        <v>43</v>
      </c>
      <c r="H49" s="16" t="s">
        <v>92</v>
      </c>
      <c r="I49" s="14" t="s">
        <v>93</v>
      </c>
      <c r="J49" s="14" t="s">
        <v>114</v>
      </c>
      <c r="K49" s="17">
        <v>425000</v>
      </c>
      <c r="L49" s="17">
        <v>0</v>
      </c>
      <c r="M49" s="18">
        <f t="shared" si="0"/>
        <v>425000</v>
      </c>
      <c r="N49" s="14">
        <v>0</v>
      </c>
      <c r="O49" s="19" t="s">
        <v>47</v>
      </c>
      <c r="P49" s="19" t="s">
        <v>35</v>
      </c>
      <c r="Q49" s="20">
        <v>43069</v>
      </c>
      <c r="R49" s="19" t="s">
        <v>36</v>
      </c>
      <c r="S49" s="21" t="s">
        <v>37</v>
      </c>
      <c r="T49" s="14" t="s">
        <v>48</v>
      </c>
      <c r="U49" s="19" t="s">
        <v>37</v>
      </c>
      <c r="V49" s="19" t="s">
        <v>37</v>
      </c>
      <c r="W49" s="22" t="s">
        <v>37</v>
      </c>
      <c r="X49" s="23">
        <f t="shared" si="1"/>
        <v>425000</v>
      </c>
      <c r="Y49" s="24"/>
    </row>
    <row r="50" spans="1:25" customFormat="1" ht="51.75" hidden="1" customHeight="1">
      <c r="A50" s="13">
        <v>45</v>
      </c>
      <c r="B50" s="14" t="s">
        <v>27</v>
      </c>
      <c r="C50" s="14" t="s">
        <v>49</v>
      </c>
      <c r="D50" s="14" t="s">
        <v>29</v>
      </c>
      <c r="E50" s="14">
        <v>90939578</v>
      </c>
      <c r="F50" s="14">
        <v>13</v>
      </c>
      <c r="G50" s="15">
        <v>42705</v>
      </c>
      <c r="H50" s="19" t="s">
        <v>115</v>
      </c>
      <c r="I50" s="14" t="s">
        <v>51</v>
      </c>
      <c r="J50" s="14" t="s">
        <v>116</v>
      </c>
      <c r="K50" s="17">
        <v>427882</v>
      </c>
      <c r="L50" s="17">
        <v>0</v>
      </c>
      <c r="M50" s="18">
        <f t="shared" si="0"/>
        <v>427882</v>
      </c>
      <c r="N50" s="14" t="s">
        <v>37</v>
      </c>
      <c r="O50" s="19" t="s">
        <v>117</v>
      </c>
      <c r="P50" s="14" t="s">
        <v>35</v>
      </c>
      <c r="Q50" s="25" t="s">
        <v>54</v>
      </c>
      <c r="R50" s="14" t="s">
        <v>36</v>
      </c>
      <c r="S50" s="26" t="s">
        <v>37</v>
      </c>
      <c r="T50" s="14" t="s">
        <v>48</v>
      </c>
      <c r="U50" s="14" t="s">
        <v>37</v>
      </c>
      <c r="V50" s="14" t="s">
        <v>37</v>
      </c>
      <c r="W50" s="27" t="s">
        <v>37</v>
      </c>
      <c r="X50" s="23">
        <f t="shared" si="1"/>
        <v>427882</v>
      </c>
      <c r="Y50" s="24"/>
    </row>
    <row r="51" spans="1:25" customFormat="1" ht="51.75" hidden="1" customHeight="1">
      <c r="A51" s="13">
        <v>46</v>
      </c>
      <c r="B51" s="14" t="s">
        <v>27</v>
      </c>
      <c r="C51" s="14" t="s">
        <v>118</v>
      </c>
      <c r="D51" s="14" t="s">
        <v>29</v>
      </c>
      <c r="E51" s="14" t="s">
        <v>119</v>
      </c>
      <c r="F51" s="14">
        <v>14</v>
      </c>
      <c r="G51" s="15" t="s">
        <v>120</v>
      </c>
      <c r="H51" s="19" t="s">
        <v>64</v>
      </c>
      <c r="I51" s="14" t="s">
        <v>121</v>
      </c>
      <c r="J51" s="14" t="s">
        <v>122</v>
      </c>
      <c r="K51" s="17">
        <v>440724</v>
      </c>
      <c r="L51" s="17">
        <v>0</v>
      </c>
      <c r="M51" s="18">
        <f t="shared" si="0"/>
        <v>440724</v>
      </c>
      <c r="N51" s="14">
        <v>0</v>
      </c>
      <c r="O51" s="19" t="s">
        <v>123</v>
      </c>
      <c r="P51" s="19" t="s">
        <v>3</v>
      </c>
      <c r="Q51" s="20" t="s">
        <v>37</v>
      </c>
      <c r="R51" s="19" t="s">
        <v>37</v>
      </c>
      <c r="S51" s="21">
        <v>43281</v>
      </c>
      <c r="T51" s="19" t="s">
        <v>124</v>
      </c>
      <c r="U51" s="19" t="s">
        <v>37</v>
      </c>
      <c r="V51" s="19" t="s">
        <v>37</v>
      </c>
      <c r="W51" s="22" t="s">
        <v>37</v>
      </c>
      <c r="X51" s="23">
        <f t="shared" si="1"/>
        <v>440724</v>
      </c>
      <c r="Y51" s="24"/>
    </row>
    <row r="52" spans="1:25" customFormat="1" ht="51.75" hidden="1" customHeight="1">
      <c r="A52" s="13">
        <v>47</v>
      </c>
      <c r="B52" s="14" t="s">
        <v>27</v>
      </c>
      <c r="C52" s="14" t="s">
        <v>41</v>
      </c>
      <c r="D52" s="14" t="s">
        <v>42</v>
      </c>
      <c r="E52" s="14">
        <v>22337482</v>
      </c>
      <c r="F52" s="14">
        <v>13</v>
      </c>
      <c r="G52" s="15" t="s">
        <v>43</v>
      </c>
      <c r="H52" s="16" t="s">
        <v>92</v>
      </c>
      <c r="I52" s="14" t="s">
        <v>93</v>
      </c>
      <c r="J52" s="14" t="s">
        <v>125</v>
      </c>
      <c r="K52" s="17">
        <v>460000</v>
      </c>
      <c r="L52" s="17">
        <v>0</v>
      </c>
      <c r="M52" s="18">
        <f t="shared" si="0"/>
        <v>460000</v>
      </c>
      <c r="N52" s="14">
        <v>0</v>
      </c>
      <c r="O52" s="19" t="s">
        <v>47</v>
      </c>
      <c r="P52" s="19" t="s">
        <v>35</v>
      </c>
      <c r="Q52" s="20">
        <v>43069</v>
      </c>
      <c r="R52" s="19" t="s">
        <v>36</v>
      </c>
      <c r="S52" s="21" t="s">
        <v>37</v>
      </c>
      <c r="T52" s="14" t="s">
        <v>48</v>
      </c>
      <c r="U52" s="19" t="s">
        <v>37</v>
      </c>
      <c r="V52" s="19" t="s">
        <v>37</v>
      </c>
      <c r="W52" s="22" t="s">
        <v>37</v>
      </c>
      <c r="X52" s="23">
        <f t="shared" si="1"/>
        <v>460000</v>
      </c>
      <c r="Y52" s="24"/>
    </row>
    <row r="53" spans="1:25" customFormat="1" ht="51.75" hidden="1" customHeight="1">
      <c r="A53" s="13">
        <v>48</v>
      </c>
      <c r="B53" s="14" t="s">
        <v>27</v>
      </c>
      <c r="C53" s="28" t="s">
        <v>41</v>
      </c>
      <c r="D53" s="28" t="s">
        <v>42</v>
      </c>
      <c r="E53" s="28">
        <v>22337482</v>
      </c>
      <c r="F53" s="28">
        <v>13</v>
      </c>
      <c r="G53" s="15" t="s">
        <v>86</v>
      </c>
      <c r="H53" s="16" t="s">
        <v>76</v>
      </c>
      <c r="I53" s="14">
        <v>0</v>
      </c>
      <c r="J53" s="14" t="s">
        <v>126</v>
      </c>
      <c r="K53" s="17">
        <v>0</v>
      </c>
      <c r="L53" s="17">
        <v>463414</v>
      </c>
      <c r="M53" s="18">
        <f t="shared" si="0"/>
        <v>463414</v>
      </c>
      <c r="N53" s="19" t="s">
        <v>78</v>
      </c>
      <c r="O53" s="19" t="s">
        <v>72</v>
      </c>
      <c r="P53" s="31" t="s">
        <v>35</v>
      </c>
      <c r="Q53" s="32">
        <v>43188</v>
      </c>
      <c r="R53" s="19" t="s">
        <v>36</v>
      </c>
      <c r="S53" s="21" t="s">
        <v>37</v>
      </c>
      <c r="T53" s="14" t="s">
        <v>48</v>
      </c>
      <c r="U53" s="19" t="s">
        <v>37</v>
      </c>
      <c r="V53" s="28" t="s">
        <v>37</v>
      </c>
      <c r="W53" s="33" t="s">
        <v>37</v>
      </c>
      <c r="X53" s="23">
        <f t="shared" si="1"/>
        <v>463414</v>
      </c>
      <c r="Y53" s="33" t="s">
        <v>80</v>
      </c>
    </row>
    <row r="54" spans="1:25" customFormat="1" ht="51.75" hidden="1" customHeight="1">
      <c r="A54" s="13">
        <v>49</v>
      </c>
      <c r="B54" s="14" t="s">
        <v>27</v>
      </c>
      <c r="C54" s="14" t="s">
        <v>41</v>
      </c>
      <c r="D54" s="14" t="s">
        <v>42</v>
      </c>
      <c r="E54" s="14">
        <v>22337482</v>
      </c>
      <c r="F54" s="14">
        <v>13</v>
      </c>
      <c r="G54" s="15" t="s">
        <v>43</v>
      </c>
      <c r="H54" s="16" t="s">
        <v>90</v>
      </c>
      <c r="I54" s="14" t="s">
        <v>70</v>
      </c>
      <c r="J54" s="14" t="s">
        <v>127</v>
      </c>
      <c r="K54" s="17">
        <v>464800</v>
      </c>
      <c r="L54" s="17">
        <v>0</v>
      </c>
      <c r="M54" s="18">
        <f t="shared" si="0"/>
        <v>464800</v>
      </c>
      <c r="N54" s="14">
        <v>0</v>
      </c>
      <c r="O54" s="19" t="s">
        <v>72</v>
      </c>
      <c r="P54" s="28" t="s">
        <v>35</v>
      </c>
      <c r="Q54" s="29">
        <v>43069</v>
      </c>
      <c r="R54" s="28" t="s">
        <v>36</v>
      </c>
      <c r="S54" s="28" t="s">
        <v>37</v>
      </c>
      <c r="T54" s="14" t="s">
        <v>48</v>
      </c>
      <c r="U54" s="28" t="s">
        <v>37</v>
      </c>
      <c r="V54" s="19" t="s">
        <v>37</v>
      </c>
      <c r="W54" s="22" t="s">
        <v>37</v>
      </c>
      <c r="X54" s="23">
        <f t="shared" si="1"/>
        <v>464800</v>
      </c>
      <c r="Y54" s="24"/>
    </row>
    <row r="55" spans="1:25" customFormat="1" ht="51.75" hidden="1" customHeight="1">
      <c r="A55" s="13">
        <v>50</v>
      </c>
      <c r="B55" s="14" t="s">
        <v>27</v>
      </c>
      <c r="C55" s="28" t="s">
        <v>41</v>
      </c>
      <c r="D55" s="28" t="s">
        <v>42</v>
      </c>
      <c r="E55" s="28">
        <v>22337482</v>
      </c>
      <c r="F55" s="28">
        <v>13</v>
      </c>
      <c r="G55" s="15" t="s">
        <v>86</v>
      </c>
      <c r="H55" s="16" t="s">
        <v>76</v>
      </c>
      <c r="I55" s="14">
        <v>0</v>
      </c>
      <c r="J55" s="14" t="s">
        <v>128</v>
      </c>
      <c r="K55" s="17">
        <v>0</v>
      </c>
      <c r="L55" s="17">
        <v>474059</v>
      </c>
      <c r="M55" s="18">
        <f t="shared" si="0"/>
        <v>474059</v>
      </c>
      <c r="N55" s="19" t="s">
        <v>78</v>
      </c>
      <c r="O55" s="19" t="s">
        <v>72</v>
      </c>
      <c r="P55" s="31" t="s">
        <v>35</v>
      </c>
      <c r="Q55" s="32">
        <v>43188</v>
      </c>
      <c r="R55" s="19" t="s">
        <v>36</v>
      </c>
      <c r="S55" s="21" t="s">
        <v>37</v>
      </c>
      <c r="T55" s="14" t="s">
        <v>48</v>
      </c>
      <c r="U55" s="19" t="s">
        <v>37</v>
      </c>
      <c r="V55" s="28" t="s">
        <v>37</v>
      </c>
      <c r="W55" s="33" t="s">
        <v>37</v>
      </c>
      <c r="X55" s="23">
        <f t="shared" si="1"/>
        <v>474059</v>
      </c>
      <c r="Y55" s="33" t="s">
        <v>80</v>
      </c>
    </row>
    <row r="56" spans="1:25" customFormat="1" ht="51.75" hidden="1" customHeight="1">
      <c r="A56" s="13">
        <v>51</v>
      </c>
      <c r="B56" s="14" t="s">
        <v>27</v>
      </c>
      <c r="C56" s="14" t="s">
        <v>41</v>
      </c>
      <c r="D56" s="14" t="s">
        <v>42</v>
      </c>
      <c r="E56" s="14">
        <v>22337482</v>
      </c>
      <c r="F56" s="14">
        <v>13</v>
      </c>
      <c r="G56" s="15" t="s">
        <v>43</v>
      </c>
      <c r="H56" s="16" t="s">
        <v>92</v>
      </c>
      <c r="I56" s="14" t="s">
        <v>93</v>
      </c>
      <c r="J56" s="14" t="s">
        <v>129</v>
      </c>
      <c r="K56" s="17">
        <v>475000</v>
      </c>
      <c r="L56" s="17">
        <v>0</v>
      </c>
      <c r="M56" s="18">
        <f t="shared" si="0"/>
        <v>475000</v>
      </c>
      <c r="N56" s="14">
        <v>0</v>
      </c>
      <c r="O56" s="19" t="s">
        <v>47</v>
      </c>
      <c r="P56" s="19" t="s">
        <v>35</v>
      </c>
      <c r="Q56" s="20">
        <v>43069</v>
      </c>
      <c r="R56" s="19" t="s">
        <v>36</v>
      </c>
      <c r="S56" s="21" t="s">
        <v>37</v>
      </c>
      <c r="T56" s="14" t="s">
        <v>48</v>
      </c>
      <c r="U56" s="19" t="s">
        <v>37</v>
      </c>
      <c r="V56" s="19" t="s">
        <v>37</v>
      </c>
      <c r="W56" s="22" t="s">
        <v>37</v>
      </c>
      <c r="X56" s="23">
        <f t="shared" si="1"/>
        <v>475000</v>
      </c>
      <c r="Y56" s="24"/>
    </row>
    <row r="57" spans="1:25" customFormat="1" ht="51.75" hidden="1" customHeight="1">
      <c r="A57" s="13">
        <v>52</v>
      </c>
      <c r="B57" s="14" t="s">
        <v>27</v>
      </c>
      <c r="C57" s="14" t="s">
        <v>41</v>
      </c>
      <c r="D57" s="14" t="s">
        <v>42</v>
      </c>
      <c r="E57" s="14">
        <v>22337482</v>
      </c>
      <c r="F57" s="14">
        <v>13</v>
      </c>
      <c r="G57" s="15" t="s">
        <v>43</v>
      </c>
      <c r="H57" s="16" t="s">
        <v>90</v>
      </c>
      <c r="I57" s="14" t="s">
        <v>70</v>
      </c>
      <c r="J57" s="14" t="s">
        <v>130</v>
      </c>
      <c r="K57" s="17">
        <v>476200.5</v>
      </c>
      <c r="L57" s="17">
        <v>0</v>
      </c>
      <c r="M57" s="18">
        <f t="shared" si="0"/>
        <v>476200.5</v>
      </c>
      <c r="N57" s="14">
        <v>0</v>
      </c>
      <c r="O57" s="19" t="s">
        <v>72</v>
      </c>
      <c r="P57" s="28" t="s">
        <v>35</v>
      </c>
      <c r="Q57" s="29">
        <v>43069</v>
      </c>
      <c r="R57" s="28" t="s">
        <v>36</v>
      </c>
      <c r="S57" s="28" t="s">
        <v>37</v>
      </c>
      <c r="T57" s="14" t="s">
        <v>48</v>
      </c>
      <c r="U57" s="28" t="s">
        <v>37</v>
      </c>
      <c r="V57" s="19" t="s">
        <v>37</v>
      </c>
      <c r="W57" s="22" t="s">
        <v>37</v>
      </c>
      <c r="X57" s="23">
        <f t="shared" si="1"/>
        <v>476200.5</v>
      </c>
      <c r="Y57" s="24"/>
    </row>
    <row r="58" spans="1:25" customFormat="1" ht="51.75" hidden="1" customHeight="1">
      <c r="A58" s="13">
        <v>53</v>
      </c>
      <c r="B58" s="14" t="s">
        <v>27</v>
      </c>
      <c r="C58" s="14" t="s">
        <v>41</v>
      </c>
      <c r="D58" s="14" t="s">
        <v>42</v>
      </c>
      <c r="E58" s="14">
        <v>22337482</v>
      </c>
      <c r="F58" s="14">
        <v>13</v>
      </c>
      <c r="G58" s="15" t="s">
        <v>43</v>
      </c>
      <c r="H58" s="16" t="s">
        <v>90</v>
      </c>
      <c r="I58" s="14" t="s">
        <v>70</v>
      </c>
      <c r="J58" s="14" t="s">
        <v>131</v>
      </c>
      <c r="K58" s="17">
        <v>479908.5</v>
      </c>
      <c r="L58" s="17">
        <v>0</v>
      </c>
      <c r="M58" s="18">
        <f t="shared" si="0"/>
        <v>479908.5</v>
      </c>
      <c r="N58" s="14">
        <v>0</v>
      </c>
      <c r="O58" s="19" t="s">
        <v>72</v>
      </c>
      <c r="P58" s="28" t="s">
        <v>35</v>
      </c>
      <c r="Q58" s="29">
        <v>43069</v>
      </c>
      <c r="R58" s="28" t="s">
        <v>36</v>
      </c>
      <c r="S58" s="28" t="s">
        <v>37</v>
      </c>
      <c r="T58" s="14" t="s">
        <v>48</v>
      </c>
      <c r="U58" s="28" t="s">
        <v>37</v>
      </c>
      <c r="V58" s="19" t="s">
        <v>37</v>
      </c>
      <c r="W58" s="22" t="s">
        <v>37</v>
      </c>
      <c r="X58" s="23">
        <f t="shared" si="1"/>
        <v>479908.5</v>
      </c>
      <c r="Y58" s="24"/>
    </row>
    <row r="59" spans="1:25" customFormat="1" ht="51.75" hidden="1" customHeight="1">
      <c r="A59" s="13">
        <v>54</v>
      </c>
      <c r="B59" s="14" t="s">
        <v>27</v>
      </c>
      <c r="C59" s="14" t="s">
        <v>41</v>
      </c>
      <c r="D59" s="14" t="s">
        <v>42</v>
      </c>
      <c r="E59" s="14">
        <v>22337482</v>
      </c>
      <c r="F59" s="14">
        <v>13</v>
      </c>
      <c r="G59" s="15" t="s">
        <v>43</v>
      </c>
      <c r="H59" s="16" t="s">
        <v>90</v>
      </c>
      <c r="I59" s="14" t="s">
        <v>70</v>
      </c>
      <c r="J59" s="14" t="s">
        <v>132</v>
      </c>
      <c r="K59" s="17">
        <v>480093.9</v>
      </c>
      <c r="L59" s="17">
        <v>0</v>
      </c>
      <c r="M59" s="18">
        <f t="shared" si="0"/>
        <v>480093.9</v>
      </c>
      <c r="N59" s="14">
        <v>0</v>
      </c>
      <c r="O59" s="19" t="s">
        <v>72</v>
      </c>
      <c r="P59" s="28" t="s">
        <v>35</v>
      </c>
      <c r="Q59" s="29">
        <v>43069</v>
      </c>
      <c r="R59" s="28" t="s">
        <v>36</v>
      </c>
      <c r="S59" s="28" t="s">
        <v>37</v>
      </c>
      <c r="T59" s="14" t="s">
        <v>48</v>
      </c>
      <c r="U59" s="28" t="s">
        <v>37</v>
      </c>
      <c r="V59" s="19" t="s">
        <v>37</v>
      </c>
      <c r="W59" s="22" t="s">
        <v>37</v>
      </c>
      <c r="X59" s="23">
        <f t="shared" si="1"/>
        <v>480093.9</v>
      </c>
      <c r="Y59" s="24"/>
    </row>
    <row r="60" spans="1:25" customFormat="1" ht="51.75" hidden="1" customHeight="1">
      <c r="A60" s="13">
        <v>55</v>
      </c>
      <c r="B60" s="14" t="s">
        <v>27</v>
      </c>
      <c r="C60" s="14" t="s">
        <v>41</v>
      </c>
      <c r="D60" s="14" t="s">
        <v>42</v>
      </c>
      <c r="E60" s="14">
        <v>22337482</v>
      </c>
      <c r="F60" s="14">
        <v>13</v>
      </c>
      <c r="G60" s="15" t="s">
        <v>43</v>
      </c>
      <c r="H60" s="16" t="s">
        <v>90</v>
      </c>
      <c r="I60" s="14" t="s">
        <v>70</v>
      </c>
      <c r="J60" s="14" t="s">
        <v>133</v>
      </c>
      <c r="K60" s="17">
        <v>482000</v>
      </c>
      <c r="L60" s="17">
        <v>0</v>
      </c>
      <c r="M60" s="18">
        <f t="shared" si="0"/>
        <v>482000</v>
      </c>
      <c r="N60" s="14">
        <v>0</v>
      </c>
      <c r="O60" s="19" t="s">
        <v>72</v>
      </c>
      <c r="P60" s="28" t="s">
        <v>35</v>
      </c>
      <c r="Q60" s="29">
        <v>43069</v>
      </c>
      <c r="R60" s="28" t="s">
        <v>36</v>
      </c>
      <c r="S60" s="28" t="s">
        <v>37</v>
      </c>
      <c r="T60" s="14" t="s">
        <v>48</v>
      </c>
      <c r="U60" s="28" t="s">
        <v>37</v>
      </c>
      <c r="V60" s="19" t="s">
        <v>37</v>
      </c>
      <c r="W60" s="22" t="s">
        <v>37</v>
      </c>
      <c r="X60" s="23">
        <f t="shared" si="1"/>
        <v>482000</v>
      </c>
      <c r="Y60" s="24"/>
    </row>
    <row r="61" spans="1:25" customFormat="1" ht="51.75" hidden="1" customHeight="1">
      <c r="A61" s="13">
        <v>56</v>
      </c>
      <c r="B61" s="14" t="s">
        <v>27</v>
      </c>
      <c r="C61" s="28" t="s">
        <v>41</v>
      </c>
      <c r="D61" s="28" t="s">
        <v>42</v>
      </c>
      <c r="E61" s="28">
        <v>22337482</v>
      </c>
      <c r="F61" s="28">
        <v>13</v>
      </c>
      <c r="G61" s="15" t="s">
        <v>86</v>
      </c>
      <c r="H61" s="16" t="s">
        <v>76</v>
      </c>
      <c r="I61" s="14">
        <v>0</v>
      </c>
      <c r="J61" s="14" t="s">
        <v>134</v>
      </c>
      <c r="K61" s="17">
        <v>0</v>
      </c>
      <c r="L61" s="17">
        <v>482850</v>
      </c>
      <c r="M61" s="18">
        <f t="shared" si="0"/>
        <v>482850</v>
      </c>
      <c r="N61" s="19" t="s">
        <v>78</v>
      </c>
      <c r="O61" s="19" t="s">
        <v>72</v>
      </c>
      <c r="P61" s="31" t="s">
        <v>35</v>
      </c>
      <c r="Q61" s="32">
        <v>43188</v>
      </c>
      <c r="R61" s="19" t="s">
        <v>36</v>
      </c>
      <c r="S61" s="21" t="s">
        <v>37</v>
      </c>
      <c r="T61" s="14" t="s">
        <v>48</v>
      </c>
      <c r="U61" s="19" t="s">
        <v>37</v>
      </c>
      <c r="V61" s="28" t="s">
        <v>37</v>
      </c>
      <c r="W61" s="33" t="s">
        <v>37</v>
      </c>
      <c r="X61" s="23">
        <f t="shared" si="1"/>
        <v>482850</v>
      </c>
      <c r="Y61" s="33" t="s">
        <v>80</v>
      </c>
    </row>
    <row r="62" spans="1:25" customFormat="1" ht="51.75" hidden="1" customHeight="1">
      <c r="A62" s="13">
        <v>57</v>
      </c>
      <c r="B62" s="14" t="s">
        <v>27</v>
      </c>
      <c r="C62" s="28" t="s">
        <v>41</v>
      </c>
      <c r="D62" s="28" t="s">
        <v>42</v>
      </c>
      <c r="E62" s="28">
        <v>22337482</v>
      </c>
      <c r="F62" s="28">
        <v>13</v>
      </c>
      <c r="G62" s="15" t="s">
        <v>86</v>
      </c>
      <c r="H62" s="16" t="s">
        <v>76</v>
      </c>
      <c r="I62" s="14">
        <v>0</v>
      </c>
      <c r="J62" s="14" t="s">
        <v>135</v>
      </c>
      <c r="K62" s="17">
        <v>0</v>
      </c>
      <c r="L62" s="17">
        <v>484652.4</v>
      </c>
      <c r="M62" s="18">
        <f t="shared" si="0"/>
        <v>484652.4</v>
      </c>
      <c r="N62" s="19" t="s">
        <v>78</v>
      </c>
      <c r="O62" s="19" t="s">
        <v>72</v>
      </c>
      <c r="P62" s="31" t="s">
        <v>35</v>
      </c>
      <c r="Q62" s="32">
        <v>43188</v>
      </c>
      <c r="R62" s="19" t="s">
        <v>36</v>
      </c>
      <c r="S62" s="21" t="s">
        <v>37</v>
      </c>
      <c r="T62" s="14" t="s">
        <v>48</v>
      </c>
      <c r="U62" s="19" t="s">
        <v>37</v>
      </c>
      <c r="V62" s="28" t="s">
        <v>37</v>
      </c>
      <c r="W62" s="33" t="s">
        <v>37</v>
      </c>
      <c r="X62" s="23">
        <f t="shared" si="1"/>
        <v>484652.4</v>
      </c>
      <c r="Y62" s="33" t="s">
        <v>80</v>
      </c>
    </row>
    <row r="63" spans="1:25" customFormat="1" ht="51.75" hidden="1" customHeight="1">
      <c r="A63" s="13">
        <v>58</v>
      </c>
      <c r="B63" s="14" t="s">
        <v>27</v>
      </c>
      <c r="C63" s="28" t="s">
        <v>41</v>
      </c>
      <c r="D63" s="28" t="s">
        <v>42</v>
      </c>
      <c r="E63" s="28">
        <v>22337482</v>
      </c>
      <c r="F63" s="28">
        <v>13</v>
      </c>
      <c r="G63" s="15" t="s">
        <v>86</v>
      </c>
      <c r="H63" s="16" t="s">
        <v>76</v>
      </c>
      <c r="I63" s="14">
        <v>0</v>
      </c>
      <c r="J63" s="14" t="s">
        <v>136</v>
      </c>
      <c r="K63" s="17">
        <v>0</v>
      </c>
      <c r="L63" s="17">
        <v>485019</v>
      </c>
      <c r="M63" s="18">
        <f t="shared" si="0"/>
        <v>485019</v>
      </c>
      <c r="N63" s="19" t="s">
        <v>78</v>
      </c>
      <c r="O63" s="19" t="s">
        <v>72</v>
      </c>
      <c r="P63" s="31" t="s">
        <v>35</v>
      </c>
      <c r="Q63" s="32">
        <v>43188</v>
      </c>
      <c r="R63" s="19" t="s">
        <v>36</v>
      </c>
      <c r="S63" s="21" t="s">
        <v>37</v>
      </c>
      <c r="T63" s="14" t="s">
        <v>48</v>
      </c>
      <c r="U63" s="19" t="s">
        <v>37</v>
      </c>
      <c r="V63" s="19" t="s">
        <v>37</v>
      </c>
      <c r="W63" s="22" t="s">
        <v>37</v>
      </c>
      <c r="X63" s="23">
        <f t="shared" si="1"/>
        <v>485019</v>
      </c>
      <c r="Y63" s="33" t="s">
        <v>80</v>
      </c>
    </row>
    <row r="64" spans="1:25" customFormat="1" ht="51.75" hidden="1" customHeight="1">
      <c r="A64" s="13">
        <v>59</v>
      </c>
      <c r="B64" s="14" t="s">
        <v>27</v>
      </c>
      <c r="C64" s="14" t="s">
        <v>41</v>
      </c>
      <c r="D64" s="14" t="s">
        <v>42</v>
      </c>
      <c r="E64" s="14">
        <v>22337482</v>
      </c>
      <c r="F64" s="14">
        <v>13</v>
      </c>
      <c r="G64" s="15" t="s">
        <v>43</v>
      </c>
      <c r="H64" s="16" t="s">
        <v>90</v>
      </c>
      <c r="I64" s="14" t="s">
        <v>70</v>
      </c>
      <c r="J64" s="14" t="s">
        <v>137</v>
      </c>
      <c r="K64" s="17">
        <v>485900</v>
      </c>
      <c r="L64" s="17">
        <v>0</v>
      </c>
      <c r="M64" s="18">
        <f t="shared" si="0"/>
        <v>485900</v>
      </c>
      <c r="N64" s="14">
        <v>0</v>
      </c>
      <c r="O64" s="19" t="s">
        <v>72</v>
      </c>
      <c r="P64" s="28" t="s">
        <v>35</v>
      </c>
      <c r="Q64" s="29">
        <v>43069</v>
      </c>
      <c r="R64" s="28" t="s">
        <v>36</v>
      </c>
      <c r="S64" s="28" t="s">
        <v>37</v>
      </c>
      <c r="T64" s="14" t="s">
        <v>48</v>
      </c>
      <c r="U64" s="28" t="s">
        <v>37</v>
      </c>
      <c r="V64" s="19" t="s">
        <v>37</v>
      </c>
      <c r="W64" s="22" t="s">
        <v>37</v>
      </c>
      <c r="X64" s="23">
        <f t="shared" si="1"/>
        <v>485900</v>
      </c>
      <c r="Y64" s="24"/>
    </row>
    <row r="65" spans="1:25" customFormat="1" ht="51.75" hidden="1" customHeight="1">
      <c r="A65" s="13">
        <v>60</v>
      </c>
      <c r="B65" s="14" t="s">
        <v>27</v>
      </c>
      <c r="C65" s="14" t="s">
        <v>41</v>
      </c>
      <c r="D65" s="14" t="s">
        <v>42</v>
      </c>
      <c r="E65" s="14">
        <v>22337482</v>
      </c>
      <c r="F65" s="14">
        <v>13</v>
      </c>
      <c r="G65" s="15" t="s">
        <v>43</v>
      </c>
      <c r="H65" s="16" t="s">
        <v>90</v>
      </c>
      <c r="I65" s="14" t="s">
        <v>70</v>
      </c>
      <c r="J65" s="14" t="s">
        <v>138</v>
      </c>
      <c r="K65" s="17">
        <v>486985</v>
      </c>
      <c r="L65" s="17">
        <v>0</v>
      </c>
      <c r="M65" s="18">
        <f t="shared" si="0"/>
        <v>486985</v>
      </c>
      <c r="N65" s="14">
        <v>0</v>
      </c>
      <c r="O65" s="19" t="s">
        <v>72</v>
      </c>
      <c r="P65" s="28" t="s">
        <v>35</v>
      </c>
      <c r="Q65" s="29">
        <v>43069</v>
      </c>
      <c r="R65" s="28" t="s">
        <v>36</v>
      </c>
      <c r="S65" s="28" t="s">
        <v>37</v>
      </c>
      <c r="T65" s="14" t="s">
        <v>48</v>
      </c>
      <c r="U65" s="28" t="s">
        <v>37</v>
      </c>
      <c r="V65" s="19" t="s">
        <v>37</v>
      </c>
      <c r="W65" s="22" t="s">
        <v>37</v>
      </c>
      <c r="X65" s="23">
        <f t="shared" si="1"/>
        <v>486985</v>
      </c>
      <c r="Y65" s="24"/>
    </row>
    <row r="66" spans="1:25" customFormat="1" ht="51.75" hidden="1" customHeight="1">
      <c r="A66" s="13">
        <v>61</v>
      </c>
      <c r="B66" s="14" t="s">
        <v>27</v>
      </c>
      <c r="C66" s="14" t="s">
        <v>41</v>
      </c>
      <c r="D66" s="14" t="s">
        <v>42</v>
      </c>
      <c r="E66" s="14">
        <v>22337482</v>
      </c>
      <c r="F66" s="14">
        <v>13</v>
      </c>
      <c r="G66" s="15" t="s">
        <v>43</v>
      </c>
      <c r="H66" s="16" t="s">
        <v>90</v>
      </c>
      <c r="I66" s="14" t="s">
        <v>70</v>
      </c>
      <c r="J66" s="14" t="s">
        <v>139</v>
      </c>
      <c r="K66" s="17">
        <v>487000</v>
      </c>
      <c r="L66" s="17">
        <v>0</v>
      </c>
      <c r="M66" s="18">
        <f t="shared" si="0"/>
        <v>487000</v>
      </c>
      <c r="N66" s="14">
        <v>0</v>
      </c>
      <c r="O66" s="19" t="s">
        <v>72</v>
      </c>
      <c r="P66" s="28" t="s">
        <v>35</v>
      </c>
      <c r="Q66" s="29">
        <v>43069</v>
      </c>
      <c r="R66" s="28" t="s">
        <v>36</v>
      </c>
      <c r="S66" s="28" t="s">
        <v>37</v>
      </c>
      <c r="T66" s="14" t="s">
        <v>48</v>
      </c>
      <c r="U66" s="28" t="s">
        <v>37</v>
      </c>
      <c r="V66" s="19" t="s">
        <v>37</v>
      </c>
      <c r="W66" s="22" t="s">
        <v>37</v>
      </c>
      <c r="X66" s="23">
        <f t="shared" si="1"/>
        <v>487000</v>
      </c>
      <c r="Y66" s="24"/>
    </row>
    <row r="67" spans="1:25" customFormat="1" ht="51.75" hidden="1" customHeight="1">
      <c r="A67" s="13">
        <v>62</v>
      </c>
      <c r="B67" s="14" t="s">
        <v>27</v>
      </c>
      <c r="C67" s="14" t="s">
        <v>41</v>
      </c>
      <c r="D67" s="14" t="s">
        <v>42</v>
      </c>
      <c r="E67" s="14">
        <v>22337482</v>
      </c>
      <c r="F67" s="14">
        <v>13</v>
      </c>
      <c r="G67" s="15" t="s">
        <v>43</v>
      </c>
      <c r="H67" s="16" t="s">
        <v>90</v>
      </c>
      <c r="I67" s="14" t="s">
        <v>70</v>
      </c>
      <c r="J67" s="14" t="s">
        <v>140</v>
      </c>
      <c r="K67" s="17">
        <v>487500</v>
      </c>
      <c r="L67" s="17">
        <v>0</v>
      </c>
      <c r="M67" s="18">
        <f t="shared" si="0"/>
        <v>487500</v>
      </c>
      <c r="N67" s="14">
        <v>0</v>
      </c>
      <c r="O67" s="19" t="s">
        <v>72</v>
      </c>
      <c r="P67" s="28" t="s">
        <v>35</v>
      </c>
      <c r="Q67" s="29">
        <v>43069</v>
      </c>
      <c r="R67" s="28" t="s">
        <v>36</v>
      </c>
      <c r="S67" s="28" t="s">
        <v>37</v>
      </c>
      <c r="T67" s="14" t="s">
        <v>48</v>
      </c>
      <c r="U67" s="28" t="s">
        <v>37</v>
      </c>
      <c r="V67" s="19" t="s">
        <v>37</v>
      </c>
      <c r="W67" s="22" t="s">
        <v>37</v>
      </c>
      <c r="X67" s="23">
        <f t="shared" si="1"/>
        <v>487500</v>
      </c>
      <c r="Y67" s="24"/>
    </row>
    <row r="68" spans="1:25" customFormat="1" ht="51.75" hidden="1" customHeight="1">
      <c r="A68" s="13">
        <v>63</v>
      </c>
      <c r="B68" s="14" t="s">
        <v>27</v>
      </c>
      <c r="C68" s="28" t="s">
        <v>41</v>
      </c>
      <c r="D68" s="28" t="s">
        <v>42</v>
      </c>
      <c r="E68" s="28">
        <v>22337482</v>
      </c>
      <c r="F68" s="28">
        <v>13</v>
      </c>
      <c r="G68" s="15" t="s">
        <v>86</v>
      </c>
      <c r="H68" s="16" t="s">
        <v>141</v>
      </c>
      <c r="I68" s="14">
        <v>0</v>
      </c>
      <c r="J68" s="14" t="s">
        <v>142</v>
      </c>
      <c r="K68" s="17">
        <v>0</v>
      </c>
      <c r="L68" s="17">
        <v>487710.86</v>
      </c>
      <c r="M68" s="18">
        <f t="shared" si="0"/>
        <v>487710.86</v>
      </c>
      <c r="N68" s="19" t="s">
        <v>78</v>
      </c>
      <c r="O68" s="19" t="s">
        <v>47</v>
      </c>
      <c r="P68" s="31" t="s">
        <v>35</v>
      </c>
      <c r="Q68" s="32">
        <v>43188</v>
      </c>
      <c r="R68" s="19" t="s">
        <v>36</v>
      </c>
      <c r="S68" s="21" t="s">
        <v>37</v>
      </c>
      <c r="T68" s="14" t="s">
        <v>48</v>
      </c>
      <c r="U68" s="19" t="s">
        <v>37</v>
      </c>
      <c r="V68" s="19" t="s">
        <v>37</v>
      </c>
      <c r="W68" s="22" t="s">
        <v>37</v>
      </c>
      <c r="X68" s="23">
        <f t="shared" si="1"/>
        <v>487710.86</v>
      </c>
      <c r="Y68" s="33" t="s">
        <v>80</v>
      </c>
    </row>
    <row r="69" spans="1:25" customFormat="1" ht="51.75" hidden="1" customHeight="1">
      <c r="A69" s="13">
        <v>64</v>
      </c>
      <c r="B69" s="14" t="s">
        <v>27</v>
      </c>
      <c r="C69" s="28" t="s">
        <v>41</v>
      </c>
      <c r="D69" s="28" t="s">
        <v>42</v>
      </c>
      <c r="E69" s="28">
        <v>22337482</v>
      </c>
      <c r="F69" s="28">
        <v>13</v>
      </c>
      <c r="G69" s="15" t="s">
        <v>86</v>
      </c>
      <c r="H69" s="16" t="s">
        <v>76</v>
      </c>
      <c r="I69" s="14">
        <v>0</v>
      </c>
      <c r="J69" s="14" t="s">
        <v>143</v>
      </c>
      <c r="K69" s="17">
        <v>0</v>
      </c>
      <c r="L69" s="17">
        <v>487868.7</v>
      </c>
      <c r="M69" s="18">
        <f t="shared" si="0"/>
        <v>487868.7</v>
      </c>
      <c r="N69" s="19" t="s">
        <v>78</v>
      </c>
      <c r="O69" s="19" t="s">
        <v>72</v>
      </c>
      <c r="P69" s="31" t="s">
        <v>35</v>
      </c>
      <c r="Q69" s="32">
        <v>43188</v>
      </c>
      <c r="R69" s="19" t="s">
        <v>36</v>
      </c>
      <c r="S69" s="21" t="s">
        <v>37</v>
      </c>
      <c r="T69" s="14" t="s">
        <v>48</v>
      </c>
      <c r="U69" s="19" t="s">
        <v>37</v>
      </c>
      <c r="V69" s="28" t="s">
        <v>37</v>
      </c>
      <c r="W69" s="33" t="s">
        <v>37</v>
      </c>
      <c r="X69" s="23">
        <f t="shared" si="1"/>
        <v>487868.7</v>
      </c>
      <c r="Y69" s="33" t="s">
        <v>80</v>
      </c>
    </row>
    <row r="70" spans="1:25" customFormat="1" ht="51.75" hidden="1" customHeight="1">
      <c r="A70" s="13">
        <v>65</v>
      </c>
      <c r="B70" s="14" t="s">
        <v>27</v>
      </c>
      <c r="C70" s="28" t="s">
        <v>41</v>
      </c>
      <c r="D70" s="28" t="s">
        <v>42</v>
      </c>
      <c r="E70" s="28">
        <v>22337482</v>
      </c>
      <c r="F70" s="28">
        <v>13</v>
      </c>
      <c r="G70" s="15" t="s">
        <v>86</v>
      </c>
      <c r="H70" s="16" t="s">
        <v>76</v>
      </c>
      <c r="I70" s="14">
        <v>0</v>
      </c>
      <c r="J70" s="14" t="s">
        <v>144</v>
      </c>
      <c r="K70" s="17">
        <v>0</v>
      </c>
      <c r="L70" s="17">
        <v>488124</v>
      </c>
      <c r="M70" s="18">
        <f t="shared" ref="M70:M133" si="2">K70+L70</f>
        <v>488124</v>
      </c>
      <c r="N70" s="19" t="s">
        <v>78</v>
      </c>
      <c r="O70" s="19" t="s">
        <v>72</v>
      </c>
      <c r="P70" s="31" t="s">
        <v>35</v>
      </c>
      <c r="Q70" s="32">
        <v>43188</v>
      </c>
      <c r="R70" s="19" t="s">
        <v>36</v>
      </c>
      <c r="S70" s="21" t="s">
        <v>37</v>
      </c>
      <c r="T70" s="14" t="s">
        <v>48</v>
      </c>
      <c r="U70" s="19" t="s">
        <v>37</v>
      </c>
      <c r="V70" s="28" t="s">
        <v>37</v>
      </c>
      <c r="W70" s="33" t="s">
        <v>37</v>
      </c>
      <c r="X70" s="23">
        <f t="shared" ref="X70:X92" si="3">M70</f>
        <v>488124</v>
      </c>
      <c r="Y70" s="33" t="s">
        <v>80</v>
      </c>
    </row>
    <row r="71" spans="1:25" customFormat="1" ht="51.75" hidden="1" customHeight="1">
      <c r="A71" s="13">
        <v>66</v>
      </c>
      <c r="B71" s="14" t="s">
        <v>27</v>
      </c>
      <c r="C71" s="28" t="s">
        <v>41</v>
      </c>
      <c r="D71" s="28" t="s">
        <v>42</v>
      </c>
      <c r="E71" s="28">
        <v>22337482</v>
      </c>
      <c r="F71" s="28">
        <v>13</v>
      </c>
      <c r="G71" s="15" t="s">
        <v>86</v>
      </c>
      <c r="H71" s="16" t="s">
        <v>76</v>
      </c>
      <c r="I71" s="14">
        <v>0</v>
      </c>
      <c r="J71" s="14" t="s">
        <v>145</v>
      </c>
      <c r="K71" s="17">
        <v>0</v>
      </c>
      <c r="L71" s="17">
        <v>489140</v>
      </c>
      <c r="M71" s="18">
        <f t="shared" si="2"/>
        <v>489140</v>
      </c>
      <c r="N71" s="19" t="s">
        <v>78</v>
      </c>
      <c r="O71" s="19" t="s">
        <v>72</v>
      </c>
      <c r="P71" s="31" t="s">
        <v>35</v>
      </c>
      <c r="Q71" s="32">
        <v>43188</v>
      </c>
      <c r="R71" s="19" t="s">
        <v>36</v>
      </c>
      <c r="S71" s="21" t="s">
        <v>37</v>
      </c>
      <c r="T71" s="14" t="s">
        <v>48</v>
      </c>
      <c r="U71" s="19" t="s">
        <v>37</v>
      </c>
      <c r="V71" s="28" t="s">
        <v>37</v>
      </c>
      <c r="W71" s="33" t="s">
        <v>37</v>
      </c>
      <c r="X71" s="23">
        <f t="shared" si="3"/>
        <v>489140</v>
      </c>
      <c r="Y71" s="33" t="s">
        <v>80</v>
      </c>
    </row>
    <row r="72" spans="1:25" customFormat="1" ht="51.75" hidden="1" customHeight="1">
      <c r="A72" s="13">
        <v>67</v>
      </c>
      <c r="B72" s="14" t="s">
        <v>27</v>
      </c>
      <c r="C72" s="28" t="s">
        <v>41</v>
      </c>
      <c r="D72" s="28" t="s">
        <v>42</v>
      </c>
      <c r="E72" s="28">
        <v>22337482</v>
      </c>
      <c r="F72" s="28">
        <v>13</v>
      </c>
      <c r="G72" s="15" t="s">
        <v>86</v>
      </c>
      <c r="H72" s="16" t="s">
        <v>76</v>
      </c>
      <c r="I72" s="14">
        <v>0</v>
      </c>
      <c r="J72" s="14" t="s">
        <v>146</v>
      </c>
      <c r="K72" s="17">
        <v>0</v>
      </c>
      <c r="L72" s="17">
        <v>489140</v>
      </c>
      <c r="M72" s="18">
        <f t="shared" si="2"/>
        <v>489140</v>
      </c>
      <c r="N72" s="19" t="s">
        <v>78</v>
      </c>
      <c r="O72" s="19" t="s">
        <v>72</v>
      </c>
      <c r="P72" s="31" t="s">
        <v>35</v>
      </c>
      <c r="Q72" s="32">
        <v>43188</v>
      </c>
      <c r="R72" s="19" t="s">
        <v>36</v>
      </c>
      <c r="S72" s="21" t="s">
        <v>37</v>
      </c>
      <c r="T72" s="14" t="s">
        <v>48</v>
      </c>
      <c r="U72" s="19" t="s">
        <v>37</v>
      </c>
      <c r="V72" s="28" t="s">
        <v>37</v>
      </c>
      <c r="W72" s="33" t="s">
        <v>37</v>
      </c>
      <c r="X72" s="23">
        <f t="shared" si="3"/>
        <v>489140</v>
      </c>
      <c r="Y72" s="33" t="s">
        <v>80</v>
      </c>
    </row>
    <row r="73" spans="1:25" customFormat="1" ht="66" hidden="1" customHeight="1">
      <c r="A73" s="13">
        <v>68</v>
      </c>
      <c r="B73" s="14" t="s">
        <v>27</v>
      </c>
      <c r="C73" s="14" t="s">
        <v>41</v>
      </c>
      <c r="D73" s="14" t="s">
        <v>42</v>
      </c>
      <c r="E73" s="14">
        <v>22337482</v>
      </c>
      <c r="F73" s="14">
        <v>13</v>
      </c>
      <c r="G73" s="15" t="s">
        <v>43</v>
      </c>
      <c r="H73" s="16" t="s">
        <v>90</v>
      </c>
      <c r="I73" s="14" t="s">
        <v>70</v>
      </c>
      <c r="J73" s="14" t="s">
        <v>147</v>
      </c>
      <c r="K73" s="17">
        <v>489323</v>
      </c>
      <c r="L73" s="17">
        <v>0</v>
      </c>
      <c r="M73" s="18">
        <f t="shared" si="2"/>
        <v>489323</v>
      </c>
      <c r="N73" s="14">
        <v>0</v>
      </c>
      <c r="O73" s="19" t="s">
        <v>72</v>
      </c>
      <c r="P73" s="28" t="s">
        <v>35</v>
      </c>
      <c r="Q73" s="29">
        <v>43069</v>
      </c>
      <c r="R73" s="28" t="s">
        <v>36</v>
      </c>
      <c r="S73" s="28" t="s">
        <v>37</v>
      </c>
      <c r="T73" s="14" t="s">
        <v>48</v>
      </c>
      <c r="U73" s="28" t="s">
        <v>37</v>
      </c>
      <c r="V73" s="19" t="s">
        <v>37</v>
      </c>
      <c r="W73" s="22" t="s">
        <v>37</v>
      </c>
      <c r="X73" s="23">
        <f t="shared" si="3"/>
        <v>489323</v>
      </c>
      <c r="Y73" s="24"/>
    </row>
    <row r="74" spans="1:25" customFormat="1" ht="51.75" hidden="1" customHeight="1">
      <c r="A74" s="13">
        <v>69</v>
      </c>
      <c r="B74" s="14" t="s">
        <v>27</v>
      </c>
      <c r="C74" s="14" t="s">
        <v>41</v>
      </c>
      <c r="D74" s="14" t="s">
        <v>42</v>
      </c>
      <c r="E74" s="14">
        <v>22337482</v>
      </c>
      <c r="F74" s="14">
        <v>13</v>
      </c>
      <c r="G74" s="15" t="s">
        <v>43</v>
      </c>
      <c r="H74" s="16" t="s">
        <v>44</v>
      </c>
      <c r="I74" s="14" t="s">
        <v>45</v>
      </c>
      <c r="J74" s="14" t="s">
        <v>148</v>
      </c>
      <c r="K74" s="17">
        <v>489755.38</v>
      </c>
      <c r="L74" s="17">
        <v>0</v>
      </c>
      <c r="M74" s="18">
        <f t="shared" si="2"/>
        <v>489755.38</v>
      </c>
      <c r="N74" s="14">
        <v>0</v>
      </c>
      <c r="O74" s="19" t="s">
        <v>47</v>
      </c>
      <c r="P74" s="19" t="s">
        <v>35</v>
      </c>
      <c r="Q74" s="20">
        <v>43069</v>
      </c>
      <c r="R74" s="19" t="s">
        <v>36</v>
      </c>
      <c r="S74" s="21" t="s">
        <v>37</v>
      </c>
      <c r="T74" s="14" t="s">
        <v>48</v>
      </c>
      <c r="U74" s="19" t="s">
        <v>37</v>
      </c>
      <c r="V74" s="19" t="s">
        <v>37</v>
      </c>
      <c r="W74" s="22" t="s">
        <v>37</v>
      </c>
      <c r="X74" s="23">
        <f t="shared" si="3"/>
        <v>489755.38</v>
      </c>
      <c r="Y74" s="24"/>
    </row>
    <row r="75" spans="1:25" customFormat="1" ht="51.75" hidden="1" customHeight="1">
      <c r="A75" s="13">
        <v>70</v>
      </c>
      <c r="B75" s="14" t="s">
        <v>27</v>
      </c>
      <c r="C75" s="14" t="s">
        <v>41</v>
      </c>
      <c r="D75" s="14" t="s">
        <v>42</v>
      </c>
      <c r="E75" s="14">
        <v>22337482</v>
      </c>
      <c r="F75" s="14">
        <v>13</v>
      </c>
      <c r="G75" s="15" t="s">
        <v>43</v>
      </c>
      <c r="H75" s="16" t="s">
        <v>90</v>
      </c>
      <c r="I75" s="14" t="s">
        <v>70</v>
      </c>
      <c r="J75" s="14" t="s">
        <v>149</v>
      </c>
      <c r="K75" s="17">
        <v>490000</v>
      </c>
      <c r="L75" s="17">
        <v>0</v>
      </c>
      <c r="M75" s="18">
        <f t="shared" si="2"/>
        <v>490000</v>
      </c>
      <c r="N75" s="14">
        <v>0</v>
      </c>
      <c r="O75" s="19" t="s">
        <v>72</v>
      </c>
      <c r="P75" s="28" t="s">
        <v>35</v>
      </c>
      <c r="Q75" s="29">
        <v>43069</v>
      </c>
      <c r="R75" s="28" t="s">
        <v>36</v>
      </c>
      <c r="S75" s="28" t="s">
        <v>37</v>
      </c>
      <c r="T75" s="14" t="s">
        <v>48</v>
      </c>
      <c r="U75" s="28" t="s">
        <v>37</v>
      </c>
      <c r="V75" s="19" t="s">
        <v>37</v>
      </c>
      <c r="W75" s="22" t="s">
        <v>37</v>
      </c>
      <c r="X75" s="23">
        <f t="shared" si="3"/>
        <v>490000</v>
      </c>
      <c r="Y75" s="24"/>
    </row>
    <row r="76" spans="1:25" customFormat="1" ht="51.75" hidden="1" customHeight="1">
      <c r="A76" s="13">
        <v>71</v>
      </c>
      <c r="B76" s="14" t="s">
        <v>27</v>
      </c>
      <c r="C76" s="14" t="s">
        <v>41</v>
      </c>
      <c r="D76" s="14" t="s">
        <v>42</v>
      </c>
      <c r="E76" s="14">
        <v>22337482</v>
      </c>
      <c r="F76" s="14">
        <v>13</v>
      </c>
      <c r="G76" s="15" t="s">
        <v>43</v>
      </c>
      <c r="H76" s="16" t="s">
        <v>90</v>
      </c>
      <c r="I76" s="14" t="s">
        <v>70</v>
      </c>
      <c r="J76" s="14" t="s">
        <v>150</v>
      </c>
      <c r="K76" s="17">
        <v>490000</v>
      </c>
      <c r="L76" s="17">
        <v>0</v>
      </c>
      <c r="M76" s="18">
        <f t="shared" si="2"/>
        <v>490000</v>
      </c>
      <c r="N76" s="14">
        <v>0</v>
      </c>
      <c r="O76" s="19" t="s">
        <v>72</v>
      </c>
      <c r="P76" s="28" t="s">
        <v>35</v>
      </c>
      <c r="Q76" s="29">
        <v>43069</v>
      </c>
      <c r="R76" s="28" t="s">
        <v>36</v>
      </c>
      <c r="S76" s="28" t="s">
        <v>37</v>
      </c>
      <c r="T76" s="14" t="s">
        <v>48</v>
      </c>
      <c r="U76" s="28" t="s">
        <v>37</v>
      </c>
      <c r="V76" s="19" t="s">
        <v>37</v>
      </c>
      <c r="W76" s="22" t="s">
        <v>37</v>
      </c>
      <c r="X76" s="23">
        <f t="shared" si="3"/>
        <v>490000</v>
      </c>
      <c r="Y76" s="24"/>
    </row>
    <row r="77" spans="1:25" customFormat="1" ht="51.75" hidden="1" customHeight="1">
      <c r="A77" s="13">
        <v>72</v>
      </c>
      <c r="B77" s="14" t="s">
        <v>27</v>
      </c>
      <c r="C77" s="28" t="s">
        <v>41</v>
      </c>
      <c r="D77" s="28" t="s">
        <v>42</v>
      </c>
      <c r="E77" s="28">
        <v>22337482</v>
      </c>
      <c r="F77" s="28">
        <v>13</v>
      </c>
      <c r="G77" s="15" t="s">
        <v>86</v>
      </c>
      <c r="H77" s="16" t="s">
        <v>76</v>
      </c>
      <c r="I77" s="14">
        <v>0</v>
      </c>
      <c r="J77" s="14" t="s">
        <v>151</v>
      </c>
      <c r="K77" s="17">
        <v>0</v>
      </c>
      <c r="L77" s="17">
        <v>490048.18</v>
      </c>
      <c r="M77" s="18">
        <f t="shared" si="2"/>
        <v>490048.18</v>
      </c>
      <c r="N77" s="19" t="s">
        <v>78</v>
      </c>
      <c r="O77" s="19" t="s">
        <v>72</v>
      </c>
      <c r="P77" s="31" t="s">
        <v>35</v>
      </c>
      <c r="Q77" s="32">
        <v>43188</v>
      </c>
      <c r="R77" s="19" t="s">
        <v>36</v>
      </c>
      <c r="S77" s="21" t="s">
        <v>37</v>
      </c>
      <c r="T77" s="14" t="s">
        <v>48</v>
      </c>
      <c r="U77" s="19" t="s">
        <v>37</v>
      </c>
      <c r="V77" s="19" t="s">
        <v>37</v>
      </c>
      <c r="W77" s="22" t="s">
        <v>37</v>
      </c>
      <c r="X77" s="23">
        <f t="shared" si="3"/>
        <v>490048.18</v>
      </c>
      <c r="Y77" s="33" t="s">
        <v>80</v>
      </c>
    </row>
    <row r="78" spans="1:25" customFormat="1" ht="51.75" hidden="1" customHeight="1">
      <c r="A78" s="13">
        <v>73</v>
      </c>
      <c r="B78" s="14" t="s">
        <v>27</v>
      </c>
      <c r="C78" s="14" t="s">
        <v>41</v>
      </c>
      <c r="D78" s="14" t="s">
        <v>42</v>
      </c>
      <c r="E78" s="14">
        <v>22337482</v>
      </c>
      <c r="F78" s="14">
        <v>13</v>
      </c>
      <c r="G78" s="15" t="s">
        <v>43</v>
      </c>
      <c r="H78" s="16" t="s">
        <v>44</v>
      </c>
      <c r="I78" s="14" t="s">
        <v>45</v>
      </c>
      <c r="J78" s="14" t="s">
        <v>152</v>
      </c>
      <c r="K78" s="17">
        <v>491400</v>
      </c>
      <c r="L78" s="17">
        <v>0</v>
      </c>
      <c r="M78" s="18">
        <f t="shared" si="2"/>
        <v>491400</v>
      </c>
      <c r="N78" s="14">
        <v>0</v>
      </c>
      <c r="O78" s="19" t="s">
        <v>47</v>
      </c>
      <c r="P78" s="19" t="s">
        <v>35</v>
      </c>
      <c r="Q78" s="20">
        <v>43069</v>
      </c>
      <c r="R78" s="19" t="s">
        <v>36</v>
      </c>
      <c r="S78" s="21" t="s">
        <v>37</v>
      </c>
      <c r="T78" s="14" t="s">
        <v>48</v>
      </c>
      <c r="U78" s="19" t="s">
        <v>37</v>
      </c>
      <c r="V78" s="19" t="s">
        <v>37</v>
      </c>
      <c r="W78" s="22" t="s">
        <v>37</v>
      </c>
      <c r="X78" s="23">
        <f t="shared" si="3"/>
        <v>491400</v>
      </c>
      <c r="Y78" s="24"/>
    </row>
    <row r="79" spans="1:25" customFormat="1" ht="51.75" hidden="1" customHeight="1">
      <c r="A79" s="13">
        <v>74</v>
      </c>
      <c r="B79" s="14" t="s">
        <v>27</v>
      </c>
      <c r="C79" s="28" t="s">
        <v>41</v>
      </c>
      <c r="D79" s="28" t="s">
        <v>42</v>
      </c>
      <c r="E79" s="28">
        <v>22337482</v>
      </c>
      <c r="F79" s="28">
        <v>13</v>
      </c>
      <c r="G79" s="15" t="s">
        <v>86</v>
      </c>
      <c r="H79" s="16" t="s">
        <v>76</v>
      </c>
      <c r="I79" s="14">
        <v>0</v>
      </c>
      <c r="J79" s="14" t="s">
        <v>153</v>
      </c>
      <c r="K79" s="17">
        <v>0</v>
      </c>
      <c r="L79" s="17">
        <v>492090</v>
      </c>
      <c r="M79" s="18">
        <f t="shared" si="2"/>
        <v>492090</v>
      </c>
      <c r="N79" s="19" t="s">
        <v>78</v>
      </c>
      <c r="O79" s="19" t="s">
        <v>72</v>
      </c>
      <c r="P79" s="31" t="s">
        <v>35</v>
      </c>
      <c r="Q79" s="32">
        <v>43188</v>
      </c>
      <c r="R79" s="19" t="s">
        <v>36</v>
      </c>
      <c r="S79" s="21" t="s">
        <v>37</v>
      </c>
      <c r="T79" s="14" t="s">
        <v>48</v>
      </c>
      <c r="U79" s="19" t="s">
        <v>37</v>
      </c>
      <c r="V79" s="28" t="s">
        <v>37</v>
      </c>
      <c r="W79" s="33" t="s">
        <v>37</v>
      </c>
      <c r="X79" s="23">
        <f t="shared" si="3"/>
        <v>492090</v>
      </c>
      <c r="Y79" s="33" t="s">
        <v>80</v>
      </c>
    </row>
    <row r="80" spans="1:25" customFormat="1" ht="51.75" hidden="1" customHeight="1">
      <c r="A80" s="13">
        <v>75</v>
      </c>
      <c r="B80" s="14" t="s">
        <v>27</v>
      </c>
      <c r="C80" s="14" t="s">
        <v>41</v>
      </c>
      <c r="D80" s="14" t="s">
        <v>42</v>
      </c>
      <c r="E80" s="14">
        <v>22337482</v>
      </c>
      <c r="F80" s="14">
        <v>13</v>
      </c>
      <c r="G80" s="15" t="s">
        <v>43</v>
      </c>
      <c r="H80" s="16" t="s">
        <v>90</v>
      </c>
      <c r="I80" s="14" t="s">
        <v>70</v>
      </c>
      <c r="J80" s="14" t="s">
        <v>154</v>
      </c>
      <c r="K80" s="17">
        <v>492243</v>
      </c>
      <c r="L80" s="17">
        <v>0</v>
      </c>
      <c r="M80" s="18">
        <f t="shared" si="2"/>
        <v>492243</v>
      </c>
      <c r="N80" s="14">
        <v>0</v>
      </c>
      <c r="O80" s="19" t="s">
        <v>72</v>
      </c>
      <c r="P80" s="28" t="s">
        <v>35</v>
      </c>
      <c r="Q80" s="29">
        <v>43069</v>
      </c>
      <c r="R80" s="28" t="s">
        <v>36</v>
      </c>
      <c r="S80" s="28" t="s">
        <v>37</v>
      </c>
      <c r="T80" s="14" t="s">
        <v>48</v>
      </c>
      <c r="U80" s="28" t="s">
        <v>37</v>
      </c>
      <c r="V80" s="19" t="s">
        <v>37</v>
      </c>
      <c r="W80" s="22" t="s">
        <v>37</v>
      </c>
      <c r="X80" s="23">
        <f t="shared" si="3"/>
        <v>492243</v>
      </c>
      <c r="Y80" s="24"/>
    </row>
    <row r="81" spans="1:25" customFormat="1" ht="51.75" hidden="1" customHeight="1">
      <c r="A81" s="13">
        <v>76</v>
      </c>
      <c r="B81" s="14" t="s">
        <v>27</v>
      </c>
      <c r="C81" s="28" t="s">
        <v>41</v>
      </c>
      <c r="D81" s="28" t="s">
        <v>42</v>
      </c>
      <c r="E81" s="28">
        <v>22337482</v>
      </c>
      <c r="F81" s="28">
        <v>13</v>
      </c>
      <c r="G81" s="15" t="s">
        <v>86</v>
      </c>
      <c r="H81" s="16" t="s">
        <v>76</v>
      </c>
      <c r="I81" s="14">
        <v>0</v>
      </c>
      <c r="J81" s="14" t="s">
        <v>155</v>
      </c>
      <c r="K81" s="17">
        <v>0</v>
      </c>
      <c r="L81" s="17">
        <v>492590</v>
      </c>
      <c r="M81" s="18">
        <f t="shared" si="2"/>
        <v>492590</v>
      </c>
      <c r="N81" s="19" t="s">
        <v>78</v>
      </c>
      <c r="O81" s="19" t="s">
        <v>72</v>
      </c>
      <c r="P81" s="31" t="s">
        <v>35</v>
      </c>
      <c r="Q81" s="32">
        <v>43188</v>
      </c>
      <c r="R81" s="19" t="s">
        <v>36</v>
      </c>
      <c r="S81" s="21" t="s">
        <v>37</v>
      </c>
      <c r="T81" s="14" t="s">
        <v>48</v>
      </c>
      <c r="U81" s="19" t="s">
        <v>37</v>
      </c>
      <c r="V81" s="28" t="s">
        <v>37</v>
      </c>
      <c r="W81" s="33" t="s">
        <v>37</v>
      </c>
      <c r="X81" s="23">
        <f t="shared" si="3"/>
        <v>492590</v>
      </c>
      <c r="Y81" s="33" t="s">
        <v>80</v>
      </c>
    </row>
    <row r="82" spans="1:25" customFormat="1" ht="51.75" hidden="1" customHeight="1">
      <c r="A82" s="13">
        <v>77</v>
      </c>
      <c r="B82" s="14" t="s">
        <v>27</v>
      </c>
      <c r="C82" s="14" t="s">
        <v>41</v>
      </c>
      <c r="D82" s="14" t="s">
        <v>42</v>
      </c>
      <c r="E82" s="14">
        <v>22337482</v>
      </c>
      <c r="F82" s="14">
        <v>13</v>
      </c>
      <c r="G82" s="15" t="s">
        <v>43</v>
      </c>
      <c r="H82" s="16" t="s">
        <v>90</v>
      </c>
      <c r="I82" s="14" t="s">
        <v>70</v>
      </c>
      <c r="J82" s="14" t="s">
        <v>156</v>
      </c>
      <c r="K82" s="17">
        <v>493418.54</v>
      </c>
      <c r="L82" s="17">
        <v>0</v>
      </c>
      <c r="M82" s="18">
        <f t="shared" si="2"/>
        <v>493418.54</v>
      </c>
      <c r="N82" s="14">
        <v>0</v>
      </c>
      <c r="O82" s="19" t="s">
        <v>72</v>
      </c>
      <c r="P82" s="28" t="s">
        <v>35</v>
      </c>
      <c r="Q82" s="29">
        <v>43069</v>
      </c>
      <c r="R82" s="28" t="s">
        <v>36</v>
      </c>
      <c r="S82" s="28" t="s">
        <v>37</v>
      </c>
      <c r="T82" s="14" t="s">
        <v>48</v>
      </c>
      <c r="U82" s="28" t="s">
        <v>37</v>
      </c>
      <c r="V82" s="19" t="s">
        <v>37</v>
      </c>
      <c r="W82" s="22" t="s">
        <v>37</v>
      </c>
      <c r="X82" s="23">
        <f t="shared" si="3"/>
        <v>493418.54</v>
      </c>
      <c r="Y82" s="24"/>
    </row>
    <row r="83" spans="1:25" customFormat="1" ht="51.75" hidden="1" customHeight="1">
      <c r="A83" s="13">
        <v>78</v>
      </c>
      <c r="B83" s="14" t="s">
        <v>27</v>
      </c>
      <c r="C83" s="14" t="s">
        <v>41</v>
      </c>
      <c r="D83" s="14" t="s">
        <v>42</v>
      </c>
      <c r="E83" s="14">
        <v>22337482</v>
      </c>
      <c r="F83" s="14">
        <v>13</v>
      </c>
      <c r="G83" s="15" t="s">
        <v>43</v>
      </c>
      <c r="H83" s="16" t="s">
        <v>90</v>
      </c>
      <c r="I83" s="14" t="s">
        <v>70</v>
      </c>
      <c r="J83" s="14" t="s">
        <v>157</v>
      </c>
      <c r="K83" s="17">
        <v>494776.6</v>
      </c>
      <c r="L83" s="17">
        <v>0</v>
      </c>
      <c r="M83" s="18">
        <f t="shared" si="2"/>
        <v>494776.6</v>
      </c>
      <c r="N83" s="14">
        <v>0</v>
      </c>
      <c r="O83" s="19" t="s">
        <v>72</v>
      </c>
      <c r="P83" s="28" t="s">
        <v>35</v>
      </c>
      <c r="Q83" s="29">
        <v>43069</v>
      </c>
      <c r="R83" s="28" t="s">
        <v>36</v>
      </c>
      <c r="S83" s="28" t="s">
        <v>37</v>
      </c>
      <c r="T83" s="14" t="s">
        <v>48</v>
      </c>
      <c r="U83" s="28" t="s">
        <v>37</v>
      </c>
      <c r="V83" s="19" t="s">
        <v>37</v>
      </c>
      <c r="W83" s="22" t="s">
        <v>37</v>
      </c>
      <c r="X83" s="23">
        <f t="shared" si="3"/>
        <v>494776.6</v>
      </c>
      <c r="Y83" s="24"/>
    </row>
    <row r="84" spans="1:25" customFormat="1" ht="51.75" hidden="1" customHeight="1">
      <c r="A84" s="13">
        <v>79</v>
      </c>
      <c r="B84" s="14" t="s">
        <v>27</v>
      </c>
      <c r="C84" s="28" t="s">
        <v>41</v>
      </c>
      <c r="D84" s="28" t="s">
        <v>42</v>
      </c>
      <c r="E84" s="28">
        <v>22337482</v>
      </c>
      <c r="F84" s="28">
        <v>13</v>
      </c>
      <c r="G84" s="15" t="s">
        <v>86</v>
      </c>
      <c r="H84" s="16" t="s">
        <v>76</v>
      </c>
      <c r="I84" s="14">
        <v>0</v>
      </c>
      <c r="J84" s="14" t="s">
        <v>158</v>
      </c>
      <c r="K84" s="17">
        <v>0</v>
      </c>
      <c r="L84" s="17">
        <v>496373.5</v>
      </c>
      <c r="M84" s="18">
        <f t="shared" si="2"/>
        <v>496373.5</v>
      </c>
      <c r="N84" s="19" t="s">
        <v>78</v>
      </c>
      <c r="O84" s="19" t="s">
        <v>72</v>
      </c>
      <c r="P84" s="31" t="s">
        <v>35</v>
      </c>
      <c r="Q84" s="32">
        <v>43188</v>
      </c>
      <c r="R84" s="19" t="s">
        <v>36</v>
      </c>
      <c r="S84" s="21" t="s">
        <v>37</v>
      </c>
      <c r="T84" s="14" t="s">
        <v>48</v>
      </c>
      <c r="U84" s="19" t="s">
        <v>37</v>
      </c>
      <c r="V84" s="28" t="s">
        <v>37</v>
      </c>
      <c r="W84" s="33" t="s">
        <v>37</v>
      </c>
      <c r="X84" s="23">
        <f t="shared" si="3"/>
        <v>496373.5</v>
      </c>
      <c r="Y84" s="33" t="s">
        <v>80</v>
      </c>
    </row>
    <row r="85" spans="1:25" customFormat="1" ht="51.75" hidden="1" customHeight="1">
      <c r="A85" s="13">
        <v>80</v>
      </c>
      <c r="B85" s="14" t="s">
        <v>27</v>
      </c>
      <c r="C85" s="14" t="s">
        <v>41</v>
      </c>
      <c r="D85" s="14" t="s">
        <v>42</v>
      </c>
      <c r="E85" s="14">
        <v>22337482</v>
      </c>
      <c r="F85" s="14">
        <v>13</v>
      </c>
      <c r="G85" s="15" t="s">
        <v>43</v>
      </c>
      <c r="H85" s="16" t="s">
        <v>90</v>
      </c>
      <c r="I85" s="14" t="s">
        <v>70</v>
      </c>
      <c r="J85" s="14" t="s">
        <v>159</v>
      </c>
      <c r="K85" s="17">
        <v>498288</v>
      </c>
      <c r="L85" s="17">
        <v>0</v>
      </c>
      <c r="M85" s="18">
        <f t="shared" si="2"/>
        <v>498288</v>
      </c>
      <c r="N85" s="14">
        <v>0</v>
      </c>
      <c r="O85" s="19" t="s">
        <v>72</v>
      </c>
      <c r="P85" s="28" t="s">
        <v>35</v>
      </c>
      <c r="Q85" s="29">
        <v>43069</v>
      </c>
      <c r="R85" s="28" t="s">
        <v>36</v>
      </c>
      <c r="S85" s="28" t="s">
        <v>37</v>
      </c>
      <c r="T85" s="14" t="s">
        <v>48</v>
      </c>
      <c r="U85" s="28" t="s">
        <v>37</v>
      </c>
      <c r="V85" s="19" t="s">
        <v>37</v>
      </c>
      <c r="W85" s="22" t="s">
        <v>37</v>
      </c>
      <c r="X85" s="23">
        <f t="shared" si="3"/>
        <v>498288</v>
      </c>
      <c r="Y85" s="24"/>
    </row>
    <row r="86" spans="1:25" customFormat="1" ht="51.75" hidden="1" customHeight="1">
      <c r="A86" s="13">
        <v>81</v>
      </c>
      <c r="B86" s="14" t="s">
        <v>27</v>
      </c>
      <c r="C86" s="14" t="s">
        <v>41</v>
      </c>
      <c r="D86" s="14" t="s">
        <v>42</v>
      </c>
      <c r="E86" s="14">
        <v>22337482</v>
      </c>
      <c r="F86" s="14">
        <v>13</v>
      </c>
      <c r="G86" s="15" t="s">
        <v>43</v>
      </c>
      <c r="H86" s="16" t="s">
        <v>90</v>
      </c>
      <c r="I86" s="14" t="s">
        <v>70</v>
      </c>
      <c r="J86" s="14" t="s">
        <v>160</v>
      </c>
      <c r="K86" s="17">
        <v>498481</v>
      </c>
      <c r="L86" s="17">
        <v>0</v>
      </c>
      <c r="M86" s="18">
        <f t="shared" si="2"/>
        <v>498481</v>
      </c>
      <c r="N86" s="14">
        <v>0</v>
      </c>
      <c r="O86" s="19" t="s">
        <v>72</v>
      </c>
      <c r="P86" s="28" t="s">
        <v>35</v>
      </c>
      <c r="Q86" s="29">
        <v>43069</v>
      </c>
      <c r="R86" s="28" t="s">
        <v>36</v>
      </c>
      <c r="S86" s="28" t="s">
        <v>37</v>
      </c>
      <c r="T86" s="14" t="s">
        <v>48</v>
      </c>
      <c r="U86" s="28" t="s">
        <v>37</v>
      </c>
      <c r="V86" s="19" t="s">
        <v>37</v>
      </c>
      <c r="W86" s="22" t="s">
        <v>37</v>
      </c>
      <c r="X86" s="23">
        <f t="shared" si="3"/>
        <v>498481</v>
      </c>
      <c r="Y86" s="24"/>
    </row>
    <row r="87" spans="1:25" customFormat="1" ht="51.75" hidden="1" customHeight="1">
      <c r="A87" s="13">
        <v>82</v>
      </c>
      <c r="B87" s="14" t="s">
        <v>27</v>
      </c>
      <c r="C87" s="14" t="s">
        <v>161</v>
      </c>
      <c r="D87" s="14" t="s">
        <v>162</v>
      </c>
      <c r="E87" s="14" t="s">
        <v>163</v>
      </c>
      <c r="F87" s="14">
        <v>13</v>
      </c>
      <c r="G87" s="15" t="s">
        <v>43</v>
      </c>
      <c r="H87" s="19" t="s">
        <v>164</v>
      </c>
      <c r="I87" s="14" t="s">
        <v>165</v>
      </c>
      <c r="J87" s="14" t="s">
        <v>166</v>
      </c>
      <c r="K87" s="17">
        <v>682538</v>
      </c>
      <c r="L87" s="17">
        <v>0</v>
      </c>
      <c r="M87" s="18">
        <f t="shared" si="2"/>
        <v>682538</v>
      </c>
      <c r="N87" s="14">
        <v>0</v>
      </c>
      <c r="O87" s="19" t="s">
        <v>167</v>
      </c>
      <c r="P87" s="19" t="s">
        <v>35</v>
      </c>
      <c r="Q87" s="32">
        <v>43188</v>
      </c>
      <c r="R87" s="19" t="s">
        <v>36</v>
      </c>
      <c r="S87" s="19" t="s">
        <v>37</v>
      </c>
      <c r="T87" s="14" t="s">
        <v>48</v>
      </c>
      <c r="U87" s="19" t="s">
        <v>37</v>
      </c>
      <c r="V87" s="19" t="s">
        <v>37</v>
      </c>
      <c r="W87" s="22" t="s">
        <v>37</v>
      </c>
      <c r="X87" s="23">
        <f t="shared" si="3"/>
        <v>682538</v>
      </c>
      <c r="Y87" s="24"/>
    </row>
    <row r="88" spans="1:25" customFormat="1" ht="51.75" hidden="1" customHeight="1">
      <c r="A88" s="13">
        <v>83</v>
      </c>
      <c r="B88" s="14" t="s">
        <v>27</v>
      </c>
      <c r="C88" s="14" t="s">
        <v>49</v>
      </c>
      <c r="D88" s="14" t="s">
        <v>29</v>
      </c>
      <c r="E88" s="14">
        <v>90939578</v>
      </c>
      <c r="F88" s="14">
        <v>13</v>
      </c>
      <c r="G88" s="15">
        <v>42700</v>
      </c>
      <c r="H88" s="19" t="s">
        <v>168</v>
      </c>
      <c r="I88" s="14" t="s">
        <v>51</v>
      </c>
      <c r="J88" s="14" t="s">
        <v>116</v>
      </c>
      <c r="K88" s="17">
        <v>733512</v>
      </c>
      <c r="L88" s="17">
        <v>0</v>
      </c>
      <c r="M88" s="18">
        <f t="shared" si="2"/>
        <v>733512</v>
      </c>
      <c r="N88" s="14" t="s">
        <v>37</v>
      </c>
      <c r="O88" s="19" t="s">
        <v>117</v>
      </c>
      <c r="P88" s="14" t="s">
        <v>35</v>
      </c>
      <c r="Q88" s="25" t="s">
        <v>54</v>
      </c>
      <c r="R88" s="14" t="s">
        <v>36</v>
      </c>
      <c r="S88" s="26" t="s">
        <v>37</v>
      </c>
      <c r="T88" s="14" t="s">
        <v>48</v>
      </c>
      <c r="U88" s="14" t="s">
        <v>37</v>
      </c>
      <c r="V88" s="14" t="s">
        <v>37</v>
      </c>
      <c r="W88" s="27" t="s">
        <v>37</v>
      </c>
      <c r="X88" s="23">
        <f t="shared" si="3"/>
        <v>733512</v>
      </c>
      <c r="Y88" s="24"/>
    </row>
    <row r="89" spans="1:25" customFormat="1" ht="51.75" hidden="1" customHeight="1">
      <c r="A89" s="13">
        <v>84</v>
      </c>
      <c r="B89" s="14" t="s">
        <v>27</v>
      </c>
      <c r="C89" s="14" t="s">
        <v>49</v>
      </c>
      <c r="D89" s="14" t="s">
        <v>29</v>
      </c>
      <c r="E89" s="14">
        <v>90939578</v>
      </c>
      <c r="F89" s="14">
        <v>13</v>
      </c>
      <c r="G89" s="15">
        <v>42658</v>
      </c>
      <c r="H89" s="19" t="s">
        <v>169</v>
      </c>
      <c r="I89" s="14" t="s">
        <v>170</v>
      </c>
      <c r="J89" s="14" t="s">
        <v>171</v>
      </c>
      <c r="K89" s="17">
        <v>1150760.17</v>
      </c>
      <c r="L89" s="17">
        <v>0</v>
      </c>
      <c r="M89" s="18">
        <f t="shared" si="2"/>
        <v>1150760.17</v>
      </c>
      <c r="N89" s="14" t="s">
        <v>37</v>
      </c>
      <c r="O89" s="34" t="s">
        <v>172</v>
      </c>
      <c r="P89" s="19" t="s">
        <v>35</v>
      </c>
      <c r="Q89" s="20">
        <v>43091</v>
      </c>
      <c r="R89" s="19" t="s">
        <v>36</v>
      </c>
      <c r="S89" s="21" t="s">
        <v>37</v>
      </c>
      <c r="T89" s="14" t="s">
        <v>48</v>
      </c>
      <c r="U89" s="19" t="s">
        <v>37</v>
      </c>
      <c r="V89" s="19" t="s">
        <v>37</v>
      </c>
      <c r="W89" s="22" t="s">
        <v>173</v>
      </c>
      <c r="X89" s="23">
        <f t="shared" si="3"/>
        <v>1150760.17</v>
      </c>
      <c r="Y89" s="24"/>
    </row>
    <row r="90" spans="1:25" customFormat="1" ht="51.75" hidden="1" customHeight="1">
      <c r="A90" s="13">
        <v>85</v>
      </c>
      <c r="B90" s="14" t="s">
        <v>27</v>
      </c>
      <c r="C90" s="14" t="s">
        <v>49</v>
      </c>
      <c r="D90" s="14" t="s">
        <v>29</v>
      </c>
      <c r="E90" s="14">
        <v>90939578</v>
      </c>
      <c r="F90" s="14">
        <v>13</v>
      </c>
      <c r="G90" s="15">
        <v>42825</v>
      </c>
      <c r="H90" s="19" t="s">
        <v>174</v>
      </c>
      <c r="I90" s="14" t="s">
        <v>51</v>
      </c>
      <c r="J90" s="14" t="s">
        <v>175</v>
      </c>
      <c r="K90" s="17">
        <v>1840644</v>
      </c>
      <c r="L90" s="17">
        <v>0</v>
      </c>
      <c r="M90" s="18">
        <f t="shared" si="2"/>
        <v>1840644</v>
      </c>
      <c r="N90" s="14" t="s">
        <v>37</v>
      </c>
      <c r="O90" s="19" t="s">
        <v>176</v>
      </c>
      <c r="P90" s="14" t="s">
        <v>35</v>
      </c>
      <c r="Q90" s="25" t="s">
        <v>54</v>
      </c>
      <c r="R90" s="14" t="s">
        <v>36</v>
      </c>
      <c r="S90" s="26" t="s">
        <v>37</v>
      </c>
      <c r="T90" s="14" t="s">
        <v>48</v>
      </c>
      <c r="U90" s="14" t="s">
        <v>37</v>
      </c>
      <c r="V90" s="14" t="s">
        <v>37</v>
      </c>
      <c r="W90" s="27" t="s">
        <v>37</v>
      </c>
      <c r="X90" s="23">
        <f t="shared" si="3"/>
        <v>1840644</v>
      </c>
      <c r="Y90" s="24"/>
    </row>
    <row r="91" spans="1:25" customFormat="1" ht="51.75" hidden="1" customHeight="1">
      <c r="A91" s="13">
        <v>86</v>
      </c>
      <c r="B91" s="14" t="s">
        <v>27</v>
      </c>
      <c r="C91" s="14" t="s">
        <v>177</v>
      </c>
      <c r="D91" s="14" t="s">
        <v>29</v>
      </c>
      <c r="E91" s="14">
        <v>54006392</v>
      </c>
      <c r="F91" s="14">
        <v>14</v>
      </c>
      <c r="G91" s="15">
        <v>42795</v>
      </c>
      <c r="H91" s="19" t="s">
        <v>178</v>
      </c>
      <c r="I91" s="14" t="s">
        <v>179</v>
      </c>
      <c r="J91" s="14" t="s">
        <v>180</v>
      </c>
      <c r="K91" s="17">
        <v>2996619</v>
      </c>
      <c r="L91" s="17">
        <v>0</v>
      </c>
      <c r="M91" s="18">
        <f t="shared" si="2"/>
        <v>2996619</v>
      </c>
      <c r="N91" s="14" t="s">
        <v>37</v>
      </c>
      <c r="O91" s="19" t="s">
        <v>181</v>
      </c>
      <c r="P91" s="14" t="s">
        <v>35</v>
      </c>
      <c r="Q91" s="25">
        <v>43069</v>
      </c>
      <c r="R91" s="14" t="s">
        <v>182</v>
      </c>
      <c r="S91" s="26" t="s">
        <v>37</v>
      </c>
      <c r="T91" s="14" t="s">
        <v>48</v>
      </c>
      <c r="U91" s="14" t="s">
        <v>37</v>
      </c>
      <c r="V91" s="14" t="s">
        <v>37</v>
      </c>
      <c r="W91" s="27" t="s">
        <v>37</v>
      </c>
      <c r="X91" s="23">
        <f t="shared" si="3"/>
        <v>2996619</v>
      </c>
      <c r="Y91" s="24"/>
    </row>
    <row r="92" spans="1:25" customFormat="1" ht="51.75" hidden="1" customHeight="1">
      <c r="A92" s="13">
        <v>87</v>
      </c>
      <c r="B92" s="14" t="s">
        <v>27</v>
      </c>
      <c r="C92" s="14" t="s">
        <v>183</v>
      </c>
      <c r="D92" s="14" t="s">
        <v>29</v>
      </c>
      <c r="E92" s="14">
        <v>51176122</v>
      </c>
      <c r="F92" s="14">
        <v>14</v>
      </c>
      <c r="G92" s="15" t="s">
        <v>43</v>
      </c>
      <c r="H92" s="19" t="s">
        <v>184</v>
      </c>
      <c r="I92" s="14" t="s">
        <v>170</v>
      </c>
      <c r="J92" s="14" t="s">
        <v>185</v>
      </c>
      <c r="K92" s="17">
        <v>5732244.7199999997</v>
      </c>
      <c r="L92" s="17">
        <v>0</v>
      </c>
      <c r="M92" s="18">
        <f t="shared" si="2"/>
        <v>5732244.7199999997</v>
      </c>
      <c r="N92" s="14">
        <v>0</v>
      </c>
      <c r="O92" s="19" t="s">
        <v>186</v>
      </c>
      <c r="P92" s="19" t="s">
        <v>3</v>
      </c>
      <c r="Q92" s="35" t="s">
        <v>37</v>
      </c>
      <c r="R92" s="36" t="s">
        <v>37</v>
      </c>
      <c r="S92" s="21">
        <v>43281</v>
      </c>
      <c r="T92" s="19" t="s">
        <v>124</v>
      </c>
      <c r="U92" s="19" t="s">
        <v>37</v>
      </c>
      <c r="V92" s="19" t="s">
        <v>37</v>
      </c>
      <c r="W92" s="22" t="s">
        <v>37</v>
      </c>
      <c r="X92" s="23">
        <f t="shared" si="3"/>
        <v>5732244.7199999997</v>
      </c>
      <c r="Y92" s="24"/>
    </row>
    <row r="93" spans="1:25" customFormat="1" ht="51.75" hidden="1" customHeight="1">
      <c r="A93" s="13">
        <v>88</v>
      </c>
      <c r="B93" s="14" t="s">
        <v>27</v>
      </c>
      <c r="C93" s="14" t="s">
        <v>62</v>
      </c>
      <c r="D93" s="14" t="s">
        <v>29</v>
      </c>
      <c r="E93" s="14">
        <v>98999253</v>
      </c>
      <c r="F93" s="14">
        <v>11</v>
      </c>
      <c r="G93" s="15" t="s">
        <v>43</v>
      </c>
      <c r="H93" s="19" t="s">
        <v>187</v>
      </c>
      <c r="I93" s="14" t="s">
        <v>188</v>
      </c>
      <c r="J93" s="14" t="s">
        <v>189</v>
      </c>
      <c r="K93" s="17">
        <v>5200</v>
      </c>
      <c r="L93" s="18">
        <v>0</v>
      </c>
      <c r="M93" s="18">
        <v>5200</v>
      </c>
      <c r="N93" s="14">
        <v>0</v>
      </c>
      <c r="O93" s="19" t="s">
        <v>190</v>
      </c>
      <c r="P93" s="19" t="s">
        <v>35</v>
      </c>
      <c r="Q93" s="20">
        <v>43091</v>
      </c>
      <c r="R93" s="19" t="s">
        <v>36</v>
      </c>
      <c r="S93" s="21" t="s">
        <v>37</v>
      </c>
      <c r="T93" s="19" t="s">
        <v>48</v>
      </c>
      <c r="U93" s="19" t="s">
        <v>37</v>
      </c>
      <c r="V93" s="19" t="s">
        <v>68</v>
      </c>
      <c r="W93" s="22" t="s">
        <v>37</v>
      </c>
      <c r="X93" s="23"/>
      <c r="Y93" s="24"/>
    </row>
    <row r="94" spans="1:25" customFormat="1" ht="51.75" hidden="1" customHeight="1">
      <c r="A94" s="13">
        <v>89</v>
      </c>
      <c r="B94" s="14" t="s">
        <v>27</v>
      </c>
      <c r="C94" s="14" t="s">
        <v>49</v>
      </c>
      <c r="D94" s="14" t="s">
        <v>29</v>
      </c>
      <c r="E94" s="14">
        <v>90939578</v>
      </c>
      <c r="F94" s="14">
        <v>13</v>
      </c>
      <c r="G94" s="15">
        <v>42675</v>
      </c>
      <c r="H94" s="19" t="s">
        <v>191</v>
      </c>
      <c r="I94" s="14" t="s">
        <v>51</v>
      </c>
      <c r="J94" s="14" t="s">
        <v>192</v>
      </c>
      <c r="K94" s="17">
        <v>13920</v>
      </c>
      <c r="L94" s="18">
        <v>0</v>
      </c>
      <c r="M94" s="18">
        <v>13920</v>
      </c>
      <c r="N94" s="14" t="s">
        <v>37</v>
      </c>
      <c r="O94" s="19" t="s">
        <v>193</v>
      </c>
      <c r="P94" s="14" t="s">
        <v>35</v>
      </c>
      <c r="Q94" s="25" t="s">
        <v>54</v>
      </c>
      <c r="R94" s="14" t="s">
        <v>36</v>
      </c>
      <c r="S94" s="26" t="s">
        <v>37</v>
      </c>
      <c r="T94" s="14" t="s">
        <v>48</v>
      </c>
      <c r="U94" s="14" t="s">
        <v>37</v>
      </c>
      <c r="V94" s="14" t="s">
        <v>37</v>
      </c>
      <c r="W94" s="27" t="s">
        <v>37</v>
      </c>
      <c r="X94" s="23"/>
      <c r="Y94" s="24"/>
    </row>
    <row r="95" spans="1:25" customFormat="1" ht="51.75" hidden="1" customHeight="1">
      <c r="A95" s="13">
        <v>90</v>
      </c>
      <c r="B95" s="14" t="s">
        <v>27</v>
      </c>
      <c r="C95" s="14" t="s">
        <v>49</v>
      </c>
      <c r="D95" s="14" t="s">
        <v>29</v>
      </c>
      <c r="E95" s="14">
        <v>90939578</v>
      </c>
      <c r="F95" s="14">
        <v>13</v>
      </c>
      <c r="G95" s="15">
        <v>42685</v>
      </c>
      <c r="H95" s="19" t="s">
        <v>194</v>
      </c>
      <c r="I95" s="14" t="s">
        <v>51</v>
      </c>
      <c r="J95" s="14" t="s">
        <v>192</v>
      </c>
      <c r="K95" s="17">
        <v>13920</v>
      </c>
      <c r="L95" s="18">
        <v>0</v>
      </c>
      <c r="M95" s="18">
        <v>13920</v>
      </c>
      <c r="N95" s="14" t="s">
        <v>37</v>
      </c>
      <c r="O95" s="19" t="s">
        <v>193</v>
      </c>
      <c r="P95" s="14" t="s">
        <v>35</v>
      </c>
      <c r="Q95" s="25" t="s">
        <v>54</v>
      </c>
      <c r="R95" s="14" t="s">
        <v>36</v>
      </c>
      <c r="S95" s="26" t="s">
        <v>37</v>
      </c>
      <c r="T95" s="14" t="s">
        <v>48</v>
      </c>
      <c r="U95" s="14" t="s">
        <v>37</v>
      </c>
      <c r="V95" s="14" t="s">
        <v>37</v>
      </c>
      <c r="W95" s="27" t="s">
        <v>37</v>
      </c>
      <c r="X95" s="23"/>
      <c r="Y95" s="24"/>
    </row>
    <row r="96" spans="1:25" customFormat="1" ht="51.75" hidden="1" customHeight="1">
      <c r="A96" s="13">
        <v>91</v>
      </c>
      <c r="B96" s="14" t="s">
        <v>27</v>
      </c>
      <c r="C96" s="14" t="s">
        <v>49</v>
      </c>
      <c r="D96" s="14" t="s">
        <v>29</v>
      </c>
      <c r="E96" s="14">
        <v>90939578</v>
      </c>
      <c r="F96" s="14">
        <v>13</v>
      </c>
      <c r="G96" s="15">
        <v>42760</v>
      </c>
      <c r="H96" s="19" t="s">
        <v>195</v>
      </c>
      <c r="I96" s="14" t="s">
        <v>51</v>
      </c>
      <c r="J96" s="14" t="s">
        <v>192</v>
      </c>
      <c r="K96" s="17">
        <v>13920</v>
      </c>
      <c r="L96" s="18">
        <v>0</v>
      </c>
      <c r="M96" s="18">
        <v>13920</v>
      </c>
      <c r="N96" s="14" t="s">
        <v>37</v>
      </c>
      <c r="O96" s="19" t="s">
        <v>193</v>
      </c>
      <c r="P96" s="14" t="s">
        <v>35</v>
      </c>
      <c r="Q96" s="25" t="s">
        <v>54</v>
      </c>
      <c r="R96" s="14" t="s">
        <v>36</v>
      </c>
      <c r="S96" s="26" t="s">
        <v>37</v>
      </c>
      <c r="T96" s="14" t="s">
        <v>48</v>
      </c>
      <c r="U96" s="14" t="s">
        <v>37</v>
      </c>
      <c r="V96" s="14" t="s">
        <v>37</v>
      </c>
      <c r="W96" s="27" t="s">
        <v>37</v>
      </c>
      <c r="X96" s="23"/>
      <c r="Y96" s="24"/>
    </row>
    <row r="97" spans="1:25" customFormat="1" ht="51.75" hidden="1" customHeight="1">
      <c r="A97" s="13">
        <v>92</v>
      </c>
      <c r="B97" s="14" t="s">
        <v>27</v>
      </c>
      <c r="C97" s="14" t="s">
        <v>49</v>
      </c>
      <c r="D97" s="14" t="s">
        <v>29</v>
      </c>
      <c r="E97" s="14">
        <v>90939578</v>
      </c>
      <c r="F97" s="14">
        <v>13</v>
      </c>
      <c r="G97" s="15">
        <v>42760</v>
      </c>
      <c r="H97" s="19" t="s">
        <v>196</v>
      </c>
      <c r="I97" s="14" t="s">
        <v>51</v>
      </c>
      <c r="J97" s="14" t="s">
        <v>192</v>
      </c>
      <c r="K97" s="17">
        <v>13920</v>
      </c>
      <c r="L97" s="18">
        <v>0</v>
      </c>
      <c r="M97" s="18">
        <v>13920</v>
      </c>
      <c r="N97" s="14" t="s">
        <v>37</v>
      </c>
      <c r="O97" s="19" t="s">
        <v>193</v>
      </c>
      <c r="P97" s="14" t="s">
        <v>35</v>
      </c>
      <c r="Q97" s="25" t="s">
        <v>54</v>
      </c>
      <c r="R97" s="14" t="s">
        <v>36</v>
      </c>
      <c r="S97" s="26" t="s">
        <v>37</v>
      </c>
      <c r="T97" s="14" t="s">
        <v>48</v>
      </c>
      <c r="U97" s="14" t="s">
        <v>37</v>
      </c>
      <c r="V97" s="14" t="s">
        <v>37</v>
      </c>
      <c r="W97" s="27" t="s">
        <v>37</v>
      </c>
      <c r="X97" s="23"/>
      <c r="Y97" s="24"/>
    </row>
    <row r="98" spans="1:25" customFormat="1" ht="51.75" hidden="1" customHeight="1">
      <c r="A98" s="13">
        <v>93</v>
      </c>
      <c r="B98" s="14" t="s">
        <v>27</v>
      </c>
      <c r="C98" s="14" t="s">
        <v>49</v>
      </c>
      <c r="D98" s="14" t="s">
        <v>29</v>
      </c>
      <c r="E98" s="14">
        <v>90939578</v>
      </c>
      <c r="F98" s="14">
        <v>13</v>
      </c>
      <c r="G98" s="15">
        <v>42825</v>
      </c>
      <c r="H98" s="19" t="s">
        <v>197</v>
      </c>
      <c r="I98" s="14" t="s">
        <v>51</v>
      </c>
      <c r="J98" s="14" t="s">
        <v>192</v>
      </c>
      <c r="K98" s="17">
        <v>13920</v>
      </c>
      <c r="L98" s="18">
        <v>0</v>
      </c>
      <c r="M98" s="18">
        <v>13920</v>
      </c>
      <c r="N98" s="14" t="s">
        <v>37</v>
      </c>
      <c r="O98" s="19" t="s">
        <v>193</v>
      </c>
      <c r="P98" s="19" t="s">
        <v>35</v>
      </c>
      <c r="Q98" s="32">
        <v>42929</v>
      </c>
      <c r="R98" s="19" t="s">
        <v>36</v>
      </c>
      <c r="S98" s="19" t="s">
        <v>37</v>
      </c>
      <c r="T98" s="14" t="s">
        <v>48</v>
      </c>
      <c r="U98" s="19" t="s">
        <v>37</v>
      </c>
      <c r="V98" s="19" t="s">
        <v>37</v>
      </c>
      <c r="W98" s="22" t="s">
        <v>37</v>
      </c>
      <c r="X98" s="23"/>
      <c r="Y98" s="24"/>
    </row>
    <row r="99" spans="1:25" customFormat="1" ht="51.75" hidden="1" customHeight="1">
      <c r="A99" s="13">
        <v>94</v>
      </c>
      <c r="B99" s="14" t="s">
        <v>27</v>
      </c>
      <c r="C99" s="14" t="s">
        <v>49</v>
      </c>
      <c r="D99" s="14" t="s">
        <v>29</v>
      </c>
      <c r="E99" s="14">
        <v>90939578</v>
      </c>
      <c r="F99" s="14">
        <v>13</v>
      </c>
      <c r="G99" s="15">
        <v>42674</v>
      </c>
      <c r="H99" s="19" t="s">
        <v>198</v>
      </c>
      <c r="I99" s="14" t="s">
        <v>51</v>
      </c>
      <c r="J99" s="14" t="s">
        <v>199</v>
      </c>
      <c r="K99" s="17">
        <v>17987.419999999998</v>
      </c>
      <c r="L99" s="18">
        <v>0</v>
      </c>
      <c r="M99" s="18">
        <v>17987.419999999998</v>
      </c>
      <c r="N99" s="14" t="s">
        <v>37</v>
      </c>
      <c r="O99" s="19" t="s">
        <v>200</v>
      </c>
      <c r="P99" s="14" t="s">
        <v>35</v>
      </c>
      <c r="Q99" s="25" t="s">
        <v>54</v>
      </c>
      <c r="R99" s="14" t="s">
        <v>36</v>
      </c>
      <c r="S99" s="26" t="s">
        <v>37</v>
      </c>
      <c r="T99" s="14" t="s">
        <v>48</v>
      </c>
      <c r="U99" s="14" t="s">
        <v>37</v>
      </c>
      <c r="V99" s="14" t="s">
        <v>37</v>
      </c>
      <c r="W99" s="27" t="s">
        <v>37</v>
      </c>
      <c r="X99" s="23"/>
      <c r="Y99" s="24"/>
    </row>
    <row r="100" spans="1:25" customFormat="1" ht="51.75" hidden="1" customHeight="1">
      <c r="A100" s="13">
        <v>95</v>
      </c>
      <c r="B100" s="14" t="s">
        <v>27</v>
      </c>
      <c r="C100" s="14" t="s">
        <v>49</v>
      </c>
      <c r="D100" s="14" t="s">
        <v>29</v>
      </c>
      <c r="E100" s="14">
        <v>90939578</v>
      </c>
      <c r="F100" s="14">
        <v>13</v>
      </c>
      <c r="G100" s="15">
        <v>42704</v>
      </c>
      <c r="H100" s="19" t="s">
        <v>201</v>
      </c>
      <c r="I100" s="14" t="s">
        <v>51</v>
      </c>
      <c r="J100" s="14" t="s">
        <v>199</v>
      </c>
      <c r="K100" s="17">
        <v>17987.419999999998</v>
      </c>
      <c r="L100" s="18">
        <v>0</v>
      </c>
      <c r="M100" s="18">
        <v>17987.419999999998</v>
      </c>
      <c r="N100" s="14" t="s">
        <v>37</v>
      </c>
      <c r="O100" s="19" t="s">
        <v>200</v>
      </c>
      <c r="P100" s="14" t="s">
        <v>35</v>
      </c>
      <c r="Q100" s="25" t="s">
        <v>54</v>
      </c>
      <c r="R100" s="14" t="s">
        <v>36</v>
      </c>
      <c r="S100" s="26" t="s">
        <v>37</v>
      </c>
      <c r="T100" s="14" t="s">
        <v>48</v>
      </c>
      <c r="U100" s="14" t="s">
        <v>37</v>
      </c>
      <c r="V100" s="14" t="s">
        <v>37</v>
      </c>
      <c r="W100" s="27" t="s">
        <v>37</v>
      </c>
      <c r="X100" s="23"/>
      <c r="Y100" s="24"/>
    </row>
    <row r="101" spans="1:25" customFormat="1" ht="51.75" hidden="1" customHeight="1">
      <c r="A101" s="13">
        <v>96</v>
      </c>
      <c r="B101" s="14" t="s">
        <v>27</v>
      </c>
      <c r="C101" s="14" t="s">
        <v>49</v>
      </c>
      <c r="D101" s="14" t="s">
        <v>29</v>
      </c>
      <c r="E101" s="14">
        <v>90939578</v>
      </c>
      <c r="F101" s="14">
        <v>13</v>
      </c>
      <c r="G101" s="15">
        <v>42735</v>
      </c>
      <c r="H101" s="19" t="s">
        <v>202</v>
      </c>
      <c r="I101" s="14" t="s">
        <v>51</v>
      </c>
      <c r="J101" s="14" t="s">
        <v>199</v>
      </c>
      <c r="K101" s="17">
        <v>17987.419999999998</v>
      </c>
      <c r="L101" s="18">
        <v>0</v>
      </c>
      <c r="M101" s="18">
        <v>17987.419999999998</v>
      </c>
      <c r="N101" s="14" t="s">
        <v>37</v>
      </c>
      <c r="O101" s="19" t="s">
        <v>200</v>
      </c>
      <c r="P101" s="14" t="s">
        <v>35</v>
      </c>
      <c r="Q101" s="25" t="s">
        <v>54</v>
      </c>
      <c r="R101" s="14" t="s">
        <v>36</v>
      </c>
      <c r="S101" s="26" t="s">
        <v>37</v>
      </c>
      <c r="T101" s="14" t="s">
        <v>48</v>
      </c>
      <c r="U101" s="14" t="s">
        <v>37</v>
      </c>
      <c r="V101" s="14" t="s">
        <v>37</v>
      </c>
      <c r="W101" s="27" t="s">
        <v>37</v>
      </c>
      <c r="X101" s="23"/>
      <c r="Y101" s="24"/>
    </row>
    <row r="102" spans="1:25" customFormat="1" ht="51.75" hidden="1" customHeight="1">
      <c r="A102" s="13">
        <v>97</v>
      </c>
      <c r="B102" s="14" t="s">
        <v>27</v>
      </c>
      <c r="C102" s="14" t="s">
        <v>49</v>
      </c>
      <c r="D102" s="14" t="s">
        <v>29</v>
      </c>
      <c r="E102" s="14">
        <v>90939578</v>
      </c>
      <c r="F102" s="14">
        <v>13</v>
      </c>
      <c r="G102" s="15">
        <v>42766</v>
      </c>
      <c r="H102" s="19" t="s">
        <v>203</v>
      </c>
      <c r="I102" s="14" t="s">
        <v>51</v>
      </c>
      <c r="J102" s="14" t="s">
        <v>199</v>
      </c>
      <c r="K102" s="17">
        <v>17987.419999999998</v>
      </c>
      <c r="L102" s="18">
        <v>0</v>
      </c>
      <c r="M102" s="18">
        <v>17987.419999999998</v>
      </c>
      <c r="N102" s="14" t="s">
        <v>37</v>
      </c>
      <c r="O102" s="19" t="s">
        <v>200</v>
      </c>
      <c r="P102" s="14" t="s">
        <v>35</v>
      </c>
      <c r="Q102" s="25" t="s">
        <v>54</v>
      </c>
      <c r="R102" s="14" t="s">
        <v>36</v>
      </c>
      <c r="S102" s="26" t="s">
        <v>37</v>
      </c>
      <c r="T102" s="14" t="s">
        <v>48</v>
      </c>
      <c r="U102" s="14" t="s">
        <v>37</v>
      </c>
      <c r="V102" s="14" t="s">
        <v>37</v>
      </c>
      <c r="W102" s="27" t="s">
        <v>37</v>
      </c>
      <c r="X102" s="23"/>
      <c r="Y102" s="24"/>
    </row>
    <row r="103" spans="1:25" customFormat="1" ht="51.75" hidden="1" customHeight="1">
      <c r="A103" s="13">
        <v>98</v>
      </c>
      <c r="B103" s="14" t="s">
        <v>27</v>
      </c>
      <c r="C103" s="14" t="s">
        <v>49</v>
      </c>
      <c r="D103" s="14" t="s">
        <v>29</v>
      </c>
      <c r="E103" s="14">
        <v>90939578</v>
      </c>
      <c r="F103" s="14">
        <v>13</v>
      </c>
      <c r="G103" s="15">
        <v>42825</v>
      </c>
      <c r="H103" s="19" t="s">
        <v>204</v>
      </c>
      <c r="I103" s="14" t="s">
        <v>51</v>
      </c>
      <c r="J103" s="14" t="s">
        <v>199</v>
      </c>
      <c r="K103" s="17">
        <v>17987.419999999998</v>
      </c>
      <c r="L103" s="18">
        <v>0</v>
      </c>
      <c r="M103" s="18">
        <v>17987.419999999998</v>
      </c>
      <c r="N103" s="14" t="s">
        <v>37</v>
      </c>
      <c r="O103" s="19" t="s">
        <v>200</v>
      </c>
      <c r="P103" s="19" t="s">
        <v>35</v>
      </c>
      <c r="Q103" s="32">
        <v>42929</v>
      </c>
      <c r="R103" s="19" t="s">
        <v>36</v>
      </c>
      <c r="S103" s="19" t="s">
        <v>37</v>
      </c>
      <c r="T103" s="14" t="s">
        <v>48</v>
      </c>
      <c r="U103" s="19" t="s">
        <v>37</v>
      </c>
      <c r="V103" s="19" t="s">
        <v>37</v>
      </c>
      <c r="W103" s="22" t="s">
        <v>37</v>
      </c>
      <c r="X103" s="23"/>
      <c r="Y103" s="24"/>
    </row>
    <row r="104" spans="1:25" customFormat="1" ht="51.75" hidden="1" customHeight="1">
      <c r="A104" s="13">
        <v>99</v>
      </c>
      <c r="B104" s="14" t="s">
        <v>27</v>
      </c>
      <c r="C104" s="14" t="s">
        <v>49</v>
      </c>
      <c r="D104" s="14" t="s">
        <v>29</v>
      </c>
      <c r="E104" s="14">
        <v>90939578</v>
      </c>
      <c r="F104" s="14">
        <v>13</v>
      </c>
      <c r="G104" s="15">
        <v>42825</v>
      </c>
      <c r="H104" s="19" t="s">
        <v>205</v>
      </c>
      <c r="I104" s="14" t="s">
        <v>51</v>
      </c>
      <c r="J104" s="14" t="s">
        <v>199</v>
      </c>
      <c r="K104" s="17">
        <v>17987.419999999998</v>
      </c>
      <c r="L104" s="18">
        <v>0</v>
      </c>
      <c r="M104" s="18">
        <v>17987.419999999998</v>
      </c>
      <c r="N104" s="14" t="s">
        <v>37</v>
      </c>
      <c r="O104" s="19" t="s">
        <v>200</v>
      </c>
      <c r="P104" s="19" t="s">
        <v>35</v>
      </c>
      <c r="Q104" s="32">
        <v>42929</v>
      </c>
      <c r="R104" s="19" t="s">
        <v>36</v>
      </c>
      <c r="S104" s="19" t="s">
        <v>37</v>
      </c>
      <c r="T104" s="14" t="s">
        <v>48</v>
      </c>
      <c r="U104" s="19" t="s">
        <v>37</v>
      </c>
      <c r="V104" s="19" t="s">
        <v>37</v>
      </c>
      <c r="W104" s="22" t="s">
        <v>37</v>
      </c>
      <c r="X104" s="23"/>
      <c r="Y104" s="24"/>
    </row>
    <row r="105" spans="1:25" customFormat="1" ht="51.75" hidden="1" customHeight="1">
      <c r="A105" s="13">
        <v>100</v>
      </c>
      <c r="B105" s="14" t="s">
        <v>27</v>
      </c>
      <c r="C105" s="14" t="s">
        <v>41</v>
      </c>
      <c r="D105" s="14" t="s">
        <v>42</v>
      </c>
      <c r="E105" s="14">
        <v>22337482</v>
      </c>
      <c r="F105" s="14">
        <v>13</v>
      </c>
      <c r="G105" s="15" t="s">
        <v>43</v>
      </c>
      <c r="H105" s="16" t="s">
        <v>44</v>
      </c>
      <c r="I105" s="14" t="s">
        <v>45</v>
      </c>
      <c r="J105" s="14" t="s">
        <v>206</v>
      </c>
      <c r="K105" s="17">
        <v>21248.15</v>
      </c>
      <c r="L105" s="18">
        <v>0</v>
      </c>
      <c r="M105" s="18">
        <v>21248.15</v>
      </c>
      <c r="N105" s="14">
        <v>0</v>
      </c>
      <c r="O105" s="19" t="s">
        <v>47</v>
      </c>
      <c r="P105" s="19" t="s">
        <v>35</v>
      </c>
      <c r="Q105" s="20">
        <v>43069</v>
      </c>
      <c r="R105" s="19" t="s">
        <v>36</v>
      </c>
      <c r="S105" s="21" t="s">
        <v>37</v>
      </c>
      <c r="T105" s="14" t="s">
        <v>48</v>
      </c>
      <c r="U105" s="19" t="s">
        <v>37</v>
      </c>
      <c r="V105" s="19" t="s">
        <v>37</v>
      </c>
      <c r="W105" s="22" t="s">
        <v>37</v>
      </c>
      <c r="X105" s="23"/>
      <c r="Y105" s="24"/>
    </row>
    <row r="106" spans="1:25" customFormat="1" ht="51.75" hidden="1" customHeight="1">
      <c r="A106" s="13">
        <v>101</v>
      </c>
      <c r="B106" s="14" t="s">
        <v>27</v>
      </c>
      <c r="C106" s="14" t="s">
        <v>41</v>
      </c>
      <c r="D106" s="14" t="s">
        <v>42</v>
      </c>
      <c r="E106" s="14">
        <v>22337482</v>
      </c>
      <c r="F106" s="14">
        <v>13</v>
      </c>
      <c r="G106" s="15" t="s">
        <v>43</v>
      </c>
      <c r="H106" s="16" t="s">
        <v>44</v>
      </c>
      <c r="I106" s="14" t="s">
        <v>45</v>
      </c>
      <c r="J106" s="14" t="s">
        <v>61</v>
      </c>
      <c r="K106" s="17">
        <v>23548.32</v>
      </c>
      <c r="L106" s="18">
        <v>0</v>
      </c>
      <c r="M106" s="18">
        <v>23548.32</v>
      </c>
      <c r="N106" s="14">
        <v>0</v>
      </c>
      <c r="O106" s="19" t="s">
        <v>47</v>
      </c>
      <c r="P106" s="19" t="s">
        <v>35</v>
      </c>
      <c r="Q106" s="20">
        <v>43069</v>
      </c>
      <c r="R106" s="19" t="s">
        <v>36</v>
      </c>
      <c r="S106" s="21" t="s">
        <v>37</v>
      </c>
      <c r="T106" s="14" t="s">
        <v>48</v>
      </c>
      <c r="U106" s="19" t="s">
        <v>37</v>
      </c>
      <c r="V106" s="19" t="s">
        <v>37</v>
      </c>
      <c r="W106" s="22" t="s">
        <v>37</v>
      </c>
      <c r="X106" s="23"/>
      <c r="Y106" s="24"/>
    </row>
    <row r="107" spans="1:25" customFormat="1" ht="51.75" hidden="1" customHeight="1">
      <c r="A107" s="13">
        <v>102</v>
      </c>
      <c r="B107" s="14" t="s">
        <v>27</v>
      </c>
      <c r="C107" s="14" t="s">
        <v>62</v>
      </c>
      <c r="D107" s="14" t="s">
        <v>29</v>
      </c>
      <c r="E107" s="14">
        <v>98999253</v>
      </c>
      <c r="F107" s="14">
        <v>11</v>
      </c>
      <c r="G107" s="15" t="s">
        <v>207</v>
      </c>
      <c r="H107" s="19" t="s">
        <v>64</v>
      </c>
      <c r="I107" s="14" t="s">
        <v>208</v>
      </c>
      <c r="J107" s="14" t="s">
        <v>209</v>
      </c>
      <c r="K107" s="17">
        <v>27500</v>
      </c>
      <c r="L107" s="18">
        <v>0</v>
      </c>
      <c r="M107" s="18">
        <v>27500</v>
      </c>
      <c r="N107" s="14">
        <v>0</v>
      </c>
      <c r="O107" s="19" t="s">
        <v>210</v>
      </c>
      <c r="P107" s="19" t="s">
        <v>35</v>
      </c>
      <c r="Q107" s="32">
        <v>43188</v>
      </c>
      <c r="R107" s="19" t="s">
        <v>36</v>
      </c>
      <c r="S107" s="19" t="s">
        <v>37</v>
      </c>
      <c r="T107" s="14" t="s">
        <v>48</v>
      </c>
      <c r="U107" s="19" t="s">
        <v>37</v>
      </c>
      <c r="V107" s="19" t="s">
        <v>37</v>
      </c>
      <c r="W107" s="22" t="s">
        <v>37</v>
      </c>
      <c r="X107" s="23"/>
      <c r="Y107" s="24"/>
    </row>
    <row r="108" spans="1:25" customFormat="1" ht="51.75" hidden="1" customHeight="1">
      <c r="A108" s="13">
        <v>103</v>
      </c>
      <c r="B108" s="14" t="s">
        <v>27</v>
      </c>
      <c r="C108" s="14" t="s">
        <v>49</v>
      </c>
      <c r="D108" s="14" t="s">
        <v>29</v>
      </c>
      <c r="E108" s="14">
        <v>90939578</v>
      </c>
      <c r="F108" s="14">
        <v>13</v>
      </c>
      <c r="G108" s="15">
        <v>42794</v>
      </c>
      <c r="H108" s="19" t="s">
        <v>211</v>
      </c>
      <c r="I108" s="14" t="s">
        <v>212</v>
      </c>
      <c r="J108" s="14" t="s">
        <v>213</v>
      </c>
      <c r="K108" s="17">
        <v>32603.94</v>
      </c>
      <c r="L108" s="18">
        <v>0</v>
      </c>
      <c r="M108" s="18">
        <v>32603.94</v>
      </c>
      <c r="N108" s="14" t="s">
        <v>37</v>
      </c>
      <c r="O108" s="19" t="s">
        <v>214</v>
      </c>
      <c r="P108" s="19" t="s">
        <v>35</v>
      </c>
      <c r="Q108" s="32">
        <v>43069</v>
      </c>
      <c r="R108" s="19" t="s">
        <v>36</v>
      </c>
      <c r="S108" s="21" t="s">
        <v>37</v>
      </c>
      <c r="T108" s="14" t="s">
        <v>48</v>
      </c>
      <c r="U108" s="19" t="s">
        <v>37</v>
      </c>
      <c r="V108" s="19" t="s">
        <v>37</v>
      </c>
      <c r="W108" s="22" t="s">
        <v>37</v>
      </c>
      <c r="X108" s="23"/>
      <c r="Y108" s="24"/>
    </row>
    <row r="109" spans="1:25" customFormat="1" ht="51.75" hidden="1" customHeight="1">
      <c r="A109" s="13">
        <v>104</v>
      </c>
      <c r="B109" s="14" t="s">
        <v>27</v>
      </c>
      <c r="C109" s="14" t="s">
        <v>41</v>
      </c>
      <c r="D109" s="14" t="s">
        <v>42</v>
      </c>
      <c r="E109" s="14">
        <v>22337482</v>
      </c>
      <c r="F109" s="14">
        <v>13</v>
      </c>
      <c r="G109" s="15" t="s">
        <v>43</v>
      </c>
      <c r="H109" s="16" t="s">
        <v>90</v>
      </c>
      <c r="I109" s="14" t="s">
        <v>70</v>
      </c>
      <c r="J109" s="14" t="s">
        <v>215</v>
      </c>
      <c r="K109" s="17">
        <v>34900</v>
      </c>
      <c r="L109" s="18">
        <v>0</v>
      </c>
      <c r="M109" s="18">
        <v>34900</v>
      </c>
      <c r="N109" s="14">
        <v>0</v>
      </c>
      <c r="O109" s="19" t="s">
        <v>72</v>
      </c>
      <c r="P109" s="28" t="s">
        <v>35</v>
      </c>
      <c r="Q109" s="29">
        <v>43069</v>
      </c>
      <c r="R109" s="28" t="s">
        <v>36</v>
      </c>
      <c r="S109" s="28" t="s">
        <v>37</v>
      </c>
      <c r="T109" s="14" t="s">
        <v>48</v>
      </c>
      <c r="U109" s="28" t="s">
        <v>37</v>
      </c>
      <c r="V109" s="19" t="s">
        <v>37</v>
      </c>
      <c r="W109" s="22" t="s">
        <v>37</v>
      </c>
      <c r="X109" s="23"/>
      <c r="Y109" s="24"/>
    </row>
    <row r="110" spans="1:25" customFormat="1" ht="51.75" hidden="1" customHeight="1">
      <c r="A110" s="13">
        <v>105</v>
      </c>
      <c r="B110" s="14" t="s">
        <v>27</v>
      </c>
      <c r="C110" s="14" t="s">
        <v>41</v>
      </c>
      <c r="D110" s="14" t="s">
        <v>42</v>
      </c>
      <c r="E110" s="14">
        <v>22337482</v>
      </c>
      <c r="F110" s="14">
        <v>13</v>
      </c>
      <c r="G110" s="15" t="s">
        <v>43</v>
      </c>
      <c r="H110" s="16" t="s">
        <v>216</v>
      </c>
      <c r="I110" s="14" t="s">
        <v>93</v>
      </c>
      <c r="J110" s="14" t="s">
        <v>217</v>
      </c>
      <c r="K110" s="17">
        <v>39800.25</v>
      </c>
      <c r="L110" s="18">
        <v>0</v>
      </c>
      <c r="M110" s="18">
        <v>39800.25</v>
      </c>
      <c r="N110" s="14">
        <v>0</v>
      </c>
      <c r="O110" s="19" t="s">
        <v>47</v>
      </c>
      <c r="P110" s="19" t="s">
        <v>35</v>
      </c>
      <c r="Q110" s="20">
        <v>43069</v>
      </c>
      <c r="R110" s="19" t="s">
        <v>36</v>
      </c>
      <c r="S110" s="21" t="s">
        <v>37</v>
      </c>
      <c r="T110" s="14" t="s">
        <v>48</v>
      </c>
      <c r="U110" s="19" t="s">
        <v>37</v>
      </c>
      <c r="V110" s="19" t="s">
        <v>37</v>
      </c>
      <c r="W110" s="22" t="s">
        <v>37</v>
      </c>
      <c r="X110" s="23"/>
      <c r="Y110" s="24"/>
    </row>
    <row r="111" spans="1:25" customFormat="1" ht="51.75" hidden="1" customHeight="1">
      <c r="A111" s="13">
        <v>106</v>
      </c>
      <c r="B111" s="14" t="s">
        <v>27</v>
      </c>
      <c r="C111" s="14" t="s">
        <v>41</v>
      </c>
      <c r="D111" s="14" t="s">
        <v>42</v>
      </c>
      <c r="E111" s="14">
        <v>22337482</v>
      </c>
      <c r="F111" s="14">
        <v>13</v>
      </c>
      <c r="G111" s="15" t="s">
        <v>43</v>
      </c>
      <c r="H111" s="16" t="s">
        <v>44</v>
      </c>
      <c r="I111" s="14" t="s">
        <v>45</v>
      </c>
      <c r="J111" s="14" t="s">
        <v>218</v>
      </c>
      <c r="K111" s="17">
        <v>42681.599999999999</v>
      </c>
      <c r="L111" s="18">
        <v>0</v>
      </c>
      <c r="M111" s="18">
        <v>42681.599999999999</v>
      </c>
      <c r="N111" s="14">
        <v>0</v>
      </c>
      <c r="O111" s="19" t="s">
        <v>47</v>
      </c>
      <c r="P111" s="19" t="s">
        <v>35</v>
      </c>
      <c r="Q111" s="20">
        <v>43069</v>
      </c>
      <c r="R111" s="19" t="s">
        <v>36</v>
      </c>
      <c r="S111" s="21" t="s">
        <v>37</v>
      </c>
      <c r="T111" s="14" t="s">
        <v>48</v>
      </c>
      <c r="U111" s="19" t="s">
        <v>37</v>
      </c>
      <c r="V111" s="19" t="s">
        <v>37</v>
      </c>
      <c r="W111" s="22" t="s">
        <v>37</v>
      </c>
      <c r="X111" s="23"/>
      <c r="Y111" s="24"/>
    </row>
    <row r="112" spans="1:25" customFormat="1" ht="51.75" hidden="1" customHeight="1">
      <c r="A112" s="13">
        <v>107</v>
      </c>
      <c r="B112" s="14" t="s">
        <v>27</v>
      </c>
      <c r="C112" s="14" t="s">
        <v>161</v>
      </c>
      <c r="D112" s="14" t="s">
        <v>162</v>
      </c>
      <c r="E112" s="37" t="s">
        <v>163</v>
      </c>
      <c r="F112" s="14">
        <v>13</v>
      </c>
      <c r="G112" s="15">
        <v>43190</v>
      </c>
      <c r="H112" s="19" t="s">
        <v>219</v>
      </c>
      <c r="I112" s="19" t="s">
        <v>220</v>
      </c>
      <c r="J112" s="38" t="s">
        <v>221</v>
      </c>
      <c r="K112" s="39">
        <v>0</v>
      </c>
      <c r="L112" s="39">
        <v>106479.36</v>
      </c>
      <c r="M112" s="18">
        <f t="shared" si="2"/>
        <v>106479.36</v>
      </c>
      <c r="N112" s="14"/>
      <c r="O112" s="34" t="s">
        <v>222</v>
      </c>
      <c r="P112" s="19" t="s">
        <v>3</v>
      </c>
      <c r="Q112" s="35" t="s">
        <v>37</v>
      </c>
      <c r="R112" s="35" t="s">
        <v>37</v>
      </c>
      <c r="S112" s="21">
        <v>43281</v>
      </c>
      <c r="T112" s="19" t="s">
        <v>124</v>
      </c>
      <c r="U112" s="35" t="s">
        <v>37</v>
      </c>
      <c r="V112" s="35" t="s">
        <v>37</v>
      </c>
      <c r="W112" s="40" t="s">
        <v>37</v>
      </c>
      <c r="X112" s="23">
        <f t="shared" ref="X112:X175" si="4">M112</f>
        <v>106479.36</v>
      </c>
      <c r="Y112" s="41" t="s">
        <v>80</v>
      </c>
    </row>
    <row r="113" spans="1:25" customFormat="1" ht="51.75" hidden="1" customHeight="1">
      <c r="A113" s="13">
        <v>108</v>
      </c>
      <c r="B113" s="14" t="s">
        <v>27</v>
      </c>
      <c r="C113" s="14" t="s">
        <v>161</v>
      </c>
      <c r="D113" s="14" t="s">
        <v>162</v>
      </c>
      <c r="E113" s="37" t="s">
        <v>163</v>
      </c>
      <c r="F113" s="14">
        <v>13</v>
      </c>
      <c r="G113" s="15">
        <v>43190</v>
      </c>
      <c r="H113" s="19" t="s">
        <v>219</v>
      </c>
      <c r="I113" s="19" t="s">
        <v>220</v>
      </c>
      <c r="J113" s="19" t="s">
        <v>223</v>
      </c>
      <c r="K113" s="42">
        <v>0</v>
      </c>
      <c r="L113" s="42">
        <v>400684.62</v>
      </c>
      <c r="M113" s="18">
        <f t="shared" si="2"/>
        <v>400684.62</v>
      </c>
      <c r="N113" s="14"/>
      <c r="O113" s="34" t="s">
        <v>222</v>
      </c>
      <c r="P113" s="19" t="s">
        <v>3</v>
      </c>
      <c r="Q113" s="35" t="s">
        <v>37</v>
      </c>
      <c r="R113" s="35" t="s">
        <v>37</v>
      </c>
      <c r="S113" s="21">
        <v>43281</v>
      </c>
      <c r="T113" s="19" t="s">
        <v>124</v>
      </c>
      <c r="U113" s="35" t="s">
        <v>37</v>
      </c>
      <c r="V113" s="35" t="s">
        <v>37</v>
      </c>
      <c r="W113" s="40" t="s">
        <v>37</v>
      </c>
      <c r="X113" s="23">
        <f t="shared" si="4"/>
        <v>400684.62</v>
      </c>
      <c r="Y113" s="41" t="s">
        <v>80</v>
      </c>
    </row>
    <row r="114" spans="1:25" customFormat="1" ht="51.75" hidden="1" customHeight="1">
      <c r="A114" s="13">
        <v>109</v>
      </c>
      <c r="B114" s="14" t="s">
        <v>27</v>
      </c>
      <c r="C114" s="14" t="s">
        <v>161</v>
      </c>
      <c r="D114" s="14" t="s">
        <v>162</v>
      </c>
      <c r="E114" s="37" t="s">
        <v>163</v>
      </c>
      <c r="F114" s="14">
        <v>13</v>
      </c>
      <c r="G114" s="15">
        <v>43190</v>
      </c>
      <c r="H114" s="19" t="s">
        <v>219</v>
      </c>
      <c r="I114" s="19" t="s">
        <v>220</v>
      </c>
      <c r="J114" s="19" t="s">
        <v>224</v>
      </c>
      <c r="K114" s="42">
        <v>0</v>
      </c>
      <c r="L114" s="42">
        <v>82391.429999999993</v>
      </c>
      <c r="M114" s="18">
        <f t="shared" si="2"/>
        <v>82391.429999999993</v>
      </c>
      <c r="N114" s="14"/>
      <c r="O114" s="34" t="s">
        <v>222</v>
      </c>
      <c r="P114" s="19" t="s">
        <v>3</v>
      </c>
      <c r="Q114" s="35" t="s">
        <v>37</v>
      </c>
      <c r="R114" s="35" t="s">
        <v>37</v>
      </c>
      <c r="S114" s="21">
        <v>43281</v>
      </c>
      <c r="T114" s="19" t="s">
        <v>124</v>
      </c>
      <c r="U114" s="35" t="s">
        <v>37</v>
      </c>
      <c r="V114" s="35" t="s">
        <v>37</v>
      </c>
      <c r="W114" s="40" t="s">
        <v>37</v>
      </c>
      <c r="X114" s="23">
        <f t="shared" si="4"/>
        <v>82391.429999999993</v>
      </c>
      <c r="Y114" s="41" t="s">
        <v>80</v>
      </c>
    </row>
    <row r="115" spans="1:25" customFormat="1" ht="51.75" hidden="1" customHeight="1">
      <c r="A115" s="13">
        <v>110</v>
      </c>
      <c r="B115" s="14" t="s">
        <v>27</v>
      </c>
      <c r="C115" s="14" t="s">
        <v>161</v>
      </c>
      <c r="D115" s="14" t="s">
        <v>162</v>
      </c>
      <c r="E115" s="37" t="s">
        <v>163</v>
      </c>
      <c r="F115" s="14">
        <v>13</v>
      </c>
      <c r="G115" s="15">
        <v>43190</v>
      </c>
      <c r="H115" s="19" t="s">
        <v>219</v>
      </c>
      <c r="I115" s="19" t="s">
        <v>220</v>
      </c>
      <c r="J115" s="19" t="s">
        <v>225</v>
      </c>
      <c r="K115" s="42">
        <v>0</v>
      </c>
      <c r="L115" s="42">
        <v>30092.79</v>
      </c>
      <c r="M115" s="18">
        <f t="shared" si="2"/>
        <v>30092.79</v>
      </c>
      <c r="N115" s="14"/>
      <c r="O115" s="34" t="s">
        <v>222</v>
      </c>
      <c r="P115" s="19" t="s">
        <v>3</v>
      </c>
      <c r="Q115" s="35" t="s">
        <v>37</v>
      </c>
      <c r="R115" s="35" t="s">
        <v>37</v>
      </c>
      <c r="S115" s="21">
        <v>43281</v>
      </c>
      <c r="T115" s="19" t="s">
        <v>124</v>
      </c>
      <c r="U115" s="35" t="s">
        <v>37</v>
      </c>
      <c r="V115" s="35" t="s">
        <v>37</v>
      </c>
      <c r="W115" s="40" t="s">
        <v>37</v>
      </c>
      <c r="X115" s="23">
        <f t="shared" si="4"/>
        <v>30092.79</v>
      </c>
      <c r="Y115" s="41" t="s">
        <v>80</v>
      </c>
    </row>
    <row r="116" spans="1:25" customFormat="1" ht="51.75" hidden="1" customHeight="1">
      <c r="A116" s="13">
        <v>111</v>
      </c>
      <c r="B116" s="14" t="s">
        <v>27</v>
      </c>
      <c r="C116" s="14" t="s">
        <v>161</v>
      </c>
      <c r="D116" s="14" t="s">
        <v>162</v>
      </c>
      <c r="E116" s="37" t="s">
        <v>163</v>
      </c>
      <c r="F116" s="14">
        <v>13</v>
      </c>
      <c r="G116" s="15">
        <v>43190</v>
      </c>
      <c r="H116" s="19" t="s">
        <v>219</v>
      </c>
      <c r="I116" s="19" t="s">
        <v>220</v>
      </c>
      <c r="J116" s="19" t="s">
        <v>226</v>
      </c>
      <c r="K116" s="42">
        <v>0</v>
      </c>
      <c r="L116" s="42">
        <v>41220.69</v>
      </c>
      <c r="M116" s="18">
        <f t="shared" si="2"/>
        <v>41220.69</v>
      </c>
      <c r="N116" s="14"/>
      <c r="O116" s="34" t="s">
        <v>222</v>
      </c>
      <c r="P116" s="19" t="s">
        <v>3</v>
      </c>
      <c r="Q116" s="35" t="s">
        <v>37</v>
      </c>
      <c r="R116" s="35" t="s">
        <v>37</v>
      </c>
      <c r="S116" s="21">
        <v>43281</v>
      </c>
      <c r="T116" s="19" t="s">
        <v>124</v>
      </c>
      <c r="U116" s="35" t="s">
        <v>37</v>
      </c>
      <c r="V116" s="35" t="s">
        <v>37</v>
      </c>
      <c r="W116" s="40" t="s">
        <v>37</v>
      </c>
      <c r="X116" s="23">
        <f t="shared" si="4"/>
        <v>41220.69</v>
      </c>
      <c r="Y116" s="41" t="s">
        <v>80</v>
      </c>
    </row>
    <row r="117" spans="1:25" customFormat="1" ht="51.75" hidden="1" customHeight="1">
      <c r="A117" s="13">
        <v>112</v>
      </c>
      <c r="B117" s="14" t="s">
        <v>27</v>
      </c>
      <c r="C117" s="14" t="s">
        <v>161</v>
      </c>
      <c r="D117" s="14" t="s">
        <v>162</v>
      </c>
      <c r="E117" s="37" t="s">
        <v>163</v>
      </c>
      <c r="F117" s="14">
        <v>13</v>
      </c>
      <c r="G117" s="15">
        <v>43190</v>
      </c>
      <c r="H117" s="19" t="s">
        <v>219</v>
      </c>
      <c r="I117" s="19" t="s">
        <v>220</v>
      </c>
      <c r="J117" s="19" t="s">
        <v>227</v>
      </c>
      <c r="K117" s="39">
        <v>0</v>
      </c>
      <c r="L117" s="39">
        <v>155077.74</v>
      </c>
      <c r="M117" s="18">
        <f t="shared" si="2"/>
        <v>155077.74</v>
      </c>
      <c r="N117" s="14"/>
      <c r="O117" s="34" t="s">
        <v>222</v>
      </c>
      <c r="P117" s="19" t="s">
        <v>3</v>
      </c>
      <c r="Q117" s="35" t="s">
        <v>37</v>
      </c>
      <c r="R117" s="35" t="s">
        <v>37</v>
      </c>
      <c r="S117" s="21">
        <v>43281</v>
      </c>
      <c r="T117" s="19" t="s">
        <v>124</v>
      </c>
      <c r="U117" s="35" t="s">
        <v>37</v>
      </c>
      <c r="V117" s="35" t="s">
        <v>37</v>
      </c>
      <c r="W117" s="40" t="s">
        <v>37</v>
      </c>
      <c r="X117" s="23">
        <f t="shared" si="4"/>
        <v>155077.74</v>
      </c>
      <c r="Y117" s="41" t="s">
        <v>80</v>
      </c>
    </row>
    <row r="118" spans="1:25" customFormat="1" ht="51.75" hidden="1" customHeight="1">
      <c r="A118" s="13">
        <v>113</v>
      </c>
      <c r="B118" s="14" t="s">
        <v>27</v>
      </c>
      <c r="C118" s="14" t="s">
        <v>161</v>
      </c>
      <c r="D118" s="14" t="s">
        <v>162</v>
      </c>
      <c r="E118" s="37" t="s">
        <v>163</v>
      </c>
      <c r="F118" s="14">
        <v>13</v>
      </c>
      <c r="G118" s="15">
        <v>43190</v>
      </c>
      <c r="H118" s="19" t="s">
        <v>219</v>
      </c>
      <c r="I118" s="19" t="s">
        <v>220</v>
      </c>
      <c r="J118" s="19" t="s">
        <v>228</v>
      </c>
      <c r="K118" s="43">
        <v>0</v>
      </c>
      <c r="L118" s="43">
        <v>336611.11</v>
      </c>
      <c r="M118" s="18">
        <f t="shared" si="2"/>
        <v>336611.11</v>
      </c>
      <c r="N118" s="14"/>
      <c r="O118" s="34" t="s">
        <v>222</v>
      </c>
      <c r="P118" s="19" t="s">
        <v>3</v>
      </c>
      <c r="Q118" s="35" t="s">
        <v>37</v>
      </c>
      <c r="R118" s="35" t="s">
        <v>37</v>
      </c>
      <c r="S118" s="21">
        <v>43281</v>
      </c>
      <c r="T118" s="19" t="s">
        <v>124</v>
      </c>
      <c r="U118" s="35" t="s">
        <v>37</v>
      </c>
      <c r="V118" s="35" t="s">
        <v>37</v>
      </c>
      <c r="W118" s="40" t="s">
        <v>37</v>
      </c>
      <c r="X118" s="23">
        <f t="shared" si="4"/>
        <v>336611.11</v>
      </c>
      <c r="Y118" s="41" t="s">
        <v>80</v>
      </c>
    </row>
    <row r="119" spans="1:25" customFormat="1" ht="51.75" hidden="1" customHeight="1">
      <c r="A119" s="13">
        <v>114</v>
      </c>
      <c r="B119" s="14" t="s">
        <v>27</v>
      </c>
      <c r="C119" s="14" t="s">
        <v>161</v>
      </c>
      <c r="D119" s="14" t="s">
        <v>162</v>
      </c>
      <c r="E119" s="37" t="s">
        <v>163</v>
      </c>
      <c r="F119" s="14">
        <v>13</v>
      </c>
      <c r="G119" s="15">
        <v>43190</v>
      </c>
      <c r="H119" s="19" t="s">
        <v>219</v>
      </c>
      <c r="I119" s="19" t="s">
        <v>220</v>
      </c>
      <c r="J119" s="19" t="s">
        <v>229</v>
      </c>
      <c r="K119" s="43">
        <v>0</v>
      </c>
      <c r="L119" s="43">
        <v>114374.64</v>
      </c>
      <c r="M119" s="18">
        <f t="shared" si="2"/>
        <v>114374.64</v>
      </c>
      <c r="N119" s="14"/>
      <c r="O119" s="34" t="s">
        <v>222</v>
      </c>
      <c r="P119" s="19" t="s">
        <v>3</v>
      </c>
      <c r="Q119" s="35" t="s">
        <v>37</v>
      </c>
      <c r="R119" s="35" t="s">
        <v>37</v>
      </c>
      <c r="S119" s="21">
        <v>43281</v>
      </c>
      <c r="T119" s="19" t="s">
        <v>124</v>
      </c>
      <c r="U119" s="35" t="s">
        <v>37</v>
      </c>
      <c r="V119" s="35" t="s">
        <v>37</v>
      </c>
      <c r="W119" s="40" t="s">
        <v>37</v>
      </c>
      <c r="X119" s="23">
        <f t="shared" si="4"/>
        <v>114374.64</v>
      </c>
      <c r="Y119" s="41" t="s">
        <v>80</v>
      </c>
    </row>
    <row r="120" spans="1:25" customFormat="1" ht="51.75" hidden="1" customHeight="1">
      <c r="A120" s="13">
        <v>115</v>
      </c>
      <c r="B120" s="14" t="s">
        <v>27</v>
      </c>
      <c r="C120" s="14" t="s">
        <v>161</v>
      </c>
      <c r="D120" s="14" t="s">
        <v>162</v>
      </c>
      <c r="E120" s="37" t="s">
        <v>163</v>
      </c>
      <c r="F120" s="14">
        <v>13</v>
      </c>
      <c r="G120" s="15">
        <v>43190</v>
      </c>
      <c r="H120" s="19" t="s">
        <v>219</v>
      </c>
      <c r="I120" s="19" t="s">
        <v>220</v>
      </c>
      <c r="J120" s="19" t="s">
        <v>230</v>
      </c>
      <c r="K120" s="43">
        <v>0</v>
      </c>
      <c r="L120" s="43">
        <v>74341.69</v>
      </c>
      <c r="M120" s="18">
        <f t="shared" si="2"/>
        <v>74341.69</v>
      </c>
      <c r="N120" s="14"/>
      <c r="O120" s="34" t="s">
        <v>222</v>
      </c>
      <c r="P120" s="19" t="s">
        <v>3</v>
      </c>
      <c r="Q120" s="35" t="s">
        <v>37</v>
      </c>
      <c r="R120" s="35" t="s">
        <v>37</v>
      </c>
      <c r="S120" s="21">
        <v>43281</v>
      </c>
      <c r="T120" s="19" t="s">
        <v>124</v>
      </c>
      <c r="U120" s="35" t="s">
        <v>37</v>
      </c>
      <c r="V120" s="35" t="s">
        <v>37</v>
      </c>
      <c r="W120" s="40" t="s">
        <v>37</v>
      </c>
      <c r="X120" s="23">
        <f t="shared" si="4"/>
        <v>74341.69</v>
      </c>
      <c r="Y120" s="41" t="s">
        <v>80</v>
      </c>
    </row>
    <row r="121" spans="1:25" customFormat="1" ht="51.75" hidden="1" customHeight="1">
      <c r="A121" s="13">
        <v>116</v>
      </c>
      <c r="B121" s="14" t="s">
        <v>27</v>
      </c>
      <c r="C121" s="14" t="s">
        <v>161</v>
      </c>
      <c r="D121" s="14" t="s">
        <v>162</v>
      </c>
      <c r="E121" s="37" t="s">
        <v>163</v>
      </c>
      <c r="F121" s="14">
        <v>13</v>
      </c>
      <c r="G121" s="15">
        <v>43190</v>
      </c>
      <c r="H121" s="19" t="s">
        <v>219</v>
      </c>
      <c r="I121" s="19" t="s">
        <v>220</v>
      </c>
      <c r="J121" s="19" t="s">
        <v>231</v>
      </c>
      <c r="K121" s="39">
        <v>0</v>
      </c>
      <c r="L121" s="39">
        <v>57876.1</v>
      </c>
      <c r="M121" s="18">
        <f t="shared" si="2"/>
        <v>57876.1</v>
      </c>
      <c r="N121" s="14"/>
      <c r="O121" s="34" t="s">
        <v>222</v>
      </c>
      <c r="P121" s="19" t="s">
        <v>3</v>
      </c>
      <c r="Q121" s="35" t="s">
        <v>37</v>
      </c>
      <c r="R121" s="35" t="s">
        <v>37</v>
      </c>
      <c r="S121" s="21">
        <v>43281</v>
      </c>
      <c r="T121" s="19" t="s">
        <v>124</v>
      </c>
      <c r="U121" s="35" t="s">
        <v>37</v>
      </c>
      <c r="V121" s="35" t="s">
        <v>37</v>
      </c>
      <c r="W121" s="40" t="s">
        <v>37</v>
      </c>
      <c r="X121" s="23">
        <f t="shared" si="4"/>
        <v>57876.1</v>
      </c>
      <c r="Y121" s="41" t="s">
        <v>80</v>
      </c>
    </row>
    <row r="122" spans="1:25" customFormat="1" ht="51.75" hidden="1" customHeight="1">
      <c r="A122" s="13">
        <v>117</v>
      </c>
      <c r="B122" s="14" t="s">
        <v>27</v>
      </c>
      <c r="C122" s="44" t="s">
        <v>232</v>
      </c>
      <c r="D122" s="31" t="s">
        <v>233</v>
      </c>
      <c r="E122" s="45">
        <v>98998657</v>
      </c>
      <c r="F122" s="37">
        <v>11</v>
      </c>
      <c r="G122" s="15">
        <v>43190</v>
      </c>
      <c r="H122" s="34" t="s">
        <v>234</v>
      </c>
      <c r="I122" s="19" t="s">
        <v>235</v>
      </c>
      <c r="J122" s="19" t="s">
        <v>236</v>
      </c>
      <c r="K122" s="39">
        <v>0</v>
      </c>
      <c r="L122" s="39">
        <v>6545</v>
      </c>
      <c r="M122" s="18">
        <f t="shared" si="2"/>
        <v>6545</v>
      </c>
      <c r="N122" s="14"/>
      <c r="O122" s="34" t="s">
        <v>222</v>
      </c>
      <c r="P122" s="19" t="s">
        <v>3</v>
      </c>
      <c r="Q122" s="35" t="s">
        <v>37</v>
      </c>
      <c r="R122" s="35" t="s">
        <v>37</v>
      </c>
      <c r="S122" s="21">
        <v>43281</v>
      </c>
      <c r="T122" s="19" t="s">
        <v>124</v>
      </c>
      <c r="U122" s="35" t="s">
        <v>37</v>
      </c>
      <c r="V122" s="35" t="s">
        <v>37</v>
      </c>
      <c r="W122" s="40" t="s">
        <v>37</v>
      </c>
      <c r="X122" s="23">
        <f t="shared" si="4"/>
        <v>6545</v>
      </c>
      <c r="Y122" s="41" t="s">
        <v>80</v>
      </c>
    </row>
    <row r="123" spans="1:25" customFormat="1" ht="51.75" hidden="1" customHeight="1">
      <c r="A123" s="13">
        <v>118</v>
      </c>
      <c r="B123" s="14" t="s">
        <v>27</v>
      </c>
      <c r="C123" s="44" t="s">
        <v>232</v>
      </c>
      <c r="D123" s="31" t="s">
        <v>233</v>
      </c>
      <c r="E123" s="45">
        <v>98998657</v>
      </c>
      <c r="F123" s="37">
        <v>11</v>
      </c>
      <c r="G123" s="15">
        <v>43190</v>
      </c>
      <c r="H123" s="34" t="s">
        <v>234</v>
      </c>
      <c r="I123" s="19" t="s">
        <v>235</v>
      </c>
      <c r="J123" s="19" t="s">
        <v>236</v>
      </c>
      <c r="K123" s="39">
        <v>0</v>
      </c>
      <c r="L123" s="39">
        <v>470645</v>
      </c>
      <c r="M123" s="18">
        <f t="shared" si="2"/>
        <v>470645</v>
      </c>
      <c r="N123" s="14"/>
      <c r="O123" s="34" t="s">
        <v>222</v>
      </c>
      <c r="P123" s="19" t="s">
        <v>3</v>
      </c>
      <c r="Q123" s="35" t="s">
        <v>37</v>
      </c>
      <c r="R123" s="35" t="s">
        <v>37</v>
      </c>
      <c r="S123" s="21">
        <v>43281</v>
      </c>
      <c r="T123" s="19" t="s">
        <v>124</v>
      </c>
      <c r="U123" s="35" t="s">
        <v>37</v>
      </c>
      <c r="V123" s="35" t="s">
        <v>37</v>
      </c>
      <c r="W123" s="40" t="s">
        <v>37</v>
      </c>
      <c r="X123" s="23">
        <f t="shared" si="4"/>
        <v>470645</v>
      </c>
      <c r="Y123" s="41" t="s">
        <v>80</v>
      </c>
    </row>
    <row r="124" spans="1:25" customFormat="1" ht="51.75" hidden="1" customHeight="1">
      <c r="A124" s="13">
        <v>119</v>
      </c>
      <c r="B124" s="14" t="s">
        <v>27</v>
      </c>
      <c r="C124" s="44" t="s">
        <v>232</v>
      </c>
      <c r="D124" s="31" t="s">
        <v>233</v>
      </c>
      <c r="E124" s="45">
        <v>98998657</v>
      </c>
      <c r="F124" s="37">
        <v>11</v>
      </c>
      <c r="G124" s="15">
        <v>43190</v>
      </c>
      <c r="H124" s="34" t="s">
        <v>237</v>
      </c>
      <c r="I124" s="19" t="s">
        <v>45</v>
      </c>
      <c r="J124" s="19" t="s">
        <v>238</v>
      </c>
      <c r="K124" s="39">
        <v>0</v>
      </c>
      <c r="L124" s="39">
        <v>385840</v>
      </c>
      <c r="M124" s="18">
        <f t="shared" si="2"/>
        <v>385840</v>
      </c>
      <c r="N124" s="14"/>
      <c r="O124" s="34" t="s">
        <v>222</v>
      </c>
      <c r="P124" s="19" t="s">
        <v>3</v>
      </c>
      <c r="Q124" s="35" t="s">
        <v>37</v>
      </c>
      <c r="R124" s="35" t="s">
        <v>37</v>
      </c>
      <c r="S124" s="21">
        <v>43281</v>
      </c>
      <c r="T124" s="19" t="s">
        <v>124</v>
      </c>
      <c r="U124" s="35" t="s">
        <v>37</v>
      </c>
      <c r="V124" s="35" t="s">
        <v>37</v>
      </c>
      <c r="W124" s="40" t="s">
        <v>37</v>
      </c>
      <c r="X124" s="23">
        <f t="shared" si="4"/>
        <v>385840</v>
      </c>
      <c r="Y124" s="41" t="s">
        <v>80</v>
      </c>
    </row>
    <row r="125" spans="1:25" customFormat="1" ht="51.75" hidden="1" customHeight="1">
      <c r="A125" s="13">
        <v>120</v>
      </c>
      <c r="B125" s="14" t="s">
        <v>27</v>
      </c>
      <c r="C125" s="44" t="s">
        <v>232</v>
      </c>
      <c r="D125" s="31" t="s">
        <v>233</v>
      </c>
      <c r="E125" s="45">
        <v>98998657</v>
      </c>
      <c r="F125" s="37">
        <v>11</v>
      </c>
      <c r="G125" s="15">
        <v>43190</v>
      </c>
      <c r="H125" s="34" t="s">
        <v>239</v>
      </c>
      <c r="I125" s="19" t="s">
        <v>235</v>
      </c>
      <c r="J125" s="19" t="s">
        <v>240</v>
      </c>
      <c r="K125" s="39">
        <v>0</v>
      </c>
      <c r="L125" s="39">
        <v>400000</v>
      </c>
      <c r="M125" s="18">
        <f t="shared" si="2"/>
        <v>400000</v>
      </c>
      <c r="N125" s="14"/>
      <c r="O125" s="34" t="s">
        <v>222</v>
      </c>
      <c r="P125" s="19" t="s">
        <v>3</v>
      </c>
      <c r="Q125" s="35" t="s">
        <v>37</v>
      </c>
      <c r="R125" s="35" t="s">
        <v>37</v>
      </c>
      <c r="S125" s="21">
        <v>43281</v>
      </c>
      <c r="T125" s="19" t="s">
        <v>124</v>
      </c>
      <c r="U125" s="35" t="s">
        <v>37</v>
      </c>
      <c r="V125" s="35" t="s">
        <v>37</v>
      </c>
      <c r="W125" s="40" t="s">
        <v>37</v>
      </c>
      <c r="X125" s="23">
        <f t="shared" si="4"/>
        <v>400000</v>
      </c>
      <c r="Y125" s="41" t="s">
        <v>80</v>
      </c>
    </row>
    <row r="126" spans="1:25" customFormat="1" ht="51.75" hidden="1" customHeight="1">
      <c r="A126" s="13">
        <v>121</v>
      </c>
      <c r="B126" s="14" t="s">
        <v>27</v>
      </c>
      <c r="C126" s="44" t="s">
        <v>232</v>
      </c>
      <c r="D126" s="31" t="s">
        <v>233</v>
      </c>
      <c r="E126" s="45">
        <v>98998657</v>
      </c>
      <c r="F126" s="37">
        <v>11</v>
      </c>
      <c r="G126" s="15">
        <v>43190</v>
      </c>
      <c r="H126" s="34" t="s">
        <v>241</v>
      </c>
      <c r="I126" s="19" t="s">
        <v>235</v>
      </c>
      <c r="J126" s="19" t="s">
        <v>242</v>
      </c>
      <c r="K126" s="39">
        <v>0</v>
      </c>
      <c r="L126" s="39">
        <v>254959.86</v>
      </c>
      <c r="M126" s="18">
        <f t="shared" si="2"/>
        <v>254959.86</v>
      </c>
      <c r="N126" s="14"/>
      <c r="O126" s="34" t="s">
        <v>222</v>
      </c>
      <c r="P126" s="19" t="s">
        <v>3</v>
      </c>
      <c r="Q126" s="35" t="s">
        <v>37</v>
      </c>
      <c r="R126" s="35" t="s">
        <v>37</v>
      </c>
      <c r="S126" s="21">
        <v>43281</v>
      </c>
      <c r="T126" s="19" t="s">
        <v>124</v>
      </c>
      <c r="U126" s="35" t="s">
        <v>37</v>
      </c>
      <c r="V126" s="35" t="s">
        <v>37</v>
      </c>
      <c r="W126" s="40" t="s">
        <v>37</v>
      </c>
      <c r="X126" s="23">
        <f t="shared" si="4"/>
        <v>254959.86</v>
      </c>
      <c r="Y126" s="41" t="s">
        <v>80</v>
      </c>
    </row>
    <row r="127" spans="1:25" customFormat="1" ht="72.75" hidden="1" customHeight="1">
      <c r="A127" s="13">
        <v>122</v>
      </c>
      <c r="B127" s="14" t="s">
        <v>243</v>
      </c>
      <c r="C127" s="14" t="s">
        <v>244</v>
      </c>
      <c r="D127" s="14">
        <v>0</v>
      </c>
      <c r="E127" s="14">
        <v>0</v>
      </c>
      <c r="F127" s="14">
        <v>0</v>
      </c>
      <c r="G127" s="15">
        <v>42825</v>
      </c>
      <c r="H127" s="19">
        <v>0</v>
      </c>
      <c r="I127" s="14">
        <v>0</v>
      </c>
      <c r="J127" s="14" t="s">
        <v>245</v>
      </c>
      <c r="K127" s="17">
        <v>2793228</v>
      </c>
      <c r="L127" s="18">
        <f>-K127</f>
        <v>-2793228</v>
      </c>
      <c r="M127" s="18">
        <f t="shared" si="2"/>
        <v>0</v>
      </c>
      <c r="N127" s="19" t="s">
        <v>246</v>
      </c>
      <c r="O127" s="14" t="s">
        <v>247</v>
      </c>
      <c r="P127" s="14" t="s">
        <v>35</v>
      </c>
      <c r="Q127" s="25" t="s">
        <v>37</v>
      </c>
      <c r="R127" s="14" t="s">
        <v>37</v>
      </c>
      <c r="S127" s="26" t="s">
        <v>37</v>
      </c>
      <c r="T127" s="14" t="s">
        <v>247</v>
      </c>
      <c r="U127" s="14">
        <v>0</v>
      </c>
      <c r="V127" s="14">
        <v>0</v>
      </c>
      <c r="W127" s="27">
        <v>0</v>
      </c>
      <c r="X127" s="23">
        <f t="shared" si="4"/>
        <v>0</v>
      </c>
      <c r="Y127" s="24" t="s">
        <v>248</v>
      </c>
    </row>
    <row r="128" spans="1:25" customFormat="1" ht="158.25" hidden="1" customHeight="1">
      <c r="A128" s="13">
        <v>123</v>
      </c>
      <c r="B128" s="14" t="s">
        <v>249</v>
      </c>
      <c r="C128" s="14" t="s">
        <v>250</v>
      </c>
      <c r="D128" s="14" t="s">
        <v>29</v>
      </c>
      <c r="E128" s="14" t="s">
        <v>251</v>
      </c>
      <c r="F128" s="14">
        <v>13</v>
      </c>
      <c r="G128" s="15">
        <v>42944</v>
      </c>
      <c r="H128" s="19" t="s">
        <v>252</v>
      </c>
      <c r="I128" s="14" t="s">
        <v>45</v>
      </c>
      <c r="J128" s="14" t="s">
        <v>253</v>
      </c>
      <c r="K128" s="17">
        <v>392600</v>
      </c>
      <c r="L128" s="18">
        <v>-392600</v>
      </c>
      <c r="M128" s="18">
        <f t="shared" si="2"/>
        <v>0</v>
      </c>
      <c r="N128" s="14" t="s">
        <v>247</v>
      </c>
      <c r="O128" s="14" t="s">
        <v>247</v>
      </c>
      <c r="P128" s="14" t="s">
        <v>35</v>
      </c>
      <c r="Q128" s="25" t="s">
        <v>37</v>
      </c>
      <c r="R128" s="14" t="s">
        <v>37</v>
      </c>
      <c r="S128" s="26" t="s">
        <v>37</v>
      </c>
      <c r="T128" s="14" t="s">
        <v>247</v>
      </c>
      <c r="U128" s="14">
        <v>0</v>
      </c>
      <c r="V128" s="14">
        <v>0</v>
      </c>
      <c r="W128" s="27">
        <v>0</v>
      </c>
      <c r="X128" s="23">
        <f t="shared" si="4"/>
        <v>0</v>
      </c>
      <c r="Y128" s="24" t="s">
        <v>248</v>
      </c>
    </row>
    <row r="129" spans="1:25" customFormat="1" ht="44.25" hidden="1" customHeight="1">
      <c r="A129" s="13">
        <v>124</v>
      </c>
      <c r="B129" s="14" t="s">
        <v>249</v>
      </c>
      <c r="C129" s="14" t="s">
        <v>250</v>
      </c>
      <c r="D129" s="14" t="s">
        <v>29</v>
      </c>
      <c r="E129" s="14" t="s">
        <v>251</v>
      </c>
      <c r="F129" s="14">
        <v>13</v>
      </c>
      <c r="G129" s="15">
        <v>42944</v>
      </c>
      <c r="H129" s="19" t="s">
        <v>254</v>
      </c>
      <c r="I129" s="14" t="s">
        <v>255</v>
      </c>
      <c r="J129" s="14" t="s">
        <v>256</v>
      </c>
      <c r="K129" s="17">
        <v>238777.99</v>
      </c>
      <c r="L129" s="18">
        <v>-238777.99</v>
      </c>
      <c r="M129" s="18">
        <f t="shared" si="2"/>
        <v>0</v>
      </c>
      <c r="N129" s="14" t="s">
        <v>247</v>
      </c>
      <c r="O129" s="14" t="s">
        <v>247</v>
      </c>
      <c r="P129" s="14" t="s">
        <v>35</v>
      </c>
      <c r="Q129" s="25" t="s">
        <v>37</v>
      </c>
      <c r="R129" s="14" t="s">
        <v>37</v>
      </c>
      <c r="S129" s="26" t="s">
        <v>37</v>
      </c>
      <c r="T129" s="14" t="s">
        <v>247</v>
      </c>
      <c r="U129" s="14">
        <v>0</v>
      </c>
      <c r="V129" s="14">
        <v>0</v>
      </c>
      <c r="W129" s="27">
        <v>0</v>
      </c>
      <c r="X129" s="23">
        <f t="shared" si="4"/>
        <v>0</v>
      </c>
      <c r="Y129" s="24" t="s">
        <v>248</v>
      </c>
    </row>
    <row r="130" spans="1:25" customFormat="1" ht="44.25" hidden="1" customHeight="1">
      <c r="A130" s="13">
        <v>125</v>
      </c>
      <c r="B130" s="14" t="s">
        <v>249</v>
      </c>
      <c r="C130" s="14" t="s">
        <v>250</v>
      </c>
      <c r="D130" s="14" t="s">
        <v>29</v>
      </c>
      <c r="E130" s="14" t="s">
        <v>251</v>
      </c>
      <c r="F130" s="14">
        <v>13</v>
      </c>
      <c r="G130" s="15">
        <v>42944</v>
      </c>
      <c r="H130" s="19" t="s">
        <v>257</v>
      </c>
      <c r="I130" s="14" t="s">
        <v>258</v>
      </c>
      <c r="J130" s="14" t="s">
        <v>259</v>
      </c>
      <c r="K130" s="17">
        <v>73000</v>
      </c>
      <c r="L130" s="18">
        <v>-73000</v>
      </c>
      <c r="M130" s="18">
        <f t="shared" si="2"/>
        <v>0</v>
      </c>
      <c r="N130" s="14" t="s">
        <v>247</v>
      </c>
      <c r="O130" s="14" t="s">
        <v>247</v>
      </c>
      <c r="P130" s="14" t="s">
        <v>35</v>
      </c>
      <c r="Q130" s="25" t="s">
        <v>37</v>
      </c>
      <c r="R130" s="14" t="s">
        <v>37</v>
      </c>
      <c r="S130" s="26" t="s">
        <v>37</v>
      </c>
      <c r="T130" s="14" t="s">
        <v>247</v>
      </c>
      <c r="U130" s="14">
        <v>0</v>
      </c>
      <c r="V130" s="14">
        <v>0</v>
      </c>
      <c r="W130" s="27">
        <v>0</v>
      </c>
      <c r="X130" s="23">
        <f t="shared" si="4"/>
        <v>0</v>
      </c>
      <c r="Y130" s="24" t="s">
        <v>248</v>
      </c>
    </row>
    <row r="131" spans="1:25" customFormat="1" ht="44.25" hidden="1" customHeight="1">
      <c r="A131" s="13">
        <v>126</v>
      </c>
      <c r="B131" s="14" t="s">
        <v>249</v>
      </c>
      <c r="C131" s="14" t="s">
        <v>250</v>
      </c>
      <c r="D131" s="14" t="s">
        <v>29</v>
      </c>
      <c r="E131" s="14" t="s">
        <v>251</v>
      </c>
      <c r="F131" s="14">
        <v>13</v>
      </c>
      <c r="G131" s="15">
        <v>42944</v>
      </c>
      <c r="H131" s="19" t="s">
        <v>260</v>
      </c>
      <c r="I131" s="14" t="s">
        <v>258</v>
      </c>
      <c r="J131" s="14" t="s">
        <v>261</v>
      </c>
      <c r="K131" s="17">
        <v>57907.38</v>
      </c>
      <c r="L131" s="18">
        <v>-57907.38</v>
      </c>
      <c r="M131" s="18">
        <f t="shared" si="2"/>
        <v>0</v>
      </c>
      <c r="N131" s="14" t="s">
        <v>247</v>
      </c>
      <c r="O131" s="14" t="s">
        <v>247</v>
      </c>
      <c r="P131" s="14" t="s">
        <v>35</v>
      </c>
      <c r="Q131" s="25" t="s">
        <v>37</v>
      </c>
      <c r="R131" s="14" t="s">
        <v>37</v>
      </c>
      <c r="S131" s="26" t="s">
        <v>37</v>
      </c>
      <c r="T131" s="14" t="s">
        <v>247</v>
      </c>
      <c r="U131" s="14">
        <v>0</v>
      </c>
      <c r="V131" s="14">
        <v>0</v>
      </c>
      <c r="W131" s="27">
        <v>0</v>
      </c>
      <c r="X131" s="23">
        <f t="shared" si="4"/>
        <v>0</v>
      </c>
      <c r="Y131" s="24" t="s">
        <v>248</v>
      </c>
    </row>
    <row r="132" spans="1:25" customFormat="1" ht="44.25" hidden="1" customHeight="1">
      <c r="A132" s="13">
        <v>127</v>
      </c>
      <c r="B132" s="14" t="s">
        <v>249</v>
      </c>
      <c r="C132" s="14" t="s">
        <v>250</v>
      </c>
      <c r="D132" s="14" t="s">
        <v>29</v>
      </c>
      <c r="E132" s="14" t="s">
        <v>251</v>
      </c>
      <c r="F132" s="14">
        <v>13</v>
      </c>
      <c r="G132" s="15">
        <v>42944</v>
      </c>
      <c r="H132" s="19" t="s">
        <v>260</v>
      </c>
      <c r="I132" s="14" t="s">
        <v>258</v>
      </c>
      <c r="J132" s="14" t="s">
        <v>262</v>
      </c>
      <c r="K132" s="17">
        <v>51469.84</v>
      </c>
      <c r="L132" s="18">
        <v>-51469.84</v>
      </c>
      <c r="M132" s="18">
        <f t="shared" si="2"/>
        <v>0</v>
      </c>
      <c r="N132" s="14" t="s">
        <v>247</v>
      </c>
      <c r="O132" s="14" t="s">
        <v>247</v>
      </c>
      <c r="P132" s="14" t="s">
        <v>35</v>
      </c>
      <c r="Q132" s="25" t="s">
        <v>37</v>
      </c>
      <c r="R132" s="14" t="s">
        <v>37</v>
      </c>
      <c r="S132" s="26" t="s">
        <v>37</v>
      </c>
      <c r="T132" s="14" t="s">
        <v>247</v>
      </c>
      <c r="U132" s="14">
        <v>0</v>
      </c>
      <c r="V132" s="14">
        <v>0</v>
      </c>
      <c r="W132" s="27">
        <v>0</v>
      </c>
      <c r="X132" s="23">
        <f t="shared" si="4"/>
        <v>0</v>
      </c>
      <c r="Y132" s="24" t="s">
        <v>248</v>
      </c>
    </row>
    <row r="133" spans="1:25" customFormat="1" ht="44.25" hidden="1" customHeight="1">
      <c r="A133" s="13">
        <v>128</v>
      </c>
      <c r="B133" s="14" t="s">
        <v>249</v>
      </c>
      <c r="C133" s="14" t="s">
        <v>250</v>
      </c>
      <c r="D133" s="14" t="s">
        <v>29</v>
      </c>
      <c r="E133" s="14" t="s">
        <v>251</v>
      </c>
      <c r="F133" s="14">
        <v>13</v>
      </c>
      <c r="G133" s="15">
        <v>42944</v>
      </c>
      <c r="H133" s="19" t="s">
        <v>263</v>
      </c>
      <c r="I133" s="14" t="s">
        <v>255</v>
      </c>
      <c r="J133" s="14" t="s">
        <v>264</v>
      </c>
      <c r="K133" s="17">
        <v>49601</v>
      </c>
      <c r="L133" s="18">
        <v>-49601</v>
      </c>
      <c r="M133" s="18">
        <f t="shared" si="2"/>
        <v>0</v>
      </c>
      <c r="N133" s="14" t="s">
        <v>247</v>
      </c>
      <c r="O133" s="14" t="s">
        <v>247</v>
      </c>
      <c r="P133" s="14" t="s">
        <v>35</v>
      </c>
      <c r="Q133" s="25" t="s">
        <v>37</v>
      </c>
      <c r="R133" s="14" t="s">
        <v>37</v>
      </c>
      <c r="S133" s="26" t="s">
        <v>37</v>
      </c>
      <c r="T133" s="14" t="s">
        <v>247</v>
      </c>
      <c r="U133" s="14">
        <v>0</v>
      </c>
      <c r="V133" s="14">
        <v>0</v>
      </c>
      <c r="W133" s="27">
        <v>0</v>
      </c>
      <c r="X133" s="23">
        <f t="shared" si="4"/>
        <v>0</v>
      </c>
      <c r="Y133" s="24" t="s">
        <v>248</v>
      </c>
    </row>
    <row r="134" spans="1:25" customFormat="1" ht="44.25" hidden="1" customHeight="1">
      <c r="A134" s="13">
        <v>129</v>
      </c>
      <c r="B134" s="14" t="s">
        <v>249</v>
      </c>
      <c r="C134" s="14" t="s">
        <v>250</v>
      </c>
      <c r="D134" s="14" t="s">
        <v>29</v>
      </c>
      <c r="E134" s="14" t="s">
        <v>251</v>
      </c>
      <c r="F134" s="14">
        <v>13</v>
      </c>
      <c r="G134" s="15">
        <v>42944</v>
      </c>
      <c r="H134" s="19" t="s">
        <v>260</v>
      </c>
      <c r="I134" s="14" t="s">
        <v>258</v>
      </c>
      <c r="J134" s="14" t="s">
        <v>265</v>
      </c>
      <c r="K134" s="17">
        <v>33980</v>
      </c>
      <c r="L134" s="18">
        <v>-33980</v>
      </c>
      <c r="M134" s="18">
        <f t="shared" ref="M134:M197" si="5">K134+L134</f>
        <v>0</v>
      </c>
      <c r="N134" s="14" t="s">
        <v>247</v>
      </c>
      <c r="O134" s="14" t="s">
        <v>247</v>
      </c>
      <c r="P134" s="14" t="s">
        <v>35</v>
      </c>
      <c r="Q134" s="25" t="s">
        <v>37</v>
      </c>
      <c r="R134" s="14" t="s">
        <v>37</v>
      </c>
      <c r="S134" s="26" t="s">
        <v>37</v>
      </c>
      <c r="T134" s="14" t="s">
        <v>247</v>
      </c>
      <c r="U134" s="14">
        <v>0</v>
      </c>
      <c r="V134" s="14">
        <v>0</v>
      </c>
      <c r="W134" s="27">
        <v>0</v>
      </c>
      <c r="X134" s="23">
        <f t="shared" si="4"/>
        <v>0</v>
      </c>
      <c r="Y134" s="24" t="s">
        <v>248</v>
      </c>
    </row>
    <row r="135" spans="1:25" customFormat="1" ht="44.25" hidden="1" customHeight="1">
      <c r="A135" s="13">
        <v>130</v>
      </c>
      <c r="B135" s="14" t="s">
        <v>249</v>
      </c>
      <c r="C135" s="14" t="s">
        <v>250</v>
      </c>
      <c r="D135" s="14" t="s">
        <v>29</v>
      </c>
      <c r="E135" s="14" t="s">
        <v>251</v>
      </c>
      <c r="F135" s="14">
        <v>13</v>
      </c>
      <c r="G135" s="15">
        <v>42944</v>
      </c>
      <c r="H135" s="19" t="s">
        <v>260</v>
      </c>
      <c r="I135" s="14" t="s">
        <v>258</v>
      </c>
      <c r="J135" s="14" t="s">
        <v>266</v>
      </c>
      <c r="K135" s="17">
        <v>8800</v>
      </c>
      <c r="L135" s="18">
        <v>-8800</v>
      </c>
      <c r="M135" s="18">
        <f t="shared" si="5"/>
        <v>0</v>
      </c>
      <c r="N135" s="14" t="s">
        <v>247</v>
      </c>
      <c r="O135" s="14" t="s">
        <v>247</v>
      </c>
      <c r="P135" s="14" t="s">
        <v>35</v>
      </c>
      <c r="Q135" s="25" t="s">
        <v>37</v>
      </c>
      <c r="R135" s="14" t="s">
        <v>37</v>
      </c>
      <c r="S135" s="26" t="s">
        <v>37</v>
      </c>
      <c r="T135" s="14" t="s">
        <v>247</v>
      </c>
      <c r="U135" s="14">
        <v>0</v>
      </c>
      <c r="V135" s="14">
        <v>0</v>
      </c>
      <c r="W135" s="27">
        <v>0</v>
      </c>
      <c r="X135" s="23">
        <f t="shared" si="4"/>
        <v>0</v>
      </c>
      <c r="Y135" s="24" t="s">
        <v>248</v>
      </c>
    </row>
    <row r="136" spans="1:25" customFormat="1" ht="44.25" hidden="1" customHeight="1">
      <c r="A136" s="13">
        <v>131</v>
      </c>
      <c r="B136" s="14" t="s">
        <v>249</v>
      </c>
      <c r="C136" s="14" t="s">
        <v>250</v>
      </c>
      <c r="D136" s="14" t="s">
        <v>29</v>
      </c>
      <c r="E136" s="14" t="s">
        <v>251</v>
      </c>
      <c r="F136" s="14">
        <v>13</v>
      </c>
      <c r="G136" s="15">
        <v>42944</v>
      </c>
      <c r="H136" s="19" t="s">
        <v>260</v>
      </c>
      <c r="I136" s="14" t="s">
        <v>267</v>
      </c>
      <c r="J136" s="14" t="s">
        <v>268</v>
      </c>
      <c r="K136" s="17">
        <v>4912.28</v>
      </c>
      <c r="L136" s="18">
        <v>-4912.28</v>
      </c>
      <c r="M136" s="18">
        <f t="shared" si="5"/>
        <v>0</v>
      </c>
      <c r="N136" s="14" t="s">
        <v>247</v>
      </c>
      <c r="O136" s="14" t="s">
        <v>247</v>
      </c>
      <c r="P136" s="14" t="s">
        <v>35</v>
      </c>
      <c r="Q136" s="25" t="s">
        <v>37</v>
      </c>
      <c r="R136" s="14" t="s">
        <v>37</v>
      </c>
      <c r="S136" s="26" t="s">
        <v>37</v>
      </c>
      <c r="T136" s="14" t="s">
        <v>247</v>
      </c>
      <c r="U136" s="14">
        <v>0</v>
      </c>
      <c r="V136" s="14">
        <v>0</v>
      </c>
      <c r="W136" s="27">
        <v>0</v>
      </c>
      <c r="X136" s="23">
        <f t="shared" si="4"/>
        <v>0</v>
      </c>
      <c r="Y136" s="24" t="s">
        <v>248</v>
      </c>
    </row>
    <row r="137" spans="1:25" customFormat="1" ht="44.25" hidden="1" customHeight="1">
      <c r="A137" s="13">
        <v>132</v>
      </c>
      <c r="B137" s="14" t="s">
        <v>249</v>
      </c>
      <c r="C137" s="14" t="s">
        <v>250</v>
      </c>
      <c r="D137" s="14" t="s">
        <v>29</v>
      </c>
      <c r="E137" s="14" t="s">
        <v>251</v>
      </c>
      <c r="F137" s="14">
        <v>13</v>
      </c>
      <c r="G137" s="15">
        <v>42944</v>
      </c>
      <c r="H137" s="19" t="s">
        <v>269</v>
      </c>
      <c r="I137" s="14" t="s">
        <v>267</v>
      </c>
      <c r="J137" s="14" t="s">
        <v>268</v>
      </c>
      <c r="K137" s="17">
        <v>4912.28</v>
      </c>
      <c r="L137" s="18">
        <v>687.72</v>
      </c>
      <c r="M137" s="18">
        <f t="shared" si="5"/>
        <v>5600</v>
      </c>
      <c r="N137" s="14" t="s">
        <v>270</v>
      </c>
      <c r="O137" s="36" t="s">
        <v>271</v>
      </c>
      <c r="P137" s="14" t="s">
        <v>35</v>
      </c>
      <c r="Q137" s="25">
        <v>43083</v>
      </c>
      <c r="R137" s="14" t="s">
        <v>182</v>
      </c>
      <c r="S137" s="26" t="s">
        <v>37</v>
      </c>
      <c r="T137" s="14" t="s">
        <v>48</v>
      </c>
      <c r="U137" s="14" t="s">
        <v>37</v>
      </c>
      <c r="V137" s="14" t="s">
        <v>37</v>
      </c>
      <c r="W137" s="27" t="s">
        <v>37</v>
      </c>
      <c r="X137" s="23">
        <f t="shared" si="4"/>
        <v>5600</v>
      </c>
      <c r="Y137" s="24" t="s">
        <v>272</v>
      </c>
    </row>
    <row r="138" spans="1:25" customFormat="1" ht="44.25" hidden="1" customHeight="1">
      <c r="A138" s="13">
        <v>133</v>
      </c>
      <c r="B138" s="14" t="s">
        <v>249</v>
      </c>
      <c r="C138" s="14" t="s">
        <v>273</v>
      </c>
      <c r="D138" s="14" t="s">
        <v>29</v>
      </c>
      <c r="E138" s="14">
        <v>21725519</v>
      </c>
      <c r="F138" s="14">
        <v>13</v>
      </c>
      <c r="G138" s="15">
        <v>42944</v>
      </c>
      <c r="H138" s="19" t="s">
        <v>274</v>
      </c>
      <c r="I138" s="14" t="s">
        <v>275</v>
      </c>
      <c r="J138" s="14" t="s">
        <v>276</v>
      </c>
      <c r="K138" s="17">
        <v>0</v>
      </c>
      <c r="L138" s="18">
        <v>735359</v>
      </c>
      <c r="M138" s="18">
        <f t="shared" si="5"/>
        <v>735359</v>
      </c>
      <c r="N138" s="19" t="s">
        <v>277</v>
      </c>
      <c r="O138" s="36" t="s">
        <v>271</v>
      </c>
      <c r="P138" s="14" t="s">
        <v>35</v>
      </c>
      <c r="Q138" s="25">
        <v>43083</v>
      </c>
      <c r="R138" s="14" t="s">
        <v>182</v>
      </c>
      <c r="S138" s="26" t="s">
        <v>37</v>
      </c>
      <c r="T138" s="14" t="s">
        <v>48</v>
      </c>
      <c r="U138" s="14" t="s">
        <v>37</v>
      </c>
      <c r="V138" s="14" t="s">
        <v>37</v>
      </c>
      <c r="W138" s="27" t="s">
        <v>37</v>
      </c>
      <c r="X138" s="23">
        <f t="shared" si="4"/>
        <v>735359</v>
      </c>
      <c r="Y138" s="24" t="s">
        <v>272</v>
      </c>
    </row>
    <row r="139" spans="1:25" customFormat="1" ht="44.25" hidden="1" customHeight="1">
      <c r="A139" s="13">
        <v>134</v>
      </c>
      <c r="B139" s="14" t="s">
        <v>249</v>
      </c>
      <c r="C139" s="14" t="s">
        <v>273</v>
      </c>
      <c r="D139" s="14" t="s">
        <v>29</v>
      </c>
      <c r="E139" s="14">
        <v>21725519</v>
      </c>
      <c r="F139" s="14">
        <v>13</v>
      </c>
      <c r="G139" s="15">
        <v>42944</v>
      </c>
      <c r="H139" s="19" t="s">
        <v>274</v>
      </c>
      <c r="I139" s="14" t="s">
        <v>275</v>
      </c>
      <c r="J139" s="14" t="s">
        <v>278</v>
      </c>
      <c r="K139" s="17">
        <v>0</v>
      </c>
      <c r="L139" s="18">
        <v>3055200</v>
      </c>
      <c r="M139" s="18">
        <f t="shared" si="5"/>
        <v>3055200</v>
      </c>
      <c r="N139" s="19" t="s">
        <v>277</v>
      </c>
      <c r="O139" s="36" t="s">
        <v>271</v>
      </c>
      <c r="P139" s="14" t="s">
        <v>35</v>
      </c>
      <c r="Q139" s="25">
        <v>43083</v>
      </c>
      <c r="R139" s="14" t="s">
        <v>182</v>
      </c>
      <c r="S139" s="26" t="s">
        <v>37</v>
      </c>
      <c r="T139" s="14" t="s">
        <v>48</v>
      </c>
      <c r="U139" s="14" t="s">
        <v>37</v>
      </c>
      <c r="V139" s="14" t="s">
        <v>37</v>
      </c>
      <c r="W139" s="27" t="s">
        <v>37</v>
      </c>
      <c r="X139" s="23">
        <f t="shared" si="4"/>
        <v>3055200</v>
      </c>
      <c r="Y139" s="24" t="s">
        <v>272</v>
      </c>
    </row>
    <row r="140" spans="1:25" customFormat="1" ht="44.25" hidden="1" customHeight="1">
      <c r="A140" s="13">
        <v>135</v>
      </c>
      <c r="B140" s="14" t="s">
        <v>249</v>
      </c>
      <c r="C140" s="14" t="s">
        <v>250</v>
      </c>
      <c r="D140" s="14" t="s">
        <v>29</v>
      </c>
      <c r="E140" s="14" t="s">
        <v>251</v>
      </c>
      <c r="F140" s="14">
        <v>13</v>
      </c>
      <c r="G140" s="15">
        <v>42823</v>
      </c>
      <c r="H140" s="19" t="s">
        <v>279</v>
      </c>
      <c r="I140" s="14" t="s">
        <v>170</v>
      </c>
      <c r="J140" s="14" t="s">
        <v>280</v>
      </c>
      <c r="K140" s="17">
        <v>1662458.97</v>
      </c>
      <c r="L140" s="17">
        <v>0</v>
      </c>
      <c r="M140" s="18">
        <f t="shared" si="5"/>
        <v>1662458.97</v>
      </c>
      <c r="N140" s="14">
        <v>0</v>
      </c>
      <c r="O140" s="36" t="s">
        <v>281</v>
      </c>
      <c r="P140" s="14" t="s">
        <v>3</v>
      </c>
      <c r="Q140" s="25" t="s">
        <v>37</v>
      </c>
      <c r="R140" s="26" t="s">
        <v>37</v>
      </c>
      <c r="S140" s="21">
        <v>43281</v>
      </c>
      <c r="T140" s="14" t="s">
        <v>124</v>
      </c>
      <c r="U140" s="14" t="s">
        <v>37</v>
      </c>
      <c r="V140" s="14" t="s">
        <v>37</v>
      </c>
      <c r="W140" s="27" t="s">
        <v>37</v>
      </c>
      <c r="X140" s="23">
        <f t="shared" si="4"/>
        <v>1662458.97</v>
      </c>
      <c r="Y140" s="24"/>
    </row>
    <row r="141" spans="1:25" customFormat="1" ht="44.25" hidden="1" customHeight="1">
      <c r="A141" s="13">
        <v>136</v>
      </c>
      <c r="B141" s="14" t="s">
        <v>249</v>
      </c>
      <c r="C141" s="14" t="s">
        <v>250</v>
      </c>
      <c r="D141" s="14" t="s">
        <v>29</v>
      </c>
      <c r="E141" s="14" t="s">
        <v>251</v>
      </c>
      <c r="F141" s="14">
        <v>13</v>
      </c>
      <c r="G141" s="15">
        <v>42944</v>
      </c>
      <c r="H141" s="19" t="s">
        <v>269</v>
      </c>
      <c r="I141" s="14" t="s">
        <v>258</v>
      </c>
      <c r="J141" s="14" t="s">
        <v>266</v>
      </c>
      <c r="K141" s="17">
        <v>428000</v>
      </c>
      <c r="L141" s="17">
        <v>0</v>
      </c>
      <c r="M141" s="18">
        <f t="shared" si="5"/>
        <v>428000</v>
      </c>
      <c r="N141" s="14">
        <v>0</v>
      </c>
      <c r="O141" s="36" t="s">
        <v>271</v>
      </c>
      <c r="P141" s="14" t="s">
        <v>35</v>
      </c>
      <c r="Q141" s="25">
        <v>43083</v>
      </c>
      <c r="R141" s="14" t="s">
        <v>182</v>
      </c>
      <c r="S141" s="26" t="s">
        <v>37</v>
      </c>
      <c r="T141" s="14" t="s">
        <v>48</v>
      </c>
      <c r="U141" s="14" t="s">
        <v>37</v>
      </c>
      <c r="V141" s="14" t="s">
        <v>37</v>
      </c>
      <c r="W141" s="27" t="s">
        <v>37</v>
      </c>
      <c r="X141" s="23">
        <f t="shared" si="4"/>
        <v>428000</v>
      </c>
      <c r="Y141" s="24"/>
    </row>
    <row r="142" spans="1:25" customFormat="1" ht="44.25" hidden="1" customHeight="1">
      <c r="A142" s="13">
        <v>137</v>
      </c>
      <c r="B142" s="14" t="s">
        <v>249</v>
      </c>
      <c r="C142" s="14" t="s">
        <v>250</v>
      </c>
      <c r="D142" s="14" t="s">
        <v>29</v>
      </c>
      <c r="E142" s="14" t="s">
        <v>251</v>
      </c>
      <c r="F142" s="14">
        <v>13</v>
      </c>
      <c r="G142" s="15">
        <v>42944</v>
      </c>
      <c r="H142" s="19" t="s">
        <v>269</v>
      </c>
      <c r="I142" s="14" t="s">
        <v>45</v>
      </c>
      <c r="J142" s="14" t="s">
        <v>282</v>
      </c>
      <c r="K142" s="17">
        <v>198473.19</v>
      </c>
      <c r="L142" s="17">
        <v>0</v>
      </c>
      <c r="M142" s="18">
        <f t="shared" si="5"/>
        <v>198473.19</v>
      </c>
      <c r="N142" s="14">
        <v>0</v>
      </c>
      <c r="O142" s="36" t="s">
        <v>271</v>
      </c>
      <c r="P142" s="14" t="s">
        <v>35</v>
      </c>
      <c r="Q142" s="25">
        <v>43083</v>
      </c>
      <c r="R142" s="14" t="s">
        <v>182</v>
      </c>
      <c r="S142" s="26" t="s">
        <v>37</v>
      </c>
      <c r="T142" s="14" t="s">
        <v>48</v>
      </c>
      <c r="U142" s="14" t="s">
        <v>37</v>
      </c>
      <c r="V142" s="14" t="s">
        <v>37</v>
      </c>
      <c r="W142" s="27" t="s">
        <v>37</v>
      </c>
      <c r="X142" s="23">
        <f t="shared" si="4"/>
        <v>198473.19</v>
      </c>
      <c r="Y142" s="24"/>
    </row>
    <row r="143" spans="1:25" customFormat="1" ht="44.25" hidden="1" customHeight="1">
      <c r="A143" s="13">
        <v>138</v>
      </c>
      <c r="B143" s="14" t="s">
        <v>249</v>
      </c>
      <c r="C143" s="14" t="s">
        <v>250</v>
      </c>
      <c r="D143" s="14" t="s">
        <v>29</v>
      </c>
      <c r="E143" s="14" t="s">
        <v>251</v>
      </c>
      <c r="F143" s="14">
        <v>13</v>
      </c>
      <c r="G143" s="15">
        <v>42944</v>
      </c>
      <c r="H143" s="19" t="s">
        <v>269</v>
      </c>
      <c r="I143" s="14" t="s">
        <v>45</v>
      </c>
      <c r="J143" s="14" t="s">
        <v>283</v>
      </c>
      <c r="K143" s="17">
        <v>445710</v>
      </c>
      <c r="L143" s="17">
        <v>0</v>
      </c>
      <c r="M143" s="18">
        <f t="shared" si="5"/>
        <v>445710</v>
      </c>
      <c r="N143" s="14">
        <v>0</v>
      </c>
      <c r="O143" s="36" t="s">
        <v>271</v>
      </c>
      <c r="P143" s="14" t="s">
        <v>35</v>
      </c>
      <c r="Q143" s="25">
        <v>43083</v>
      </c>
      <c r="R143" s="14" t="s">
        <v>182</v>
      </c>
      <c r="S143" s="26" t="s">
        <v>37</v>
      </c>
      <c r="T143" s="14" t="s">
        <v>48</v>
      </c>
      <c r="U143" s="14" t="s">
        <v>37</v>
      </c>
      <c r="V143" s="14" t="s">
        <v>37</v>
      </c>
      <c r="W143" s="27" t="s">
        <v>37</v>
      </c>
      <c r="X143" s="23">
        <f t="shared" si="4"/>
        <v>445710</v>
      </c>
      <c r="Y143" s="24"/>
    </row>
    <row r="144" spans="1:25" customFormat="1" ht="44.25" hidden="1" customHeight="1">
      <c r="A144" s="13">
        <v>139</v>
      </c>
      <c r="B144" s="14" t="s">
        <v>249</v>
      </c>
      <c r="C144" s="14" t="s">
        <v>250</v>
      </c>
      <c r="D144" s="14" t="s">
        <v>29</v>
      </c>
      <c r="E144" s="14" t="s">
        <v>251</v>
      </c>
      <c r="F144" s="14">
        <v>13</v>
      </c>
      <c r="G144" s="15">
        <v>42944</v>
      </c>
      <c r="H144" s="19" t="s">
        <v>269</v>
      </c>
      <c r="I144" s="14" t="s">
        <v>258</v>
      </c>
      <c r="J144" s="14" t="s">
        <v>284</v>
      </c>
      <c r="K144" s="17">
        <v>2020</v>
      </c>
      <c r="L144" s="17">
        <v>0</v>
      </c>
      <c r="M144" s="18">
        <f t="shared" si="5"/>
        <v>2020</v>
      </c>
      <c r="N144" s="14">
        <v>0</v>
      </c>
      <c r="O144" s="36" t="s">
        <v>271</v>
      </c>
      <c r="P144" s="14" t="s">
        <v>35</v>
      </c>
      <c r="Q144" s="25">
        <v>43083</v>
      </c>
      <c r="R144" s="14" t="s">
        <v>182</v>
      </c>
      <c r="S144" s="26" t="s">
        <v>37</v>
      </c>
      <c r="T144" s="14" t="s">
        <v>48</v>
      </c>
      <c r="U144" s="14" t="s">
        <v>37</v>
      </c>
      <c r="V144" s="14" t="s">
        <v>37</v>
      </c>
      <c r="W144" s="27" t="s">
        <v>37</v>
      </c>
      <c r="X144" s="23">
        <f t="shared" si="4"/>
        <v>2020</v>
      </c>
      <c r="Y144" s="24"/>
    </row>
    <row r="145" spans="1:25" customFormat="1" ht="44.25" hidden="1" customHeight="1">
      <c r="A145" s="13">
        <v>140</v>
      </c>
      <c r="B145" s="14" t="s">
        <v>249</v>
      </c>
      <c r="C145" s="14" t="s">
        <v>250</v>
      </c>
      <c r="D145" s="14" t="s">
        <v>29</v>
      </c>
      <c r="E145" s="14" t="s">
        <v>251</v>
      </c>
      <c r="F145" s="14">
        <v>13</v>
      </c>
      <c r="G145" s="15">
        <v>42944</v>
      </c>
      <c r="H145" s="19" t="s">
        <v>269</v>
      </c>
      <c r="I145" s="14" t="s">
        <v>258</v>
      </c>
      <c r="J145" s="14" t="s">
        <v>285</v>
      </c>
      <c r="K145" s="17">
        <v>448700</v>
      </c>
      <c r="L145" s="17">
        <v>0</v>
      </c>
      <c r="M145" s="18">
        <f t="shared" si="5"/>
        <v>448700</v>
      </c>
      <c r="N145" s="14">
        <v>0</v>
      </c>
      <c r="O145" s="36" t="s">
        <v>271</v>
      </c>
      <c r="P145" s="14" t="s">
        <v>35</v>
      </c>
      <c r="Q145" s="25">
        <v>43083</v>
      </c>
      <c r="R145" s="14" t="s">
        <v>182</v>
      </c>
      <c r="S145" s="26" t="s">
        <v>37</v>
      </c>
      <c r="T145" s="14" t="s">
        <v>48</v>
      </c>
      <c r="U145" s="14" t="s">
        <v>37</v>
      </c>
      <c r="V145" s="14" t="s">
        <v>37</v>
      </c>
      <c r="W145" s="27" t="s">
        <v>37</v>
      </c>
      <c r="X145" s="23">
        <f t="shared" si="4"/>
        <v>448700</v>
      </c>
      <c r="Y145" s="24"/>
    </row>
    <row r="146" spans="1:25" customFormat="1" ht="44.25" hidden="1" customHeight="1">
      <c r="A146" s="13">
        <v>141</v>
      </c>
      <c r="B146" s="14" t="s">
        <v>249</v>
      </c>
      <c r="C146" s="14" t="s">
        <v>250</v>
      </c>
      <c r="D146" s="14" t="s">
        <v>29</v>
      </c>
      <c r="E146" s="14" t="s">
        <v>251</v>
      </c>
      <c r="F146" s="14">
        <v>13</v>
      </c>
      <c r="G146" s="15">
        <v>42944</v>
      </c>
      <c r="H146" s="19" t="s">
        <v>269</v>
      </c>
      <c r="I146" s="14" t="s">
        <v>267</v>
      </c>
      <c r="J146" s="14" t="s">
        <v>286</v>
      </c>
      <c r="K146" s="17">
        <v>159954</v>
      </c>
      <c r="L146" s="17">
        <v>0</v>
      </c>
      <c r="M146" s="18">
        <f t="shared" si="5"/>
        <v>159954</v>
      </c>
      <c r="N146" s="14">
        <v>0</v>
      </c>
      <c r="O146" s="36" t="s">
        <v>271</v>
      </c>
      <c r="P146" s="14" t="s">
        <v>35</v>
      </c>
      <c r="Q146" s="25">
        <v>43083</v>
      </c>
      <c r="R146" s="14" t="s">
        <v>182</v>
      </c>
      <c r="S146" s="26" t="s">
        <v>37</v>
      </c>
      <c r="T146" s="14" t="s">
        <v>48</v>
      </c>
      <c r="U146" s="14" t="s">
        <v>37</v>
      </c>
      <c r="V146" s="14" t="s">
        <v>37</v>
      </c>
      <c r="W146" s="27" t="s">
        <v>37</v>
      </c>
      <c r="X146" s="23">
        <f t="shared" si="4"/>
        <v>159954</v>
      </c>
      <c r="Y146" s="24"/>
    </row>
    <row r="147" spans="1:25" customFormat="1" ht="44.25" hidden="1" customHeight="1">
      <c r="A147" s="13">
        <v>142</v>
      </c>
      <c r="B147" s="14" t="s">
        <v>249</v>
      </c>
      <c r="C147" s="14" t="s">
        <v>250</v>
      </c>
      <c r="D147" s="14" t="s">
        <v>29</v>
      </c>
      <c r="E147" s="14" t="s">
        <v>251</v>
      </c>
      <c r="F147" s="14">
        <v>13</v>
      </c>
      <c r="G147" s="15">
        <v>42944</v>
      </c>
      <c r="H147" s="19" t="s">
        <v>269</v>
      </c>
      <c r="I147" s="14" t="s">
        <v>45</v>
      </c>
      <c r="J147" s="14" t="s">
        <v>253</v>
      </c>
      <c r="K147" s="17">
        <v>392600</v>
      </c>
      <c r="L147" s="17">
        <v>0</v>
      </c>
      <c r="M147" s="18">
        <f t="shared" si="5"/>
        <v>392600</v>
      </c>
      <c r="N147" s="14">
        <v>0</v>
      </c>
      <c r="O147" s="36" t="s">
        <v>271</v>
      </c>
      <c r="P147" s="14" t="s">
        <v>35</v>
      </c>
      <c r="Q147" s="25">
        <v>43083</v>
      </c>
      <c r="R147" s="14" t="s">
        <v>182</v>
      </c>
      <c r="S147" s="26" t="s">
        <v>37</v>
      </c>
      <c r="T147" s="14" t="s">
        <v>48</v>
      </c>
      <c r="U147" s="14" t="s">
        <v>37</v>
      </c>
      <c r="V147" s="14" t="s">
        <v>37</v>
      </c>
      <c r="W147" s="27" t="s">
        <v>37</v>
      </c>
      <c r="X147" s="23">
        <f t="shared" si="4"/>
        <v>392600</v>
      </c>
      <c r="Y147" s="24"/>
    </row>
    <row r="148" spans="1:25" customFormat="1" ht="44.25" hidden="1" customHeight="1">
      <c r="A148" s="13">
        <v>143</v>
      </c>
      <c r="B148" s="14" t="s">
        <v>249</v>
      </c>
      <c r="C148" s="14" t="s">
        <v>250</v>
      </c>
      <c r="D148" s="14" t="s">
        <v>29</v>
      </c>
      <c r="E148" s="14" t="s">
        <v>251</v>
      </c>
      <c r="F148" s="14">
        <v>13</v>
      </c>
      <c r="G148" s="15">
        <v>42944</v>
      </c>
      <c r="H148" s="19" t="s">
        <v>269</v>
      </c>
      <c r="I148" s="14" t="s">
        <v>258</v>
      </c>
      <c r="J148" s="14" t="s">
        <v>261</v>
      </c>
      <c r="K148" s="17">
        <v>57907.38</v>
      </c>
      <c r="L148" s="17">
        <v>0</v>
      </c>
      <c r="M148" s="18">
        <f t="shared" si="5"/>
        <v>57907.38</v>
      </c>
      <c r="N148" s="14">
        <v>0</v>
      </c>
      <c r="O148" s="36" t="s">
        <v>271</v>
      </c>
      <c r="P148" s="14" t="s">
        <v>35</v>
      </c>
      <c r="Q148" s="25">
        <v>43083</v>
      </c>
      <c r="R148" s="14" t="s">
        <v>182</v>
      </c>
      <c r="S148" s="26" t="s">
        <v>37</v>
      </c>
      <c r="T148" s="14" t="s">
        <v>48</v>
      </c>
      <c r="U148" s="14" t="s">
        <v>37</v>
      </c>
      <c r="V148" s="14" t="s">
        <v>37</v>
      </c>
      <c r="W148" s="27" t="s">
        <v>37</v>
      </c>
      <c r="X148" s="23">
        <f t="shared" si="4"/>
        <v>57907.38</v>
      </c>
      <c r="Y148" s="24"/>
    </row>
    <row r="149" spans="1:25" customFormat="1" ht="15" hidden="1" customHeight="1">
      <c r="A149" s="13">
        <v>144</v>
      </c>
      <c r="B149" s="14" t="s">
        <v>249</v>
      </c>
      <c r="C149" s="14" t="s">
        <v>250</v>
      </c>
      <c r="D149" s="14" t="s">
        <v>29</v>
      </c>
      <c r="E149" s="14" t="s">
        <v>251</v>
      </c>
      <c r="F149" s="14">
        <v>13</v>
      </c>
      <c r="G149" s="15">
        <v>42944</v>
      </c>
      <c r="H149" s="19" t="s">
        <v>269</v>
      </c>
      <c r="I149" s="14" t="s">
        <v>258</v>
      </c>
      <c r="J149" s="14" t="s">
        <v>265</v>
      </c>
      <c r="K149" s="17">
        <v>33980</v>
      </c>
      <c r="L149" s="17">
        <v>0</v>
      </c>
      <c r="M149" s="18">
        <f t="shared" si="5"/>
        <v>33980</v>
      </c>
      <c r="N149" s="14">
        <v>0</v>
      </c>
      <c r="O149" s="36" t="s">
        <v>271</v>
      </c>
      <c r="P149" s="14" t="s">
        <v>35</v>
      </c>
      <c r="Q149" s="25">
        <v>43083</v>
      </c>
      <c r="R149" s="14" t="s">
        <v>182</v>
      </c>
      <c r="S149" s="26" t="s">
        <v>37</v>
      </c>
      <c r="T149" s="14" t="s">
        <v>48</v>
      </c>
      <c r="U149" s="14" t="s">
        <v>37</v>
      </c>
      <c r="V149" s="14" t="s">
        <v>37</v>
      </c>
      <c r="W149" s="27" t="s">
        <v>37</v>
      </c>
      <c r="X149" s="23">
        <f t="shared" si="4"/>
        <v>33980</v>
      </c>
      <c r="Y149" s="24"/>
    </row>
    <row r="150" spans="1:25" customFormat="1" ht="15" hidden="1" customHeight="1">
      <c r="A150" s="13">
        <v>145</v>
      </c>
      <c r="B150" s="14" t="s">
        <v>249</v>
      </c>
      <c r="C150" s="14" t="s">
        <v>250</v>
      </c>
      <c r="D150" s="14" t="s">
        <v>29</v>
      </c>
      <c r="E150" s="14" t="s">
        <v>251</v>
      </c>
      <c r="F150" s="14">
        <v>13</v>
      </c>
      <c r="G150" s="15">
        <v>42944</v>
      </c>
      <c r="H150" s="19" t="s">
        <v>269</v>
      </c>
      <c r="I150" s="14" t="s">
        <v>258</v>
      </c>
      <c r="J150" s="14" t="s">
        <v>259</v>
      </c>
      <c r="K150" s="17">
        <v>73000</v>
      </c>
      <c r="L150" s="17">
        <v>0</v>
      </c>
      <c r="M150" s="18">
        <f t="shared" si="5"/>
        <v>73000</v>
      </c>
      <c r="N150" s="14">
        <v>0</v>
      </c>
      <c r="O150" s="36" t="s">
        <v>271</v>
      </c>
      <c r="P150" s="14" t="s">
        <v>35</v>
      </c>
      <c r="Q150" s="25">
        <v>43083</v>
      </c>
      <c r="R150" s="14" t="s">
        <v>182</v>
      </c>
      <c r="S150" s="26" t="s">
        <v>37</v>
      </c>
      <c r="T150" s="14" t="s">
        <v>48</v>
      </c>
      <c r="U150" s="14" t="s">
        <v>37</v>
      </c>
      <c r="V150" s="14" t="s">
        <v>37</v>
      </c>
      <c r="W150" s="27" t="s">
        <v>37</v>
      </c>
      <c r="X150" s="23">
        <f t="shared" si="4"/>
        <v>73000</v>
      </c>
      <c r="Y150" s="24"/>
    </row>
    <row r="151" spans="1:25" customFormat="1" ht="15" hidden="1" customHeight="1">
      <c r="A151" s="13">
        <v>146</v>
      </c>
      <c r="B151" s="14" t="s">
        <v>249</v>
      </c>
      <c r="C151" s="14" t="s">
        <v>250</v>
      </c>
      <c r="D151" s="14" t="s">
        <v>29</v>
      </c>
      <c r="E151" s="14" t="s">
        <v>251</v>
      </c>
      <c r="F151" s="14">
        <v>13</v>
      </c>
      <c r="G151" s="15">
        <v>42944</v>
      </c>
      <c r="H151" s="19" t="s">
        <v>269</v>
      </c>
      <c r="I151" s="14" t="s">
        <v>258</v>
      </c>
      <c r="J151" s="14" t="s">
        <v>262</v>
      </c>
      <c r="K151" s="17">
        <v>51469.84</v>
      </c>
      <c r="L151" s="17">
        <v>0</v>
      </c>
      <c r="M151" s="18">
        <f t="shared" si="5"/>
        <v>51469.84</v>
      </c>
      <c r="N151" s="14">
        <v>0</v>
      </c>
      <c r="O151" s="36" t="s">
        <v>271</v>
      </c>
      <c r="P151" s="14" t="s">
        <v>35</v>
      </c>
      <c r="Q151" s="25">
        <v>43083</v>
      </c>
      <c r="R151" s="14" t="s">
        <v>182</v>
      </c>
      <c r="S151" s="26" t="s">
        <v>37</v>
      </c>
      <c r="T151" s="14" t="s">
        <v>48</v>
      </c>
      <c r="U151" s="14" t="s">
        <v>37</v>
      </c>
      <c r="V151" s="14" t="s">
        <v>37</v>
      </c>
      <c r="W151" s="27" t="s">
        <v>37</v>
      </c>
      <c r="X151" s="23">
        <f t="shared" si="4"/>
        <v>51469.84</v>
      </c>
      <c r="Y151" s="24"/>
    </row>
    <row r="152" spans="1:25" customFormat="1" ht="26.25" hidden="1" customHeight="1">
      <c r="A152" s="13">
        <v>147</v>
      </c>
      <c r="B152" s="14" t="s">
        <v>249</v>
      </c>
      <c r="C152" s="14" t="s">
        <v>250</v>
      </c>
      <c r="D152" s="14" t="s">
        <v>29</v>
      </c>
      <c r="E152" s="14" t="s">
        <v>251</v>
      </c>
      <c r="F152" s="14">
        <v>13</v>
      </c>
      <c r="G152" s="15">
        <v>42944</v>
      </c>
      <c r="H152" s="19" t="s">
        <v>269</v>
      </c>
      <c r="I152" s="14" t="s">
        <v>258</v>
      </c>
      <c r="J152" s="14" t="s">
        <v>266</v>
      </c>
      <c r="K152" s="17">
        <v>8800</v>
      </c>
      <c r="L152" s="17">
        <v>0</v>
      </c>
      <c r="M152" s="18">
        <f t="shared" si="5"/>
        <v>8800</v>
      </c>
      <c r="N152" s="14">
        <v>0</v>
      </c>
      <c r="O152" s="36" t="s">
        <v>271</v>
      </c>
      <c r="P152" s="14" t="s">
        <v>35</v>
      </c>
      <c r="Q152" s="25">
        <v>43083</v>
      </c>
      <c r="R152" s="14" t="s">
        <v>182</v>
      </c>
      <c r="S152" s="26" t="s">
        <v>37</v>
      </c>
      <c r="T152" s="14" t="s">
        <v>48</v>
      </c>
      <c r="U152" s="14" t="s">
        <v>37</v>
      </c>
      <c r="V152" s="14" t="s">
        <v>37</v>
      </c>
      <c r="W152" s="27" t="s">
        <v>37</v>
      </c>
      <c r="X152" s="23">
        <f t="shared" si="4"/>
        <v>8800</v>
      </c>
      <c r="Y152" s="24"/>
    </row>
    <row r="153" spans="1:25" customFormat="1" ht="15" hidden="1" customHeight="1">
      <c r="A153" s="13">
        <v>148</v>
      </c>
      <c r="B153" s="14" t="s">
        <v>249</v>
      </c>
      <c r="C153" s="14" t="s">
        <v>250</v>
      </c>
      <c r="D153" s="14" t="s">
        <v>29</v>
      </c>
      <c r="E153" s="14" t="s">
        <v>251</v>
      </c>
      <c r="F153" s="14">
        <v>13</v>
      </c>
      <c r="G153" s="15">
        <v>42944</v>
      </c>
      <c r="H153" s="19" t="s">
        <v>269</v>
      </c>
      <c r="I153" s="14" t="s">
        <v>255</v>
      </c>
      <c r="J153" s="14" t="s">
        <v>264</v>
      </c>
      <c r="K153" s="17">
        <v>49601</v>
      </c>
      <c r="L153" s="17">
        <v>0</v>
      </c>
      <c r="M153" s="18">
        <f t="shared" si="5"/>
        <v>49601</v>
      </c>
      <c r="N153" s="14">
        <v>0</v>
      </c>
      <c r="O153" s="36" t="s">
        <v>271</v>
      </c>
      <c r="P153" s="14" t="s">
        <v>35</v>
      </c>
      <c r="Q153" s="25">
        <v>43083</v>
      </c>
      <c r="R153" s="14" t="s">
        <v>182</v>
      </c>
      <c r="S153" s="26" t="s">
        <v>37</v>
      </c>
      <c r="T153" s="14" t="s">
        <v>48</v>
      </c>
      <c r="U153" s="14" t="s">
        <v>37</v>
      </c>
      <c r="V153" s="14" t="s">
        <v>37</v>
      </c>
      <c r="W153" s="27" t="s">
        <v>37</v>
      </c>
      <c r="X153" s="23">
        <f t="shared" si="4"/>
        <v>49601</v>
      </c>
      <c r="Y153" s="24"/>
    </row>
    <row r="154" spans="1:25" customFormat="1" ht="15" hidden="1" customHeight="1">
      <c r="A154" s="13">
        <v>149</v>
      </c>
      <c r="B154" s="14" t="s">
        <v>249</v>
      </c>
      <c r="C154" s="14" t="s">
        <v>250</v>
      </c>
      <c r="D154" s="14" t="s">
        <v>29</v>
      </c>
      <c r="E154" s="14" t="s">
        <v>251</v>
      </c>
      <c r="F154" s="14">
        <v>13</v>
      </c>
      <c r="G154" s="15">
        <v>42944</v>
      </c>
      <c r="H154" s="19" t="s">
        <v>269</v>
      </c>
      <c r="I154" s="14" t="s">
        <v>255</v>
      </c>
      <c r="J154" s="14" t="s">
        <v>256</v>
      </c>
      <c r="K154" s="17">
        <v>238777.99</v>
      </c>
      <c r="L154" s="17">
        <v>0</v>
      </c>
      <c r="M154" s="18">
        <f t="shared" si="5"/>
        <v>238777.99</v>
      </c>
      <c r="N154" s="14">
        <v>0</v>
      </c>
      <c r="O154" s="36" t="s">
        <v>271</v>
      </c>
      <c r="P154" s="14" t="s">
        <v>35</v>
      </c>
      <c r="Q154" s="25">
        <v>43083</v>
      </c>
      <c r="R154" s="14" t="s">
        <v>182</v>
      </c>
      <c r="S154" s="26" t="s">
        <v>37</v>
      </c>
      <c r="T154" s="14" t="s">
        <v>48</v>
      </c>
      <c r="U154" s="14" t="s">
        <v>37</v>
      </c>
      <c r="V154" s="14" t="s">
        <v>37</v>
      </c>
      <c r="W154" s="27" t="s">
        <v>37</v>
      </c>
      <c r="X154" s="23">
        <f t="shared" si="4"/>
        <v>238777.99</v>
      </c>
      <c r="Y154" s="24"/>
    </row>
    <row r="155" spans="1:25" customFormat="1" ht="15" hidden="1" customHeight="1">
      <c r="A155" s="13">
        <v>150</v>
      </c>
      <c r="B155" s="14" t="s">
        <v>249</v>
      </c>
      <c r="C155" s="14" t="s">
        <v>250</v>
      </c>
      <c r="D155" s="14" t="s">
        <v>29</v>
      </c>
      <c r="E155" s="14" t="s">
        <v>251</v>
      </c>
      <c r="F155" s="14">
        <v>13</v>
      </c>
      <c r="G155" s="15">
        <v>42944</v>
      </c>
      <c r="H155" s="19" t="s">
        <v>269</v>
      </c>
      <c r="I155" s="14" t="s">
        <v>267</v>
      </c>
      <c r="J155" s="14" t="s">
        <v>287</v>
      </c>
      <c r="K155" s="17">
        <v>1998</v>
      </c>
      <c r="L155" s="17">
        <v>0</v>
      </c>
      <c r="M155" s="18">
        <f t="shared" si="5"/>
        <v>1998</v>
      </c>
      <c r="N155" s="14">
        <v>0</v>
      </c>
      <c r="O155" s="36" t="s">
        <v>271</v>
      </c>
      <c r="P155" s="14" t="s">
        <v>35</v>
      </c>
      <c r="Q155" s="25">
        <v>43083</v>
      </c>
      <c r="R155" s="14" t="s">
        <v>182</v>
      </c>
      <c r="S155" s="26" t="s">
        <v>37</v>
      </c>
      <c r="T155" s="14" t="s">
        <v>48</v>
      </c>
      <c r="U155" s="14" t="s">
        <v>37</v>
      </c>
      <c r="V155" s="14" t="s">
        <v>37</v>
      </c>
      <c r="W155" s="27" t="s">
        <v>37</v>
      </c>
      <c r="X155" s="23">
        <f t="shared" si="4"/>
        <v>1998</v>
      </c>
      <c r="Y155" s="24"/>
    </row>
    <row r="156" spans="1:25" customFormat="1" ht="15" hidden="1" customHeight="1">
      <c r="A156" s="13">
        <v>151</v>
      </c>
      <c r="B156" s="14" t="s">
        <v>249</v>
      </c>
      <c r="C156" s="14" t="s">
        <v>250</v>
      </c>
      <c r="D156" s="14" t="s">
        <v>29</v>
      </c>
      <c r="E156" s="14" t="s">
        <v>251</v>
      </c>
      <c r="F156" s="14">
        <v>13</v>
      </c>
      <c r="G156" s="15">
        <v>42944</v>
      </c>
      <c r="H156" s="19" t="s">
        <v>269</v>
      </c>
      <c r="I156" s="14" t="s">
        <v>267</v>
      </c>
      <c r="J156" s="14" t="s">
        <v>287</v>
      </c>
      <c r="K156" s="17">
        <v>2741</v>
      </c>
      <c r="L156" s="17">
        <v>0</v>
      </c>
      <c r="M156" s="18">
        <f t="shared" si="5"/>
        <v>2741</v>
      </c>
      <c r="N156" s="14">
        <v>0</v>
      </c>
      <c r="O156" s="36" t="s">
        <v>271</v>
      </c>
      <c r="P156" s="14" t="s">
        <v>35</v>
      </c>
      <c r="Q156" s="25">
        <v>43083</v>
      </c>
      <c r="R156" s="14" t="s">
        <v>182</v>
      </c>
      <c r="S156" s="26" t="s">
        <v>37</v>
      </c>
      <c r="T156" s="14" t="s">
        <v>48</v>
      </c>
      <c r="U156" s="14" t="s">
        <v>37</v>
      </c>
      <c r="V156" s="14" t="s">
        <v>37</v>
      </c>
      <c r="W156" s="27" t="s">
        <v>37</v>
      </c>
      <c r="X156" s="23">
        <f t="shared" si="4"/>
        <v>2741</v>
      </c>
      <c r="Y156" s="24"/>
    </row>
    <row r="157" spans="1:25" customFormat="1" ht="15" hidden="1" customHeight="1">
      <c r="A157" s="13">
        <v>152</v>
      </c>
      <c r="B157" s="14" t="s">
        <v>249</v>
      </c>
      <c r="C157" s="14" t="s">
        <v>250</v>
      </c>
      <c r="D157" s="14" t="s">
        <v>29</v>
      </c>
      <c r="E157" s="14" t="s">
        <v>251</v>
      </c>
      <c r="F157" s="14">
        <v>13</v>
      </c>
      <c r="G157" s="15">
        <v>42944</v>
      </c>
      <c r="H157" s="19" t="s">
        <v>269</v>
      </c>
      <c r="I157" s="14" t="s">
        <v>258</v>
      </c>
      <c r="J157" s="14" t="s">
        <v>287</v>
      </c>
      <c r="K157" s="17">
        <v>1135.5</v>
      </c>
      <c r="L157" s="17">
        <v>0</v>
      </c>
      <c r="M157" s="18">
        <f t="shared" si="5"/>
        <v>1135.5</v>
      </c>
      <c r="N157" s="14">
        <v>0</v>
      </c>
      <c r="O157" s="36" t="s">
        <v>271</v>
      </c>
      <c r="P157" s="14" t="s">
        <v>35</v>
      </c>
      <c r="Q157" s="25">
        <v>43083</v>
      </c>
      <c r="R157" s="14" t="s">
        <v>182</v>
      </c>
      <c r="S157" s="26" t="s">
        <v>37</v>
      </c>
      <c r="T157" s="14" t="s">
        <v>48</v>
      </c>
      <c r="U157" s="14" t="s">
        <v>37</v>
      </c>
      <c r="V157" s="14" t="s">
        <v>37</v>
      </c>
      <c r="W157" s="27" t="s">
        <v>37</v>
      </c>
      <c r="X157" s="23">
        <f t="shared" si="4"/>
        <v>1135.5</v>
      </c>
      <c r="Y157" s="24"/>
    </row>
    <row r="158" spans="1:25" customFormat="1" ht="44.25" hidden="1" customHeight="1">
      <c r="A158" s="13">
        <v>153</v>
      </c>
      <c r="B158" s="14" t="s">
        <v>249</v>
      </c>
      <c r="C158" s="14" t="s">
        <v>250</v>
      </c>
      <c r="D158" s="14" t="s">
        <v>29</v>
      </c>
      <c r="E158" s="14" t="s">
        <v>251</v>
      </c>
      <c r="F158" s="14">
        <v>13</v>
      </c>
      <c r="G158" s="15">
        <v>42944</v>
      </c>
      <c r="H158" s="19" t="s">
        <v>269</v>
      </c>
      <c r="I158" s="14" t="s">
        <v>267</v>
      </c>
      <c r="J158" s="14" t="s">
        <v>288</v>
      </c>
      <c r="K158" s="17">
        <v>498960</v>
      </c>
      <c r="L158" s="17">
        <v>0</v>
      </c>
      <c r="M158" s="18">
        <f t="shared" si="5"/>
        <v>498960</v>
      </c>
      <c r="N158" s="14">
        <v>0</v>
      </c>
      <c r="O158" s="36" t="s">
        <v>271</v>
      </c>
      <c r="P158" s="14" t="s">
        <v>35</v>
      </c>
      <c r="Q158" s="25">
        <v>43083</v>
      </c>
      <c r="R158" s="14" t="s">
        <v>182</v>
      </c>
      <c r="S158" s="26" t="s">
        <v>37</v>
      </c>
      <c r="T158" s="14" t="s">
        <v>48</v>
      </c>
      <c r="U158" s="14" t="s">
        <v>37</v>
      </c>
      <c r="V158" s="14" t="s">
        <v>37</v>
      </c>
      <c r="W158" s="27" t="s">
        <v>37</v>
      </c>
      <c r="X158" s="23">
        <f t="shared" si="4"/>
        <v>498960</v>
      </c>
      <c r="Y158" s="24"/>
    </row>
    <row r="159" spans="1:25" customFormat="1" ht="44.25" hidden="1" customHeight="1">
      <c r="A159" s="13">
        <v>154</v>
      </c>
      <c r="B159" s="14" t="s">
        <v>249</v>
      </c>
      <c r="C159" s="14" t="s">
        <v>250</v>
      </c>
      <c r="D159" s="14" t="s">
        <v>29</v>
      </c>
      <c r="E159" s="14" t="s">
        <v>251</v>
      </c>
      <c r="F159" s="14">
        <v>13</v>
      </c>
      <c r="G159" s="15">
        <v>42944</v>
      </c>
      <c r="H159" s="19" t="s">
        <v>269</v>
      </c>
      <c r="I159" s="14" t="s">
        <v>258</v>
      </c>
      <c r="J159" s="14" t="s">
        <v>261</v>
      </c>
      <c r="K159" s="17">
        <v>189685</v>
      </c>
      <c r="L159" s="17">
        <v>0</v>
      </c>
      <c r="M159" s="18">
        <f t="shared" si="5"/>
        <v>189685</v>
      </c>
      <c r="N159" s="14">
        <v>0</v>
      </c>
      <c r="O159" s="36" t="s">
        <v>271</v>
      </c>
      <c r="P159" s="14" t="s">
        <v>35</v>
      </c>
      <c r="Q159" s="25">
        <v>43083</v>
      </c>
      <c r="R159" s="14" t="s">
        <v>182</v>
      </c>
      <c r="S159" s="26" t="s">
        <v>37</v>
      </c>
      <c r="T159" s="14" t="s">
        <v>48</v>
      </c>
      <c r="U159" s="14" t="s">
        <v>37</v>
      </c>
      <c r="V159" s="14" t="s">
        <v>37</v>
      </c>
      <c r="W159" s="27" t="s">
        <v>37</v>
      </c>
      <c r="X159" s="23">
        <f t="shared" si="4"/>
        <v>189685</v>
      </c>
      <c r="Y159" s="24"/>
    </row>
    <row r="160" spans="1:25" customFormat="1" ht="91.5" hidden="1" customHeight="1">
      <c r="A160" s="13">
        <v>155</v>
      </c>
      <c r="B160" s="14" t="s">
        <v>289</v>
      </c>
      <c r="C160" s="14" t="s">
        <v>290</v>
      </c>
      <c r="D160" s="14" t="s">
        <v>29</v>
      </c>
      <c r="E160" s="14">
        <v>18461891</v>
      </c>
      <c r="F160" s="14">
        <v>13</v>
      </c>
      <c r="G160" s="15">
        <v>42461</v>
      </c>
      <c r="H160" s="36" t="s">
        <v>291</v>
      </c>
      <c r="I160" s="14" t="s">
        <v>51</v>
      </c>
      <c r="J160" s="46" t="s">
        <v>292</v>
      </c>
      <c r="K160" s="17">
        <v>2422550.96</v>
      </c>
      <c r="L160" s="47">
        <v>-1002050.96</v>
      </c>
      <c r="M160" s="18">
        <f t="shared" si="5"/>
        <v>1420500</v>
      </c>
      <c r="N160" s="36" t="s">
        <v>293</v>
      </c>
      <c r="O160" s="36" t="s">
        <v>294</v>
      </c>
      <c r="P160" s="36" t="s">
        <v>35</v>
      </c>
      <c r="Q160" s="35" t="s">
        <v>37</v>
      </c>
      <c r="R160" s="36" t="s">
        <v>37</v>
      </c>
      <c r="S160" s="21">
        <v>43281</v>
      </c>
      <c r="T160" s="36" t="s">
        <v>48</v>
      </c>
      <c r="U160" s="36" t="s">
        <v>37</v>
      </c>
      <c r="V160" s="36" t="s">
        <v>37</v>
      </c>
      <c r="W160" s="48" t="s">
        <v>37</v>
      </c>
      <c r="X160" s="23">
        <f t="shared" si="4"/>
        <v>1420500</v>
      </c>
      <c r="Y160" s="24" t="s">
        <v>272</v>
      </c>
    </row>
    <row r="161" spans="1:25" customFormat="1" ht="61.5" hidden="1" customHeight="1">
      <c r="A161" s="13">
        <v>156</v>
      </c>
      <c r="B161" s="14" t="s">
        <v>289</v>
      </c>
      <c r="C161" s="14" t="s">
        <v>295</v>
      </c>
      <c r="D161" s="14" t="s">
        <v>42</v>
      </c>
      <c r="E161" s="14">
        <v>18749739</v>
      </c>
      <c r="F161" s="14">
        <v>13</v>
      </c>
      <c r="G161" s="15">
        <v>42614</v>
      </c>
      <c r="H161" s="36" t="s">
        <v>296</v>
      </c>
      <c r="I161" s="14" t="s">
        <v>51</v>
      </c>
      <c r="J161" s="46" t="s">
        <v>297</v>
      </c>
      <c r="K161" s="17">
        <v>8000</v>
      </c>
      <c r="L161" s="17">
        <v>-1000</v>
      </c>
      <c r="M161" s="18">
        <f t="shared" si="5"/>
        <v>7000</v>
      </c>
      <c r="N161" s="36" t="s">
        <v>298</v>
      </c>
      <c r="O161" s="36" t="s">
        <v>299</v>
      </c>
      <c r="P161" s="36" t="s">
        <v>35</v>
      </c>
      <c r="Q161" s="35" t="s">
        <v>37</v>
      </c>
      <c r="R161" s="36" t="s">
        <v>37</v>
      </c>
      <c r="S161" s="21">
        <v>43281</v>
      </c>
      <c r="T161" s="36" t="s">
        <v>48</v>
      </c>
      <c r="U161" s="36" t="s">
        <v>37</v>
      </c>
      <c r="V161" s="36" t="s">
        <v>37</v>
      </c>
      <c r="W161" s="48" t="s">
        <v>37</v>
      </c>
      <c r="X161" s="23">
        <f t="shared" si="4"/>
        <v>7000</v>
      </c>
      <c r="Y161" s="24" t="s">
        <v>272</v>
      </c>
    </row>
    <row r="162" spans="1:25" customFormat="1" ht="61.5" hidden="1" customHeight="1">
      <c r="A162" s="13">
        <v>157</v>
      </c>
      <c r="B162" s="14" t="s">
        <v>289</v>
      </c>
      <c r="C162" s="14" t="s">
        <v>290</v>
      </c>
      <c r="D162" s="14" t="s">
        <v>29</v>
      </c>
      <c r="E162" s="14">
        <v>18461891</v>
      </c>
      <c r="F162" s="14">
        <v>13</v>
      </c>
      <c r="G162" s="15">
        <v>42461</v>
      </c>
      <c r="H162" s="36" t="s">
        <v>300</v>
      </c>
      <c r="I162" s="14" t="s">
        <v>51</v>
      </c>
      <c r="J162" s="46" t="s">
        <v>301</v>
      </c>
      <c r="K162" s="17">
        <v>91609.06</v>
      </c>
      <c r="L162" s="47">
        <f>107452.31-K162</f>
        <v>15843.25</v>
      </c>
      <c r="M162" s="18">
        <f t="shared" si="5"/>
        <v>107452.31</v>
      </c>
      <c r="N162" s="36" t="s">
        <v>302</v>
      </c>
      <c r="O162" s="36" t="s">
        <v>303</v>
      </c>
      <c r="P162" s="36" t="s">
        <v>35</v>
      </c>
      <c r="Q162" s="35" t="s">
        <v>37</v>
      </c>
      <c r="R162" s="36" t="s">
        <v>37</v>
      </c>
      <c r="S162" s="21">
        <v>43281</v>
      </c>
      <c r="T162" s="36" t="s">
        <v>48</v>
      </c>
      <c r="U162" s="36" t="s">
        <v>37</v>
      </c>
      <c r="V162" s="36" t="s">
        <v>37</v>
      </c>
      <c r="W162" s="48" t="s">
        <v>37</v>
      </c>
      <c r="X162" s="23">
        <f t="shared" si="4"/>
        <v>107452.31</v>
      </c>
      <c r="Y162" s="24" t="s">
        <v>272</v>
      </c>
    </row>
    <row r="163" spans="1:25" customFormat="1" ht="61.5" hidden="1" customHeight="1">
      <c r="A163" s="13">
        <v>158</v>
      </c>
      <c r="B163" s="14" t="s">
        <v>289</v>
      </c>
      <c r="C163" s="14" t="s">
        <v>305</v>
      </c>
      <c r="D163" s="14" t="s">
        <v>42</v>
      </c>
      <c r="E163" s="14" t="s">
        <v>306</v>
      </c>
      <c r="F163" s="14">
        <v>13</v>
      </c>
      <c r="G163" s="15">
        <v>42461</v>
      </c>
      <c r="H163" s="36" t="s">
        <v>307</v>
      </c>
      <c r="I163" s="14" t="s">
        <v>51</v>
      </c>
      <c r="J163" s="46" t="s">
        <v>308</v>
      </c>
      <c r="K163" s="17">
        <v>120409.70000000001</v>
      </c>
      <c r="L163" s="18">
        <v>120409.70000000001</v>
      </c>
      <c r="M163" s="18">
        <f t="shared" si="5"/>
        <v>240819.40000000002</v>
      </c>
      <c r="N163" s="46" t="s">
        <v>309</v>
      </c>
      <c r="O163" s="36" t="s">
        <v>310</v>
      </c>
      <c r="P163" s="36" t="s">
        <v>35</v>
      </c>
      <c r="Q163" s="49">
        <v>43039</v>
      </c>
      <c r="R163" s="36" t="s">
        <v>182</v>
      </c>
      <c r="S163" s="50" t="s">
        <v>37</v>
      </c>
      <c r="T163" s="36" t="s">
        <v>48</v>
      </c>
      <c r="U163" s="36" t="s">
        <v>37</v>
      </c>
      <c r="V163" s="36" t="s">
        <v>37</v>
      </c>
      <c r="W163" s="48" t="s">
        <v>37</v>
      </c>
      <c r="X163" s="23">
        <f t="shared" si="4"/>
        <v>240819.40000000002</v>
      </c>
      <c r="Y163" s="24" t="s">
        <v>272</v>
      </c>
    </row>
    <row r="164" spans="1:25" customFormat="1" ht="61.5" hidden="1" customHeight="1">
      <c r="A164" s="13">
        <v>159</v>
      </c>
      <c r="B164" s="14" t="s">
        <v>289</v>
      </c>
      <c r="C164" s="14" t="s">
        <v>295</v>
      </c>
      <c r="D164" s="14" t="s">
        <v>42</v>
      </c>
      <c r="E164" s="14">
        <v>18749739</v>
      </c>
      <c r="F164" s="14">
        <v>13</v>
      </c>
      <c r="G164" s="15">
        <v>42461</v>
      </c>
      <c r="H164" s="36" t="s">
        <v>296</v>
      </c>
      <c r="I164" s="14" t="s">
        <v>51</v>
      </c>
      <c r="J164" s="46" t="s">
        <v>311</v>
      </c>
      <c r="K164" s="17">
        <v>19008</v>
      </c>
      <c r="L164" s="17">
        <v>0</v>
      </c>
      <c r="M164" s="18">
        <f t="shared" si="5"/>
        <v>19008</v>
      </c>
      <c r="N164" s="46" t="s">
        <v>37</v>
      </c>
      <c r="O164" s="36" t="s">
        <v>312</v>
      </c>
      <c r="P164" s="36" t="s">
        <v>3</v>
      </c>
      <c r="Q164" s="49" t="s">
        <v>37</v>
      </c>
      <c r="R164" s="49" t="s">
        <v>37</v>
      </c>
      <c r="S164" s="50">
        <v>43281</v>
      </c>
      <c r="T164" s="36" t="s">
        <v>124</v>
      </c>
      <c r="U164" s="36" t="s">
        <v>37</v>
      </c>
      <c r="V164" s="36" t="s">
        <v>37</v>
      </c>
      <c r="W164" s="48" t="s">
        <v>37</v>
      </c>
      <c r="X164" s="23">
        <f t="shared" si="4"/>
        <v>19008</v>
      </c>
      <c r="Y164" s="24"/>
    </row>
    <row r="165" spans="1:25" customFormat="1" ht="76.5" hidden="1" customHeight="1">
      <c r="A165" s="13">
        <v>160</v>
      </c>
      <c r="B165" s="14" t="s">
        <v>289</v>
      </c>
      <c r="C165" s="14" t="s">
        <v>305</v>
      </c>
      <c r="D165" s="14" t="s">
        <v>42</v>
      </c>
      <c r="E165" s="14" t="s">
        <v>306</v>
      </c>
      <c r="F165" s="14">
        <v>13</v>
      </c>
      <c r="G165" s="15">
        <v>42461</v>
      </c>
      <c r="H165" s="36" t="s">
        <v>296</v>
      </c>
      <c r="I165" s="14" t="s">
        <v>51</v>
      </c>
      <c r="J165" s="46" t="s">
        <v>313</v>
      </c>
      <c r="K165" s="17">
        <v>22329</v>
      </c>
      <c r="L165" s="17">
        <v>0</v>
      </c>
      <c r="M165" s="18">
        <f t="shared" si="5"/>
        <v>22329</v>
      </c>
      <c r="N165" s="46" t="s">
        <v>37</v>
      </c>
      <c r="O165" s="36" t="s">
        <v>314</v>
      </c>
      <c r="P165" s="36" t="s">
        <v>3</v>
      </c>
      <c r="Q165" s="35" t="s">
        <v>37</v>
      </c>
      <c r="R165" s="36" t="s">
        <v>37</v>
      </c>
      <c r="S165" s="21">
        <v>43281</v>
      </c>
      <c r="T165" s="36" t="s">
        <v>124</v>
      </c>
      <c r="U165" s="36" t="s">
        <v>37</v>
      </c>
      <c r="V165" s="36" t="s">
        <v>37</v>
      </c>
      <c r="W165" s="48" t="s">
        <v>37</v>
      </c>
      <c r="X165" s="23">
        <f t="shared" si="4"/>
        <v>22329</v>
      </c>
      <c r="Y165" s="24"/>
    </row>
    <row r="166" spans="1:25" customFormat="1" ht="61.5" hidden="1" customHeight="1">
      <c r="A166" s="13">
        <v>161</v>
      </c>
      <c r="B166" s="14" t="s">
        <v>289</v>
      </c>
      <c r="C166" s="14" t="s">
        <v>315</v>
      </c>
      <c r="D166" s="14" t="s">
        <v>29</v>
      </c>
      <c r="E166" s="14" t="s">
        <v>316</v>
      </c>
      <c r="F166" s="14">
        <v>13</v>
      </c>
      <c r="G166" s="15">
        <v>42461</v>
      </c>
      <c r="H166" s="36" t="s">
        <v>296</v>
      </c>
      <c r="I166" s="14" t="s">
        <v>51</v>
      </c>
      <c r="J166" s="46" t="s">
        <v>317</v>
      </c>
      <c r="K166" s="17">
        <v>26240</v>
      </c>
      <c r="L166" s="17">
        <v>0</v>
      </c>
      <c r="M166" s="18">
        <f t="shared" si="5"/>
        <v>26240</v>
      </c>
      <c r="N166" s="46" t="s">
        <v>37</v>
      </c>
      <c r="O166" s="36" t="s">
        <v>318</v>
      </c>
      <c r="P166" s="36" t="s">
        <v>35</v>
      </c>
      <c r="Q166" s="35" t="s">
        <v>37</v>
      </c>
      <c r="R166" s="36" t="s">
        <v>37</v>
      </c>
      <c r="S166" s="21">
        <v>43281</v>
      </c>
      <c r="T166" s="36" t="s">
        <v>48</v>
      </c>
      <c r="U166" s="36" t="s">
        <v>37</v>
      </c>
      <c r="V166" s="36" t="s">
        <v>37</v>
      </c>
      <c r="W166" s="48" t="s">
        <v>37</v>
      </c>
      <c r="X166" s="23">
        <f t="shared" si="4"/>
        <v>26240</v>
      </c>
      <c r="Y166" s="24"/>
    </row>
    <row r="167" spans="1:25" customFormat="1" ht="61.5" hidden="1" customHeight="1">
      <c r="A167" s="13">
        <v>162</v>
      </c>
      <c r="B167" s="14" t="s">
        <v>289</v>
      </c>
      <c r="C167" s="14" t="s">
        <v>319</v>
      </c>
      <c r="D167" s="14" t="s">
        <v>29</v>
      </c>
      <c r="E167" s="14">
        <v>18461891</v>
      </c>
      <c r="F167" s="14">
        <v>13</v>
      </c>
      <c r="G167" s="15">
        <v>42186</v>
      </c>
      <c r="H167" s="36" t="s">
        <v>320</v>
      </c>
      <c r="I167" s="14" t="s">
        <v>51</v>
      </c>
      <c r="J167" s="46" t="s">
        <v>321</v>
      </c>
      <c r="K167" s="17">
        <v>32832</v>
      </c>
      <c r="L167" s="17">
        <v>0</v>
      </c>
      <c r="M167" s="18">
        <f t="shared" si="5"/>
        <v>32832</v>
      </c>
      <c r="N167" s="46" t="s">
        <v>37</v>
      </c>
      <c r="O167" s="36" t="s">
        <v>322</v>
      </c>
      <c r="P167" s="36" t="s">
        <v>3</v>
      </c>
      <c r="Q167" s="35" t="s">
        <v>37</v>
      </c>
      <c r="R167" s="36" t="s">
        <v>37</v>
      </c>
      <c r="S167" s="21">
        <v>43281</v>
      </c>
      <c r="T167" s="36" t="s">
        <v>124</v>
      </c>
      <c r="U167" s="36" t="s">
        <v>37</v>
      </c>
      <c r="V167" s="36" t="s">
        <v>37</v>
      </c>
      <c r="W167" s="48" t="s">
        <v>37</v>
      </c>
      <c r="X167" s="23">
        <f t="shared" si="4"/>
        <v>32832</v>
      </c>
      <c r="Y167" s="24"/>
    </row>
    <row r="168" spans="1:25" customFormat="1" ht="61.5" hidden="1" customHeight="1">
      <c r="A168" s="13">
        <v>163</v>
      </c>
      <c r="B168" s="14" t="s">
        <v>289</v>
      </c>
      <c r="C168" s="14" t="s">
        <v>323</v>
      </c>
      <c r="D168" s="14" t="s">
        <v>42</v>
      </c>
      <c r="E168" s="14" t="s">
        <v>324</v>
      </c>
      <c r="F168" s="14">
        <v>13</v>
      </c>
      <c r="G168" s="15">
        <v>42461</v>
      </c>
      <c r="H168" s="36" t="s">
        <v>325</v>
      </c>
      <c r="I168" s="14" t="s">
        <v>51</v>
      </c>
      <c r="J168" s="46" t="s">
        <v>326</v>
      </c>
      <c r="K168" s="17">
        <v>40714.800000000003</v>
      </c>
      <c r="L168" s="17">
        <v>0</v>
      </c>
      <c r="M168" s="18">
        <f t="shared" si="5"/>
        <v>40714.800000000003</v>
      </c>
      <c r="N168" s="46" t="s">
        <v>37</v>
      </c>
      <c r="O168" s="36" t="s">
        <v>312</v>
      </c>
      <c r="P168" s="19" t="s">
        <v>35</v>
      </c>
      <c r="Q168" s="35" t="s">
        <v>37</v>
      </c>
      <c r="R168" s="36" t="s">
        <v>37</v>
      </c>
      <c r="S168" s="21">
        <v>43281</v>
      </c>
      <c r="T168" s="19" t="s">
        <v>48</v>
      </c>
      <c r="U168" s="36" t="s">
        <v>37</v>
      </c>
      <c r="V168" s="36" t="s">
        <v>37</v>
      </c>
      <c r="W168" s="48" t="s">
        <v>37</v>
      </c>
      <c r="X168" s="23">
        <f t="shared" si="4"/>
        <v>40714.800000000003</v>
      </c>
      <c r="Y168" s="24"/>
    </row>
    <row r="169" spans="1:25" customFormat="1" ht="46.5" hidden="1" customHeight="1">
      <c r="A169" s="13">
        <v>164</v>
      </c>
      <c r="B169" s="14" t="s">
        <v>289</v>
      </c>
      <c r="C169" s="14" t="s">
        <v>305</v>
      </c>
      <c r="D169" s="14" t="s">
        <v>42</v>
      </c>
      <c r="E169" s="14" t="s">
        <v>306</v>
      </c>
      <c r="F169" s="14">
        <v>13</v>
      </c>
      <c r="G169" s="15">
        <v>42461</v>
      </c>
      <c r="H169" s="36" t="s">
        <v>327</v>
      </c>
      <c r="I169" s="14" t="s">
        <v>51</v>
      </c>
      <c r="J169" s="46" t="s">
        <v>313</v>
      </c>
      <c r="K169" s="17">
        <v>40968</v>
      </c>
      <c r="L169" s="17">
        <v>0</v>
      </c>
      <c r="M169" s="18">
        <f t="shared" si="5"/>
        <v>40968</v>
      </c>
      <c r="N169" s="46" t="s">
        <v>37</v>
      </c>
      <c r="O169" s="36" t="s">
        <v>328</v>
      </c>
      <c r="P169" s="36" t="s">
        <v>35</v>
      </c>
      <c r="Q169" s="35" t="s">
        <v>37</v>
      </c>
      <c r="R169" s="36" t="s">
        <v>37</v>
      </c>
      <c r="S169" s="21">
        <v>43281</v>
      </c>
      <c r="T169" s="36" t="s">
        <v>48</v>
      </c>
      <c r="U169" s="36" t="s">
        <v>37</v>
      </c>
      <c r="V169" s="36" t="s">
        <v>37</v>
      </c>
      <c r="W169" s="48" t="s">
        <v>37</v>
      </c>
      <c r="X169" s="23">
        <f t="shared" si="4"/>
        <v>40968</v>
      </c>
      <c r="Y169" s="24"/>
    </row>
    <row r="170" spans="1:25" customFormat="1" ht="61.5" hidden="1" customHeight="1">
      <c r="A170" s="13">
        <v>165</v>
      </c>
      <c r="B170" s="14" t="s">
        <v>289</v>
      </c>
      <c r="C170" s="14" t="s">
        <v>315</v>
      </c>
      <c r="D170" s="14" t="s">
        <v>29</v>
      </c>
      <c r="E170" s="14" t="s">
        <v>316</v>
      </c>
      <c r="F170" s="14">
        <v>13</v>
      </c>
      <c r="G170" s="15">
        <v>42522</v>
      </c>
      <c r="H170" s="36" t="s">
        <v>329</v>
      </c>
      <c r="I170" s="14" t="s">
        <v>51</v>
      </c>
      <c r="J170" s="46" t="s">
        <v>330</v>
      </c>
      <c r="K170" s="17">
        <v>43655</v>
      </c>
      <c r="L170" s="17">
        <v>0</v>
      </c>
      <c r="M170" s="18">
        <f t="shared" si="5"/>
        <v>43655</v>
      </c>
      <c r="N170" s="46" t="s">
        <v>37</v>
      </c>
      <c r="O170" s="36" t="s">
        <v>331</v>
      </c>
      <c r="P170" s="36" t="s">
        <v>35</v>
      </c>
      <c r="Q170" s="35" t="s">
        <v>37</v>
      </c>
      <c r="R170" s="36" t="s">
        <v>37</v>
      </c>
      <c r="S170" s="21">
        <v>43281</v>
      </c>
      <c r="T170" s="36" t="s">
        <v>48</v>
      </c>
      <c r="U170" s="36" t="s">
        <v>37</v>
      </c>
      <c r="V170" s="36" t="s">
        <v>37</v>
      </c>
      <c r="W170" s="48" t="s">
        <v>37</v>
      </c>
      <c r="X170" s="23">
        <f t="shared" si="4"/>
        <v>43655</v>
      </c>
      <c r="Y170" s="24"/>
    </row>
    <row r="171" spans="1:25" customFormat="1" ht="61.5" hidden="1" customHeight="1">
      <c r="A171" s="13">
        <v>166</v>
      </c>
      <c r="B171" s="14" t="s">
        <v>289</v>
      </c>
      <c r="C171" s="14" t="s">
        <v>319</v>
      </c>
      <c r="D171" s="14" t="s">
        <v>29</v>
      </c>
      <c r="E171" s="14">
        <v>18461891</v>
      </c>
      <c r="F171" s="14">
        <v>13</v>
      </c>
      <c r="G171" s="15">
        <v>42248</v>
      </c>
      <c r="H171" s="36" t="s">
        <v>332</v>
      </c>
      <c r="I171" s="14" t="s">
        <v>51</v>
      </c>
      <c r="J171" s="46" t="s">
        <v>333</v>
      </c>
      <c r="K171" s="17">
        <v>44906.400000000001</v>
      </c>
      <c r="L171" s="17">
        <v>0</v>
      </c>
      <c r="M171" s="18">
        <f t="shared" si="5"/>
        <v>44906.400000000001</v>
      </c>
      <c r="N171" s="46" t="s">
        <v>37</v>
      </c>
      <c r="O171" s="36" t="s">
        <v>303</v>
      </c>
      <c r="P171" s="14" t="s">
        <v>35</v>
      </c>
      <c r="Q171" s="25" t="s">
        <v>37</v>
      </c>
      <c r="R171" s="14" t="s">
        <v>37</v>
      </c>
      <c r="S171" s="21">
        <v>43281</v>
      </c>
      <c r="T171" s="14" t="s">
        <v>48</v>
      </c>
      <c r="U171" s="46" t="s">
        <v>37</v>
      </c>
      <c r="V171" s="46" t="s">
        <v>37</v>
      </c>
      <c r="W171" s="51" t="s">
        <v>37</v>
      </c>
      <c r="X171" s="23">
        <f t="shared" si="4"/>
        <v>44906.400000000001</v>
      </c>
      <c r="Y171" s="24"/>
    </row>
    <row r="172" spans="1:25" customFormat="1" ht="61.5" hidden="1" customHeight="1">
      <c r="A172" s="13">
        <v>167</v>
      </c>
      <c r="B172" s="14" t="s">
        <v>289</v>
      </c>
      <c r="C172" s="14" t="s">
        <v>334</v>
      </c>
      <c r="D172" s="14" t="s">
        <v>42</v>
      </c>
      <c r="E172" s="14">
        <v>21746681</v>
      </c>
      <c r="F172" s="14">
        <v>14</v>
      </c>
      <c r="G172" s="15">
        <v>42248</v>
      </c>
      <c r="H172" s="36" t="s">
        <v>335</v>
      </c>
      <c r="I172" s="14" t="s">
        <v>188</v>
      </c>
      <c r="J172" s="46" t="s">
        <v>336</v>
      </c>
      <c r="K172" s="17">
        <v>46973.7</v>
      </c>
      <c r="L172" s="17">
        <v>0</v>
      </c>
      <c r="M172" s="18">
        <f t="shared" si="5"/>
        <v>46973.7</v>
      </c>
      <c r="N172" s="46" t="s">
        <v>37</v>
      </c>
      <c r="O172" s="36" t="s">
        <v>337</v>
      </c>
      <c r="P172" s="36" t="s">
        <v>3</v>
      </c>
      <c r="Q172" s="35" t="s">
        <v>37</v>
      </c>
      <c r="R172" s="36" t="s">
        <v>37</v>
      </c>
      <c r="S172" s="21">
        <v>43281</v>
      </c>
      <c r="T172" s="36" t="s">
        <v>124</v>
      </c>
      <c r="U172" s="36" t="s">
        <v>37</v>
      </c>
      <c r="V172" s="36" t="s">
        <v>37</v>
      </c>
      <c r="W172" s="48" t="s">
        <v>37</v>
      </c>
      <c r="X172" s="23">
        <f t="shared" si="4"/>
        <v>46973.7</v>
      </c>
      <c r="Y172" s="24"/>
    </row>
    <row r="173" spans="1:25" customFormat="1" ht="61.5" hidden="1" customHeight="1">
      <c r="A173" s="13">
        <v>168</v>
      </c>
      <c r="B173" s="14" t="s">
        <v>289</v>
      </c>
      <c r="C173" s="14" t="s">
        <v>315</v>
      </c>
      <c r="D173" s="14" t="s">
        <v>29</v>
      </c>
      <c r="E173" s="14" t="s">
        <v>316</v>
      </c>
      <c r="F173" s="14">
        <v>13</v>
      </c>
      <c r="G173" s="15">
        <v>42461</v>
      </c>
      <c r="H173" s="36" t="s">
        <v>327</v>
      </c>
      <c r="I173" s="14" t="s">
        <v>51</v>
      </c>
      <c r="J173" s="46" t="s">
        <v>338</v>
      </c>
      <c r="K173" s="17">
        <v>60000</v>
      </c>
      <c r="L173" s="17">
        <v>0</v>
      </c>
      <c r="M173" s="18">
        <f t="shared" si="5"/>
        <v>60000</v>
      </c>
      <c r="N173" s="46" t="s">
        <v>37</v>
      </c>
      <c r="O173" s="36" t="s">
        <v>339</v>
      </c>
      <c r="P173" s="36" t="s">
        <v>35</v>
      </c>
      <c r="Q173" s="49">
        <v>43039</v>
      </c>
      <c r="R173" s="36" t="s">
        <v>182</v>
      </c>
      <c r="S173" s="50" t="s">
        <v>37</v>
      </c>
      <c r="T173" s="36" t="s">
        <v>48</v>
      </c>
      <c r="U173" s="36" t="s">
        <v>37</v>
      </c>
      <c r="V173" s="36" t="s">
        <v>37</v>
      </c>
      <c r="W173" s="48" t="s">
        <v>37</v>
      </c>
      <c r="X173" s="23">
        <f t="shared" si="4"/>
        <v>60000</v>
      </c>
      <c r="Y173" s="24"/>
    </row>
    <row r="174" spans="1:25" customFormat="1" ht="46.5" hidden="1" customHeight="1">
      <c r="A174" s="13">
        <v>169</v>
      </c>
      <c r="B174" s="14" t="s">
        <v>289</v>
      </c>
      <c r="C174" s="14" t="s">
        <v>340</v>
      </c>
      <c r="D174" s="14" t="s">
        <v>29</v>
      </c>
      <c r="E174" s="14">
        <v>98993965</v>
      </c>
      <c r="F174" s="14">
        <v>11</v>
      </c>
      <c r="G174" s="15">
        <v>42825</v>
      </c>
      <c r="H174" s="36" t="s">
        <v>341</v>
      </c>
      <c r="I174" s="14" t="s">
        <v>258</v>
      </c>
      <c r="J174" s="46" t="s">
        <v>342</v>
      </c>
      <c r="K174" s="17">
        <v>77000</v>
      </c>
      <c r="L174" s="17">
        <v>0</v>
      </c>
      <c r="M174" s="18">
        <f t="shared" si="5"/>
        <v>77000</v>
      </c>
      <c r="N174" s="46" t="s">
        <v>37</v>
      </c>
      <c r="O174" s="36" t="s">
        <v>337</v>
      </c>
      <c r="P174" s="36" t="s">
        <v>3</v>
      </c>
      <c r="Q174" s="35" t="s">
        <v>37</v>
      </c>
      <c r="R174" s="36" t="s">
        <v>37</v>
      </c>
      <c r="S174" s="21">
        <v>43281</v>
      </c>
      <c r="T174" s="36" t="s">
        <v>124</v>
      </c>
      <c r="U174" s="36" t="s">
        <v>37</v>
      </c>
      <c r="V174" s="36" t="s">
        <v>37</v>
      </c>
      <c r="W174" s="48" t="s">
        <v>37</v>
      </c>
      <c r="X174" s="23">
        <f t="shared" si="4"/>
        <v>77000</v>
      </c>
      <c r="Y174" s="24"/>
    </row>
    <row r="175" spans="1:25" customFormat="1" ht="66" hidden="1" customHeight="1">
      <c r="A175" s="13">
        <v>170</v>
      </c>
      <c r="B175" s="14" t="s">
        <v>289</v>
      </c>
      <c r="C175" s="14" t="s">
        <v>340</v>
      </c>
      <c r="D175" s="14" t="s">
        <v>29</v>
      </c>
      <c r="E175" s="14">
        <v>98993965</v>
      </c>
      <c r="F175" s="14">
        <v>11</v>
      </c>
      <c r="G175" s="15">
        <v>42825</v>
      </c>
      <c r="H175" s="36" t="s">
        <v>343</v>
      </c>
      <c r="I175" s="14" t="s">
        <v>258</v>
      </c>
      <c r="J175" s="46" t="s">
        <v>344</v>
      </c>
      <c r="K175" s="17">
        <v>91300</v>
      </c>
      <c r="L175" s="17">
        <v>0</v>
      </c>
      <c r="M175" s="18">
        <f t="shared" si="5"/>
        <v>91300</v>
      </c>
      <c r="N175" s="46" t="s">
        <v>37</v>
      </c>
      <c r="O175" s="36" t="s">
        <v>337</v>
      </c>
      <c r="P175" s="36" t="s">
        <v>3</v>
      </c>
      <c r="Q175" s="35" t="s">
        <v>37</v>
      </c>
      <c r="R175" s="36" t="s">
        <v>37</v>
      </c>
      <c r="S175" s="21">
        <v>43281</v>
      </c>
      <c r="T175" s="36" t="s">
        <v>124</v>
      </c>
      <c r="U175" s="36" t="s">
        <v>37</v>
      </c>
      <c r="V175" s="36" t="s">
        <v>37</v>
      </c>
      <c r="W175" s="48" t="s">
        <v>37</v>
      </c>
      <c r="X175" s="23">
        <f t="shared" si="4"/>
        <v>91300</v>
      </c>
      <c r="Y175" s="24"/>
    </row>
    <row r="176" spans="1:25" customFormat="1" ht="129.75" hidden="1" customHeight="1">
      <c r="A176" s="13">
        <v>171</v>
      </c>
      <c r="B176" s="14" t="s">
        <v>289</v>
      </c>
      <c r="C176" s="14" t="s">
        <v>340</v>
      </c>
      <c r="D176" s="14" t="s">
        <v>29</v>
      </c>
      <c r="E176" s="14">
        <v>98993965</v>
      </c>
      <c r="F176" s="14">
        <v>11</v>
      </c>
      <c r="G176" s="15">
        <v>42825</v>
      </c>
      <c r="H176" s="36" t="s">
        <v>345</v>
      </c>
      <c r="I176" s="14" t="s">
        <v>258</v>
      </c>
      <c r="J176" s="46" t="s">
        <v>346</v>
      </c>
      <c r="K176" s="17">
        <v>160000</v>
      </c>
      <c r="L176" s="17">
        <v>0</v>
      </c>
      <c r="M176" s="18">
        <f t="shared" si="5"/>
        <v>160000</v>
      </c>
      <c r="N176" s="46" t="s">
        <v>37</v>
      </c>
      <c r="O176" s="36" t="s">
        <v>337</v>
      </c>
      <c r="P176" s="36" t="s">
        <v>3</v>
      </c>
      <c r="Q176" s="35" t="s">
        <v>37</v>
      </c>
      <c r="R176" s="36" t="s">
        <v>37</v>
      </c>
      <c r="S176" s="21">
        <v>43281</v>
      </c>
      <c r="T176" s="36" t="s">
        <v>124</v>
      </c>
      <c r="U176" s="36" t="s">
        <v>37</v>
      </c>
      <c r="V176" s="36" t="s">
        <v>37</v>
      </c>
      <c r="W176" s="48" t="s">
        <v>37</v>
      </c>
      <c r="X176" s="23">
        <f t="shared" ref="X176:X239" si="6">M176</f>
        <v>160000</v>
      </c>
      <c r="Y176" s="24"/>
    </row>
    <row r="177" spans="1:25" customFormat="1" ht="76.5" hidden="1" customHeight="1">
      <c r="A177" s="13">
        <v>172</v>
      </c>
      <c r="B177" s="14" t="s">
        <v>289</v>
      </c>
      <c r="C177" s="14" t="s">
        <v>334</v>
      </c>
      <c r="D177" s="14" t="s">
        <v>42</v>
      </c>
      <c r="E177" s="14">
        <v>21746681</v>
      </c>
      <c r="F177" s="14">
        <v>14</v>
      </c>
      <c r="G177" s="15">
        <v>42556</v>
      </c>
      <c r="H177" s="36" t="s">
        <v>347</v>
      </c>
      <c r="I177" s="14" t="s">
        <v>188</v>
      </c>
      <c r="J177" s="46" t="s">
        <v>348</v>
      </c>
      <c r="K177" s="17">
        <v>167500</v>
      </c>
      <c r="L177" s="17">
        <v>0</v>
      </c>
      <c r="M177" s="18">
        <f t="shared" si="5"/>
        <v>167500</v>
      </c>
      <c r="N177" s="46" t="s">
        <v>37</v>
      </c>
      <c r="O177" s="36" t="s">
        <v>337</v>
      </c>
      <c r="P177" s="36" t="s">
        <v>3</v>
      </c>
      <c r="Q177" s="35" t="s">
        <v>37</v>
      </c>
      <c r="R177" s="36" t="s">
        <v>37</v>
      </c>
      <c r="S177" s="21">
        <v>43281</v>
      </c>
      <c r="T177" s="36" t="s">
        <v>124</v>
      </c>
      <c r="U177" s="36" t="s">
        <v>37</v>
      </c>
      <c r="V177" s="36" t="s">
        <v>37</v>
      </c>
      <c r="W177" s="48" t="s">
        <v>37</v>
      </c>
      <c r="X177" s="23">
        <f t="shared" si="6"/>
        <v>167500</v>
      </c>
      <c r="Y177" s="24"/>
    </row>
    <row r="178" spans="1:25" customFormat="1" ht="66" hidden="1" customHeight="1">
      <c r="A178" s="13">
        <v>173</v>
      </c>
      <c r="B178" s="14" t="s">
        <v>289</v>
      </c>
      <c r="C178" s="14" t="s">
        <v>334</v>
      </c>
      <c r="D178" s="14" t="s">
        <v>42</v>
      </c>
      <c r="E178" s="14">
        <v>21746681</v>
      </c>
      <c r="F178" s="14">
        <v>14</v>
      </c>
      <c r="G178" s="15">
        <v>42567</v>
      </c>
      <c r="H178" s="36" t="s">
        <v>349</v>
      </c>
      <c r="I178" s="14" t="s">
        <v>350</v>
      </c>
      <c r="J178" s="46" t="s">
        <v>351</v>
      </c>
      <c r="K178" s="17">
        <v>249970</v>
      </c>
      <c r="L178" s="17">
        <v>0</v>
      </c>
      <c r="M178" s="18">
        <f t="shared" si="5"/>
        <v>249970</v>
      </c>
      <c r="N178" s="46" t="s">
        <v>37</v>
      </c>
      <c r="O178" s="36" t="s">
        <v>337</v>
      </c>
      <c r="P178" s="36" t="s">
        <v>3</v>
      </c>
      <c r="Q178" s="35" t="s">
        <v>37</v>
      </c>
      <c r="R178" s="36" t="s">
        <v>37</v>
      </c>
      <c r="S178" s="21">
        <v>43281</v>
      </c>
      <c r="T178" s="36" t="s">
        <v>124</v>
      </c>
      <c r="U178" s="36" t="s">
        <v>37</v>
      </c>
      <c r="V178" s="36" t="s">
        <v>37</v>
      </c>
      <c r="W178" s="48" t="s">
        <v>37</v>
      </c>
      <c r="X178" s="23">
        <f t="shared" si="6"/>
        <v>249970</v>
      </c>
      <c r="Y178" s="24"/>
    </row>
    <row r="179" spans="1:25" customFormat="1" ht="40.5" hidden="1" customHeight="1">
      <c r="A179" s="13">
        <v>174</v>
      </c>
      <c r="B179" s="14" t="s">
        <v>289</v>
      </c>
      <c r="C179" s="14" t="s">
        <v>340</v>
      </c>
      <c r="D179" s="14" t="s">
        <v>29</v>
      </c>
      <c r="E179" s="14">
        <v>98993965</v>
      </c>
      <c r="F179" s="14">
        <v>11</v>
      </c>
      <c r="G179" s="15">
        <v>42825</v>
      </c>
      <c r="H179" s="36" t="s">
        <v>352</v>
      </c>
      <c r="I179" s="14" t="s">
        <v>45</v>
      </c>
      <c r="J179" s="46" t="s">
        <v>353</v>
      </c>
      <c r="K179" s="17">
        <v>265294.28000000003</v>
      </c>
      <c r="L179" s="17">
        <v>0</v>
      </c>
      <c r="M179" s="18">
        <f t="shared" si="5"/>
        <v>265294.28000000003</v>
      </c>
      <c r="N179" s="46" t="s">
        <v>37</v>
      </c>
      <c r="O179" s="36" t="s">
        <v>337</v>
      </c>
      <c r="P179" s="36" t="s">
        <v>3</v>
      </c>
      <c r="Q179" s="35" t="s">
        <v>37</v>
      </c>
      <c r="R179" s="36" t="s">
        <v>37</v>
      </c>
      <c r="S179" s="21">
        <v>43281</v>
      </c>
      <c r="T179" s="36" t="s">
        <v>124</v>
      </c>
      <c r="U179" s="36" t="s">
        <v>37</v>
      </c>
      <c r="V179" s="36" t="s">
        <v>37</v>
      </c>
      <c r="W179" s="48" t="s">
        <v>37</v>
      </c>
      <c r="X179" s="23">
        <f t="shared" si="6"/>
        <v>265294.28000000003</v>
      </c>
      <c r="Y179" s="24"/>
    </row>
    <row r="180" spans="1:25" customFormat="1" ht="40.5" hidden="1" customHeight="1">
      <c r="A180" s="13">
        <v>175</v>
      </c>
      <c r="B180" s="14" t="s">
        <v>289</v>
      </c>
      <c r="C180" s="14" t="s">
        <v>315</v>
      </c>
      <c r="D180" s="14" t="s">
        <v>29</v>
      </c>
      <c r="E180" s="14" t="s">
        <v>316</v>
      </c>
      <c r="F180" s="14">
        <v>13</v>
      </c>
      <c r="G180" s="15">
        <v>42461</v>
      </c>
      <c r="H180" s="36" t="s">
        <v>296</v>
      </c>
      <c r="I180" s="14" t="s">
        <v>51</v>
      </c>
      <c r="J180" s="36" t="s">
        <v>354</v>
      </c>
      <c r="K180" s="17">
        <v>266489.96000000002</v>
      </c>
      <c r="L180" s="17">
        <v>0</v>
      </c>
      <c r="M180" s="18">
        <f t="shared" si="5"/>
        <v>266489.96000000002</v>
      </c>
      <c r="N180" s="46" t="s">
        <v>37</v>
      </c>
      <c r="O180" s="36" t="s">
        <v>355</v>
      </c>
      <c r="P180" s="36" t="s">
        <v>35</v>
      </c>
      <c r="Q180" s="35" t="s">
        <v>37</v>
      </c>
      <c r="R180" s="36" t="s">
        <v>37</v>
      </c>
      <c r="S180" s="21">
        <v>43281</v>
      </c>
      <c r="T180" s="36" t="s">
        <v>48</v>
      </c>
      <c r="U180" s="36" t="s">
        <v>37</v>
      </c>
      <c r="V180" s="36" t="s">
        <v>37</v>
      </c>
      <c r="W180" s="48" t="s">
        <v>37</v>
      </c>
      <c r="X180" s="23">
        <f t="shared" si="6"/>
        <v>266489.96000000002</v>
      </c>
      <c r="Y180" s="24"/>
    </row>
    <row r="181" spans="1:25" customFormat="1" ht="40.5" hidden="1" customHeight="1">
      <c r="A181" s="13">
        <v>176</v>
      </c>
      <c r="B181" s="14" t="s">
        <v>289</v>
      </c>
      <c r="C181" s="14" t="s">
        <v>340</v>
      </c>
      <c r="D181" s="14" t="s">
        <v>29</v>
      </c>
      <c r="E181" s="14">
        <v>98993965</v>
      </c>
      <c r="F181" s="14">
        <v>11</v>
      </c>
      <c r="G181" s="15">
        <v>42825</v>
      </c>
      <c r="H181" s="36" t="s">
        <v>356</v>
      </c>
      <c r="I181" s="14" t="s">
        <v>258</v>
      </c>
      <c r="J181" s="46" t="s">
        <v>357</v>
      </c>
      <c r="K181" s="17">
        <v>270000</v>
      </c>
      <c r="L181" s="17">
        <v>0</v>
      </c>
      <c r="M181" s="18">
        <f t="shared" si="5"/>
        <v>270000</v>
      </c>
      <c r="N181" s="46" t="s">
        <v>37</v>
      </c>
      <c r="O181" s="36" t="s">
        <v>337</v>
      </c>
      <c r="P181" s="36" t="s">
        <v>3</v>
      </c>
      <c r="Q181" s="35" t="s">
        <v>37</v>
      </c>
      <c r="R181" s="36" t="s">
        <v>37</v>
      </c>
      <c r="S181" s="21">
        <v>43281</v>
      </c>
      <c r="T181" s="36" t="s">
        <v>124</v>
      </c>
      <c r="U181" s="36" t="s">
        <v>37</v>
      </c>
      <c r="V181" s="36" t="s">
        <v>37</v>
      </c>
      <c r="W181" s="48" t="s">
        <v>37</v>
      </c>
      <c r="X181" s="23">
        <f t="shared" si="6"/>
        <v>270000</v>
      </c>
      <c r="Y181" s="24"/>
    </row>
    <row r="182" spans="1:25" customFormat="1" ht="46.5" hidden="1" customHeight="1">
      <c r="A182" s="13">
        <v>177</v>
      </c>
      <c r="B182" s="14" t="s">
        <v>289</v>
      </c>
      <c r="C182" s="14" t="s">
        <v>340</v>
      </c>
      <c r="D182" s="14" t="s">
        <v>29</v>
      </c>
      <c r="E182" s="14">
        <v>98993965</v>
      </c>
      <c r="F182" s="14">
        <v>11</v>
      </c>
      <c r="G182" s="15">
        <v>42825</v>
      </c>
      <c r="H182" s="36" t="s">
        <v>352</v>
      </c>
      <c r="I182" s="14" t="s">
        <v>45</v>
      </c>
      <c r="J182" s="46" t="s">
        <v>353</v>
      </c>
      <c r="K182" s="17">
        <v>424977</v>
      </c>
      <c r="L182" s="17">
        <v>0</v>
      </c>
      <c r="M182" s="18">
        <f t="shared" si="5"/>
        <v>424977</v>
      </c>
      <c r="N182" s="46" t="s">
        <v>37</v>
      </c>
      <c r="O182" s="36" t="s">
        <v>337</v>
      </c>
      <c r="P182" s="36" t="s">
        <v>3</v>
      </c>
      <c r="Q182" s="35" t="s">
        <v>37</v>
      </c>
      <c r="R182" s="36" t="s">
        <v>37</v>
      </c>
      <c r="S182" s="21">
        <v>43281</v>
      </c>
      <c r="T182" s="36" t="s">
        <v>124</v>
      </c>
      <c r="U182" s="36" t="s">
        <v>37</v>
      </c>
      <c r="V182" s="36" t="s">
        <v>37</v>
      </c>
      <c r="W182" s="48" t="s">
        <v>37</v>
      </c>
      <c r="X182" s="23">
        <f t="shared" si="6"/>
        <v>424977</v>
      </c>
      <c r="Y182" s="24"/>
    </row>
    <row r="183" spans="1:25" customFormat="1" ht="46.5" hidden="1" customHeight="1">
      <c r="A183" s="13">
        <v>178</v>
      </c>
      <c r="B183" s="14" t="s">
        <v>289</v>
      </c>
      <c r="C183" s="14" t="s">
        <v>305</v>
      </c>
      <c r="D183" s="14" t="s">
        <v>42</v>
      </c>
      <c r="E183" s="14" t="s">
        <v>306</v>
      </c>
      <c r="F183" s="14">
        <v>13</v>
      </c>
      <c r="G183" s="15">
        <v>42583</v>
      </c>
      <c r="H183" s="36" t="s">
        <v>358</v>
      </c>
      <c r="I183" s="14" t="s">
        <v>51</v>
      </c>
      <c r="J183" s="46" t="s">
        <v>359</v>
      </c>
      <c r="K183" s="17">
        <v>731775.01</v>
      </c>
      <c r="L183" s="17">
        <v>0</v>
      </c>
      <c r="M183" s="18">
        <f t="shared" si="5"/>
        <v>731775.01</v>
      </c>
      <c r="N183" s="46" t="s">
        <v>37</v>
      </c>
      <c r="O183" s="36" t="s">
        <v>360</v>
      </c>
      <c r="P183" s="36" t="s">
        <v>35</v>
      </c>
      <c r="Q183" s="49">
        <v>43039</v>
      </c>
      <c r="R183" s="36" t="s">
        <v>182</v>
      </c>
      <c r="S183" s="52" t="s">
        <v>37</v>
      </c>
      <c r="T183" s="36" t="s">
        <v>48</v>
      </c>
      <c r="U183" s="36" t="s">
        <v>37</v>
      </c>
      <c r="V183" s="36" t="s">
        <v>37</v>
      </c>
      <c r="W183" s="48" t="s">
        <v>37</v>
      </c>
      <c r="X183" s="23">
        <f t="shared" si="6"/>
        <v>731775.01</v>
      </c>
      <c r="Y183" s="24"/>
    </row>
    <row r="184" spans="1:25" customFormat="1" ht="46.5" hidden="1" customHeight="1">
      <c r="A184" s="13">
        <v>179</v>
      </c>
      <c r="B184" s="14" t="s">
        <v>289</v>
      </c>
      <c r="C184" s="14" t="s">
        <v>334</v>
      </c>
      <c r="D184" s="14" t="s">
        <v>42</v>
      </c>
      <c r="E184" s="14">
        <v>21746681</v>
      </c>
      <c r="F184" s="14">
        <v>14</v>
      </c>
      <c r="G184" s="15">
        <v>41893</v>
      </c>
      <c r="H184" s="36" t="s">
        <v>361</v>
      </c>
      <c r="I184" s="14" t="s">
        <v>45</v>
      </c>
      <c r="J184" s="46" t="s">
        <v>362</v>
      </c>
      <c r="K184" s="17">
        <v>815591.34</v>
      </c>
      <c r="L184" s="17">
        <v>0</v>
      </c>
      <c r="M184" s="18">
        <f t="shared" si="5"/>
        <v>815591.34</v>
      </c>
      <c r="N184" s="46" t="s">
        <v>363</v>
      </c>
      <c r="O184" s="36" t="s">
        <v>355</v>
      </c>
      <c r="P184" s="36" t="s">
        <v>35</v>
      </c>
      <c r="Q184" s="53">
        <v>43315</v>
      </c>
      <c r="R184" s="36"/>
      <c r="S184" s="49" t="s">
        <v>37</v>
      </c>
      <c r="T184" s="14" t="s">
        <v>48</v>
      </c>
      <c r="U184" s="36" t="s">
        <v>37</v>
      </c>
      <c r="V184" s="36" t="s">
        <v>68</v>
      </c>
      <c r="W184" s="48" t="s">
        <v>37</v>
      </c>
      <c r="X184" s="23">
        <f t="shared" si="6"/>
        <v>815591.34</v>
      </c>
      <c r="Y184" s="24"/>
    </row>
    <row r="185" spans="1:25" customFormat="1" ht="46.5" hidden="1" customHeight="1">
      <c r="A185" s="13">
        <v>180</v>
      </c>
      <c r="B185" s="14" t="s">
        <v>289</v>
      </c>
      <c r="C185" s="14" t="s">
        <v>334</v>
      </c>
      <c r="D185" s="14" t="s">
        <v>42</v>
      </c>
      <c r="E185" s="14">
        <v>21746681</v>
      </c>
      <c r="F185" s="14">
        <v>14</v>
      </c>
      <c r="G185" s="15">
        <v>41893</v>
      </c>
      <c r="H185" s="36" t="s">
        <v>361</v>
      </c>
      <c r="I185" s="14" t="s">
        <v>45</v>
      </c>
      <c r="J185" s="46" t="s">
        <v>364</v>
      </c>
      <c r="K185" s="17">
        <v>876704.46</v>
      </c>
      <c r="L185" s="17">
        <v>0</v>
      </c>
      <c r="M185" s="18">
        <f t="shared" si="5"/>
        <v>876704.46</v>
      </c>
      <c r="N185" s="46" t="s">
        <v>363</v>
      </c>
      <c r="O185" s="36" t="s">
        <v>355</v>
      </c>
      <c r="P185" s="36" t="s">
        <v>35</v>
      </c>
      <c r="Q185" s="53">
        <v>43315</v>
      </c>
      <c r="R185" s="36"/>
      <c r="S185" s="49" t="s">
        <v>37</v>
      </c>
      <c r="T185" s="14" t="s">
        <v>48</v>
      </c>
      <c r="U185" s="36" t="s">
        <v>37</v>
      </c>
      <c r="V185" s="36" t="s">
        <v>68</v>
      </c>
      <c r="W185" s="48" t="s">
        <v>37</v>
      </c>
      <c r="X185" s="23">
        <f t="shared" si="6"/>
        <v>876704.46</v>
      </c>
      <c r="Y185" s="24"/>
    </row>
    <row r="186" spans="1:25" customFormat="1" ht="46.5" hidden="1" customHeight="1">
      <c r="A186" s="13">
        <v>181</v>
      </c>
      <c r="B186" s="14" t="s">
        <v>289</v>
      </c>
      <c r="C186" s="14" t="s">
        <v>340</v>
      </c>
      <c r="D186" s="14" t="s">
        <v>29</v>
      </c>
      <c r="E186" s="14">
        <v>98993965</v>
      </c>
      <c r="F186" s="14">
        <v>11</v>
      </c>
      <c r="G186" s="15">
        <v>42825</v>
      </c>
      <c r="H186" s="36" t="s">
        <v>365</v>
      </c>
      <c r="I186" s="14" t="s">
        <v>165</v>
      </c>
      <c r="J186" s="46" t="s">
        <v>366</v>
      </c>
      <c r="K186" s="17">
        <v>1706635.08</v>
      </c>
      <c r="L186" s="17">
        <v>0</v>
      </c>
      <c r="M186" s="18">
        <f t="shared" si="5"/>
        <v>1706635.08</v>
      </c>
      <c r="N186" s="46" t="s">
        <v>37</v>
      </c>
      <c r="O186" s="36" t="s">
        <v>367</v>
      </c>
      <c r="P186" s="36" t="s">
        <v>3</v>
      </c>
      <c r="Q186" s="35" t="s">
        <v>37</v>
      </c>
      <c r="R186" s="36" t="s">
        <v>37</v>
      </c>
      <c r="S186" s="21">
        <v>43281</v>
      </c>
      <c r="T186" s="36" t="s">
        <v>124</v>
      </c>
      <c r="U186" s="36" t="s">
        <v>37</v>
      </c>
      <c r="V186" s="36" t="s">
        <v>37</v>
      </c>
      <c r="W186" s="48" t="s">
        <v>37</v>
      </c>
      <c r="X186" s="23">
        <f t="shared" si="6"/>
        <v>1706635.08</v>
      </c>
      <c r="Y186" s="24"/>
    </row>
    <row r="187" spans="1:25" customFormat="1" ht="53.25" hidden="1" customHeight="1">
      <c r="A187" s="13">
        <v>182</v>
      </c>
      <c r="B187" s="14" t="s">
        <v>289</v>
      </c>
      <c r="C187" s="14" t="s">
        <v>334</v>
      </c>
      <c r="D187" s="14" t="s">
        <v>42</v>
      </c>
      <c r="E187" s="14">
        <v>21746681</v>
      </c>
      <c r="F187" s="14">
        <v>14</v>
      </c>
      <c r="G187" s="15">
        <v>41893</v>
      </c>
      <c r="H187" s="36" t="s">
        <v>361</v>
      </c>
      <c r="I187" s="14" t="s">
        <v>275</v>
      </c>
      <c r="J187" s="46" t="s">
        <v>368</v>
      </c>
      <c r="K187" s="17">
        <v>2643817.15</v>
      </c>
      <c r="L187" s="17">
        <v>0</v>
      </c>
      <c r="M187" s="18">
        <f t="shared" si="5"/>
        <v>2643817.15</v>
      </c>
      <c r="N187" s="46" t="s">
        <v>363</v>
      </c>
      <c r="O187" s="36" t="s">
        <v>367</v>
      </c>
      <c r="P187" s="36" t="s">
        <v>35</v>
      </c>
      <c r="Q187" s="53">
        <v>43315</v>
      </c>
      <c r="R187" s="36"/>
      <c r="S187" s="49" t="s">
        <v>37</v>
      </c>
      <c r="T187" s="14" t="s">
        <v>48</v>
      </c>
      <c r="U187" s="36" t="s">
        <v>37</v>
      </c>
      <c r="V187" s="36" t="s">
        <v>369</v>
      </c>
      <c r="W187" s="48" t="s">
        <v>37</v>
      </c>
      <c r="X187" s="23">
        <f t="shared" si="6"/>
        <v>2643817.15</v>
      </c>
      <c r="Y187" s="24"/>
    </row>
    <row r="188" spans="1:25" customFormat="1" ht="46.5" hidden="1" customHeight="1">
      <c r="A188" s="13">
        <v>183</v>
      </c>
      <c r="B188" s="14" t="s">
        <v>289</v>
      </c>
      <c r="C188" s="14" t="s">
        <v>305</v>
      </c>
      <c r="D188" s="14" t="s">
        <v>42</v>
      </c>
      <c r="E188" s="14" t="s">
        <v>306</v>
      </c>
      <c r="F188" s="14">
        <v>13</v>
      </c>
      <c r="G188" s="15">
        <v>42522</v>
      </c>
      <c r="H188" s="36" t="s">
        <v>370</v>
      </c>
      <c r="I188" s="14" t="s">
        <v>51</v>
      </c>
      <c r="J188" s="46" t="s">
        <v>371</v>
      </c>
      <c r="K188" s="17">
        <v>3004039.65</v>
      </c>
      <c r="L188" s="17">
        <v>0</v>
      </c>
      <c r="M188" s="18">
        <f t="shared" si="5"/>
        <v>3004039.65</v>
      </c>
      <c r="N188" s="46" t="s">
        <v>37</v>
      </c>
      <c r="O188" s="36" t="s">
        <v>372</v>
      </c>
      <c r="P188" s="36" t="s">
        <v>3</v>
      </c>
      <c r="Q188" s="35" t="s">
        <v>37</v>
      </c>
      <c r="R188" s="36" t="s">
        <v>37</v>
      </c>
      <c r="S188" s="21">
        <v>43281</v>
      </c>
      <c r="T188" s="36" t="s">
        <v>124</v>
      </c>
      <c r="U188" s="36" t="s">
        <v>37</v>
      </c>
      <c r="V188" s="36" t="s">
        <v>37</v>
      </c>
      <c r="W188" s="48" t="s">
        <v>37</v>
      </c>
      <c r="X188" s="23">
        <f t="shared" si="6"/>
        <v>3004039.65</v>
      </c>
      <c r="Y188" s="24"/>
    </row>
    <row r="189" spans="1:25" ht="133.5" customHeight="1">
      <c r="A189" s="13">
        <v>184</v>
      </c>
      <c r="B189" s="14" t="s">
        <v>373</v>
      </c>
      <c r="C189" s="36" t="s">
        <v>374</v>
      </c>
      <c r="D189" s="14" t="s">
        <v>37</v>
      </c>
      <c r="E189" s="14" t="s">
        <v>37</v>
      </c>
      <c r="F189" s="14" t="s">
        <v>37</v>
      </c>
      <c r="G189" s="15">
        <v>42567</v>
      </c>
      <c r="H189" s="36" t="s">
        <v>375</v>
      </c>
      <c r="I189" s="14" t="s">
        <v>376</v>
      </c>
      <c r="J189" s="36" t="s">
        <v>377</v>
      </c>
      <c r="K189" s="17">
        <v>414050165.04649997</v>
      </c>
      <c r="L189" s="17">
        <f>2670158.21+2890794.29</f>
        <v>5560952.5</v>
      </c>
      <c r="M189" s="18">
        <f t="shared" si="5"/>
        <v>419611117.54649997</v>
      </c>
      <c r="N189" s="36" t="s">
        <v>378</v>
      </c>
      <c r="O189" s="36" t="s">
        <v>379</v>
      </c>
      <c r="P189" s="14" t="s">
        <v>3</v>
      </c>
      <c r="Q189" s="25" t="s">
        <v>37</v>
      </c>
      <c r="R189" s="14" t="s">
        <v>37</v>
      </c>
      <c r="S189" s="21">
        <v>43281</v>
      </c>
      <c r="T189" s="14" t="s">
        <v>124</v>
      </c>
      <c r="U189" s="14" t="s">
        <v>37</v>
      </c>
      <c r="V189" s="14" t="s">
        <v>37</v>
      </c>
      <c r="W189" s="27" t="s">
        <v>37</v>
      </c>
      <c r="X189" s="23">
        <f t="shared" si="6"/>
        <v>419611117.54649997</v>
      </c>
      <c r="Y189" s="54" t="s">
        <v>380</v>
      </c>
    </row>
    <row r="190" spans="1:25" ht="46.5" customHeight="1">
      <c r="A190" s="13">
        <v>185</v>
      </c>
      <c r="B190" s="14" t="s">
        <v>373</v>
      </c>
      <c r="C190" s="36" t="s">
        <v>381</v>
      </c>
      <c r="D190" s="14" t="s">
        <v>29</v>
      </c>
      <c r="E190" s="14" t="s">
        <v>382</v>
      </c>
      <c r="F190" s="14">
        <v>11</v>
      </c>
      <c r="G190" s="15">
        <v>42766</v>
      </c>
      <c r="H190" s="36" t="s">
        <v>383</v>
      </c>
      <c r="I190" s="14" t="s">
        <v>384</v>
      </c>
      <c r="J190" s="46" t="s">
        <v>385</v>
      </c>
      <c r="K190" s="17">
        <v>7606</v>
      </c>
      <c r="L190" s="17">
        <v>0</v>
      </c>
      <c r="M190" s="18">
        <f t="shared" si="5"/>
        <v>7606</v>
      </c>
      <c r="N190" s="14" t="s">
        <v>37</v>
      </c>
      <c r="O190" s="36" t="s">
        <v>386</v>
      </c>
      <c r="P190" s="14" t="s">
        <v>3</v>
      </c>
      <c r="Q190" s="25" t="s">
        <v>37</v>
      </c>
      <c r="R190" s="14" t="s">
        <v>37</v>
      </c>
      <c r="S190" s="21">
        <v>43281</v>
      </c>
      <c r="T190" s="14" t="s">
        <v>124</v>
      </c>
      <c r="U190" s="14" t="s">
        <v>37</v>
      </c>
      <c r="V190" s="14" t="s">
        <v>37</v>
      </c>
      <c r="W190" s="27" t="s">
        <v>37</v>
      </c>
      <c r="X190" s="23">
        <f t="shared" si="6"/>
        <v>7606</v>
      </c>
      <c r="Y190" s="24"/>
    </row>
    <row r="191" spans="1:25" ht="78.75" customHeight="1">
      <c r="A191" s="13">
        <v>186</v>
      </c>
      <c r="B191" s="14" t="s">
        <v>373</v>
      </c>
      <c r="C191" s="36" t="s">
        <v>387</v>
      </c>
      <c r="D191" s="14" t="s">
        <v>29</v>
      </c>
      <c r="E191" s="14" t="s">
        <v>388</v>
      </c>
      <c r="F191" s="14">
        <v>13</v>
      </c>
      <c r="G191" s="15">
        <v>42667</v>
      </c>
      <c r="H191" s="36" t="s">
        <v>389</v>
      </c>
      <c r="I191" s="14" t="s">
        <v>390</v>
      </c>
      <c r="J191" s="46" t="s">
        <v>391</v>
      </c>
      <c r="K191" s="17">
        <v>2175.85</v>
      </c>
      <c r="L191" s="17">
        <v>0</v>
      </c>
      <c r="M191" s="18">
        <f t="shared" si="5"/>
        <v>2175.85</v>
      </c>
      <c r="N191" s="14" t="s">
        <v>37</v>
      </c>
      <c r="O191" s="36" t="s">
        <v>392</v>
      </c>
      <c r="P191" s="14" t="s">
        <v>3</v>
      </c>
      <c r="Q191" s="25" t="s">
        <v>37</v>
      </c>
      <c r="R191" s="14" t="s">
        <v>37</v>
      </c>
      <c r="S191" s="21">
        <v>43281</v>
      </c>
      <c r="T191" s="14" t="s">
        <v>124</v>
      </c>
      <c r="U191" s="14" t="s">
        <v>37</v>
      </c>
      <c r="V191" s="14" t="s">
        <v>37</v>
      </c>
      <c r="W191" s="27" t="s">
        <v>37</v>
      </c>
      <c r="X191" s="23">
        <f t="shared" si="6"/>
        <v>2175.85</v>
      </c>
      <c r="Y191" s="24"/>
    </row>
    <row r="192" spans="1:25" ht="91.5" customHeight="1">
      <c r="A192" s="13">
        <v>187</v>
      </c>
      <c r="B192" s="14" t="s">
        <v>373</v>
      </c>
      <c r="C192" s="36" t="s">
        <v>393</v>
      </c>
      <c r="D192" s="14" t="s">
        <v>42</v>
      </c>
      <c r="E192" s="14" t="s">
        <v>394</v>
      </c>
      <c r="F192" s="14">
        <v>14</v>
      </c>
      <c r="G192" s="15">
        <v>42825</v>
      </c>
      <c r="H192" s="36" t="s">
        <v>395</v>
      </c>
      <c r="I192" s="14" t="s">
        <v>396</v>
      </c>
      <c r="J192" s="46" t="s">
        <v>37</v>
      </c>
      <c r="K192" s="17">
        <v>605114.54</v>
      </c>
      <c r="L192" s="17">
        <v>0</v>
      </c>
      <c r="M192" s="18">
        <f t="shared" si="5"/>
        <v>605114.54</v>
      </c>
      <c r="N192" s="14" t="s">
        <v>37</v>
      </c>
      <c r="O192" s="36" t="s">
        <v>397</v>
      </c>
      <c r="P192" s="14" t="s">
        <v>3</v>
      </c>
      <c r="Q192" s="25" t="s">
        <v>37</v>
      </c>
      <c r="R192" s="14" t="s">
        <v>37</v>
      </c>
      <c r="S192" s="21">
        <v>43281</v>
      </c>
      <c r="T192" s="14" t="s">
        <v>124</v>
      </c>
      <c r="U192" s="14" t="s">
        <v>37</v>
      </c>
      <c r="V192" s="14" t="s">
        <v>37</v>
      </c>
      <c r="W192" s="27" t="s">
        <v>37</v>
      </c>
      <c r="X192" s="23">
        <f t="shared" si="6"/>
        <v>605114.54</v>
      </c>
      <c r="Y192" s="24"/>
    </row>
    <row r="193" spans="1:25" ht="61.5" customHeight="1">
      <c r="A193" s="13">
        <v>188</v>
      </c>
      <c r="B193" s="14" t="s">
        <v>373</v>
      </c>
      <c r="C193" s="36" t="s">
        <v>398</v>
      </c>
      <c r="D193" s="14" t="s">
        <v>42</v>
      </c>
      <c r="E193" s="14" t="s">
        <v>399</v>
      </c>
      <c r="F193" s="14">
        <v>11</v>
      </c>
      <c r="G193" s="15">
        <v>42825</v>
      </c>
      <c r="H193" s="36" t="s">
        <v>400</v>
      </c>
      <c r="I193" s="14" t="s">
        <v>396</v>
      </c>
      <c r="J193" s="46" t="s">
        <v>37</v>
      </c>
      <c r="K193" s="17">
        <v>43704.24</v>
      </c>
      <c r="L193" s="17">
        <v>0</v>
      </c>
      <c r="M193" s="18">
        <f t="shared" si="5"/>
        <v>43704.24</v>
      </c>
      <c r="N193" s="14" t="s">
        <v>37</v>
      </c>
      <c r="O193" s="36" t="s">
        <v>401</v>
      </c>
      <c r="P193" s="14" t="s">
        <v>3</v>
      </c>
      <c r="Q193" s="25" t="s">
        <v>37</v>
      </c>
      <c r="R193" s="14" t="s">
        <v>37</v>
      </c>
      <c r="S193" s="21">
        <v>43281</v>
      </c>
      <c r="T193" s="14" t="s">
        <v>124</v>
      </c>
      <c r="U193" s="14" t="s">
        <v>37</v>
      </c>
      <c r="V193" s="14" t="s">
        <v>37</v>
      </c>
      <c r="W193" s="27" t="s">
        <v>37</v>
      </c>
      <c r="X193" s="23">
        <f t="shared" si="6"/>
        <v>43704.24</v>
      </c>
      <c r="Y193" s="24"/>
    </row>
    <row r="194" spans="1:25" ht="117" customHeight="1">
      <c r="A194" s="13">
        <v>189</v>
      </c>
      <c r="B194" s="14" t="s">
        <v>373</v>
      </c>
      <c r="C194" s="36" t="s">
        <v>402</v>
      </c>
      <c r="D194" s="14" t="s">
        <v>42</v>
      </c>
      <c r="E194" s="14" t="s">
        <v>403</v>
      </c>
      <c r="F194" s="14">
        <v>13</v>
      </c>
      <c r="G194" s="15">
        <v>42814</v>
      </c>
      <c r="H194" s="36" t="s">
        <v>404</v>
      </c>
      <c r="I194" s="14" t="s">
        <v>405</v>
      </c>
      <c r="J194" s="46" t="s">
        <v>406</v>
      </c>
      <c r="K194" s="17">
        <v>13755</v>
      </c>
      <c r="L194" s="17">
        <v>0</v>
      </c>
      <c r="M194" s="18">
        <f t="shared" si="5"/>
        <v>13755</v>
      </c>
      <c r="N194" s="14" t="s">
        <v>37</v>
      </c>
      <c r="O194" s="36" t="s">
        <v>386</v>
      </c>
      <c r="P194" s="14" t="s">
        <v>3</v>
      </c>
      <c r="Q194" s="25" t="s">
        <v>37</v>
      </c>
      <c r="R194" s="14" t="s">
        <v>37</v>
      </c>
      <c r="S194" s="21">
        <v>43281</v>
      </c>
      <c r="T194" s="14" t="s">
        <v>124</v>
      </c>
      <c r="U194" s="14" t="s">
        <v>37</v>
      </c>
      <c r="V194" s="14" t="s">
        <v>37</v>
      </c>
      <c r="W194" s="27" t="s">
        <v>37</v>
      </c>
      <c r="X194" s="23">
        <f t="shared" si="6"/>
        <v>13755</v>
      </c>
      <c r="Y194" s="24"/>
    </row>
    <row r="195" spans="1:25" ht="117" customHeight="1">
      <c r="A195" s="13">
        <v>190</v>
      </c>
      <c r="B195" s="14" t="s">
        <v>373</v>
      </c>
      <c r="C195" s="36" t="s">
        <v>407</v>
      </c>
      <c r="D195" s="14" t="s">
        <v>42</v>
      </c>
      <c r="E195" s="14" t="s">
        <v>408</v>
      </c>
      <c r="F195" s="14">
        <v>15</v>
      </c>
      <c r="G195" s="15" t="s">
        <v>409</v>
      </c>
      <c r="H195" s="36" t="s">
        <v>410</v>
      </c>
      <c r="I195" s="14" t="s">
        <v>411</v>
      </c>
      <c r="J195" s="46" t="s">
        <v>412</v>
      </c>
      <c r="K195" s="17">
        <v>1576218.5</v>
      </c>
      <c r="L195" s="17">
        <v>0</v>
      </c>
      <c r="M195" s="18">
        <f t="shared" si="5"/>
        <v>1576218.5</v>
      </c>
      <c r="N195" s="14" t="s">
        <v>37</v>
      </c>
      <c r="O195" s="36" t="s">
        <v>3219</v>
      </c>
      <c r="P195" s="14" t="s">
        <v>3</v>
      </c>
      <c r="Q195" s="25" t="s">
        <v>37</v>
      </c>
      <c r="R195" s="14" t="s">
        <v>37</v>
      </c>
      <c r="S195" s="21">
        <v>43281</v>
      </c>
      <c r="T195" s="14" t="s">
        <v>124</v>
      </c>
      <c r="U195" s="14" t="s">
        <v>37</v>
      </c>
      <c r="V195" s="14" t="s">
        <v>37</v>
      </c>
      <c r="W195" s="27" t="s">
        <v>37</v>
      </c>
      <c r="X195" s="23">
        <f t="shared" si="6"/>
        <v>1576218.5</v>
      </c>
      <c r="Y195" s="24"/>
    </row>
    <row r="196" spans="1:25" ht="117" customHeight="1">
      <c r="A196" s="13">
        <v>191</v>
      </c>
      <c r="B196" s="14" t="s">
        <v>373</v>
      </c>
      <c r="C196" s="36" t="s">
        <v>407</v>
      </c>
      <c r="D196" s="14" t="s">
        <v>42</v>
      </c>
      <c r="E196" s="14" t="s">
        <v>408</v>
      </c>
      <c r="F196" s="14">
        <v>15</v>
      </c>
      <c r="G196" s="15">
        <v>42795</v>
      </c>
      <c r="H196" s="36" t="s">
        <v>414</v>
      </c>
      <c r="I196" s="14" t="s">
        <v>411</v>
      </c>
      <c r="J196" s="46" t="s">
        <v>415</v>
      </c>
      <c r="K196" s="17">
        <v>34045696.890000001</v>
      </c>
      <c r="L196" s="17">
        <v>0</v>
      </c>
      <c r="M196" s="18">
        <f t="shared" si="5"/>
        <v>34045696.890000001</v>
      </c>
      <c r="N196" s="14" t="s">
        <v>37</v>
      </c>
      <c r="O196" s="36" t="s">
        <v>413</v>
      </c>
      <c r="P196" s="14" t="s">
        <v>3</v>
      </c>
      <c r="Q196" s="25" t="s">
        <v>37</v>
      </c>
      <c r="R196" s="14" t="s">
        <v>37</v>
      </c>
      <c r="S196" s="21">
        <v>43281</v>
      </c>
      <c r="T196" s="14" t="s">
        <v>124</v>
      </c>
      <c r="U196" s="14" t="s">
        <v>37</v>
      </c>
      <c r="V196" s="14" t="s">
        <v>37</v>
      </c>
      <c r="W196" s="27" t="s">
        <v>37</v>
      </c>
      <c r="X196" s="23">
        <f t="shared" si="6"/>
        <v>34045696.890000001</v>
      </c>
      <c r="Y196" s="24"/>
    </row>
    <row r="197" spans="1:25" ht="78.75" customHeight="1">
      <c r="A197" s="13">
        <v>192</v>
      </c>
      <c r="B197" s="14" t="s">
        <v>373</v>
      </c>
      <c r="C197" s="36" t="s">
        <v>407</v>
      </c>
      <c r="D197" s="14" t="s">
        <v>42</v>
      </c>
      <c r="E197" s="14" t="s">
        <v>408</v>
      </c>
      <c r="F197" s="14">
        <v>15</v>
      </c>
      <c r="G197" s="15">
        <v>42795</v>
      </c>
      <c r="H197" s="36" t="s">
        <v>414</v>
      </c>
      <c r="I197" s="14" t="s">
        <v>411</v>
      </c>
      <c r="J197" s="46" t="s">
        <v>416</v>
      </c>
      <c r="K197" s="17">
        <v>7620227.4000000004</v>
      </c>
      <c r="L197" s="17">
        <v>0</v>
      </c>
      <c r="M197" s="18">
        <f t="shared" si="5"/>
        <v>7620227.4000000004</v>
      </c>
      <c r="N197" s="14" t="s">
        <v>37</v>
      </c>
      <c r="O197" s="36" t="s">
        <v>417</v>
      </c>
      <c r="P197" s="14" t="s">
        <v>3</v>
      </c>
      <c r="Q197" s="25" t="s">
        <v>37</v>
      </c>
      <c r="R197" s="14" t="s">
        <v>37</v>
      </c>
      <c r="S197" s="21">
        <v>43281</v>
      </c>
      <c r="T197" s="14" t="s">
        <v>124</v>
      </c>
      <c r="U197" s="14" t="s">
        <v>37</v>
      </c>
      <c r="V197" s="14" t="s">
        <v>37</v>
      </c>
      <c r="W197" s="27" t="s">
        <v>37</v>
      </c>
      <c r="X197" s="23">
        <f t="shared" si="6"/>
        <v>7620227.4000000004</v>
      </c>
      <c r="Y197" s="24"/>
    </row>
    <row r="198" spans="1:25" ht="153" customHeight="1">
      <c r="A198" s="13">
        <v>193</v>
      </c>
      <c r="B198" s="14" t="s">
        <v>373</v>
      </c>
      <c r="C198" s="36" t="s">
        <v>418</v>
      </c>
      <c r="D198" s="14" t="s">
        <v>37</v>
      </c>
      <c r="E198" s="14" t="s">
        <v>37</v>
      </c>
      <c r="F198" s="14" t="s">
        <v>37</v>
      </c>
      <c r="G198" s="15">
        <v>42567</v>
      </c>
      <c r="H198" s="36" t="s">
        <v>419</v>
      </c>
      <c r="I198" s="14" t="s">
        <v>420</v>
      </c>
      <c r="J198" s="36" t="s">
        <v>421</v>
      </c>
      <c r="K198" s="17">
        <v>316447361.41000003</v>
      </c>
      <c r="L198" s="17">
        <v>0</v>
      </c>
      <c r="M198" s="18">
        <f t="shared" ref="M198:M261" si="7">K198+L198</f>
        <v>316447361.41000003</v>
      </c>
      <c r="N198" s="14" t="s">
        <v>37</v>
      </c>
      <c r="O198" s="36" t="s">
        <v>422</v>
      </c>
      <c r="P198" s="14" t="s">
        <v>3</v>
      </c>
      <c r="Q198" s="25" t="s">
        <v>37</v>
      </c>
      <c r="R198" s="14" t="s">
        <v>37</v>
      </c>
      <c r="S198" s="21">
        <v>43281</v>
      </c>
      <c r="T198" s="14" t="s">
        <v>124</v>
      </c>
      <c r="U198" s="14" t="s">
        <v>37</v>
      </c>
      <c r="V198" s="14" t="s">
        <v>37</v>
      </c>
      <c r="W198" s="27" t="s">
        <v>37</v>
      </c>
      <c r="X198" s="23">
        <f t="shared" si="6"/>
        <v>316447361.41000003</v>
      </c>
      <c r="Y198" s="24"/>
    </row>
    <row r="199" spans="1:25" ht="181.5" customHeight="1">
      <c r="A199" s="13">
        <v>194</v>
      </c>
      <c r="B199" s="14" t="s">
        <v>373</v>
      </c>
      <c r="C199" s="36" t="s">
        <v>423</v>
      </c>
      <c r="D199" s="14" t="s">
        <v>37</v>
      </c>
      <c r="E199" s="14" t="s">
        <v>37</v>
      </c>
      <c r="F199" s="14" t="s">
        <v>37</v>
      </c>
      <c r="G199" s="15">
        <v>42567</v>
      </c>
      <c r="H199" s="36" t="s">
        <v>424</v>
      </c>
      <c r="I199" s="14" t="s">
        <v>425</v>
      </c>
      <c r="J199" s="46" t="s">
        <v>426</v>
      </c>
      <c r="K199" s="17">
        <v>75969680.439999998</v>
      </c>
      <c r="L199" s="17">
        <v>0</v>
      </c>
      <c r="M199" s="18">
        <f t="shared" si="7"/>
        <v>75969680.439999998</v>
      </c>
      <c r="N199" s="14" t="s">
        <v>37</v>
      </c>
      <c r="O199" s="36" t="s">
        <v>3225</v>
      </c>
      <c r="P199" s="14" t="s">
        <v>3</v>
      </c>
      <c r="Q199" s="25" t="s">
        <v>37</v>
      </c>
      <c r="R199" s="14" t="s">
        <v>37</v>
      </c>
      <c r="S199" s="21">
        <v>43281</v>
      </c>
      <c r="T199" s="14" t="s">
        <v>124</v>
      </c>
      <c r="U199" s="14" t="s">
        <v>37</v>
      </c>
      <c r="V199" s="14" t="s">
        <v>37</v>
      </c>
      <c r="W199" s="27" t="s">
        <v>37</v>
      </c>
      <c r="X199" s="23">
        <f t="shared" si="6"/>
        <v>75969680.439999998</v>
      </c>
      <c r="Y199" s="24"/>
    </row>
    <row r="200" spans="1:25" ht="40.5" customHeight="1">
      <c r="A200" s="13">
        <v>195</v>
      </c>
      <c r="B200" s="14" t="s">
        <v>373</v>
      </c>
      <c r="C200" s="36" t="s">
        <v>427</v>
      </c>
      <c r="D200" s="14" t="s">
        <v>42</v>
      </c>
      <c r="E200" s="14">
        <v>5707160073085</v>
      </c>
      <c r="F200" s="14">
        <v>16</v>
      </c>
      <c r="G200" s="15" t="s">
        <v>428</v>
      </c>
      <c r="H200" s="36" t="s">
        <v>429</v>
      </c>
      <c r="I200" s="14" t="s">
        <v>430</v>
      </c>
      <c r="J200" s="36" t="s">
        <v>431</v>
      </c>
      <c r="K200" s="17">
        <v>63781</v>
      </c>
      <c r="L200" s="17">
        <v>0</v>
      </c>
      <c r="M200" s="18">
        <f t="shared" si="7"/>
        <v>63781</v>
      </c>
      <c r="N200" s="14" t="s">
        <v>363</v>
      </c>
      <c r="O200" s="36" t="s">
        <v>432</v>
      </c>
      <c r="P200" s="14" t="s">
        <v>3</v>
      </c>
      <c r="Q200" s="25" t="s">
        <v>37</v>
      </c>
      <c r="R200" s="14" t="s">
        <v>37</v>
      </c>
      <c r="S200" s="21">
        <v>43281</v>
      </c>
      <c r="T200" s="14" t="s">
        <v>124</v>
      </c>
      <c r="U200" s="14" t="s">
        <v>37</v>
      </c>
      <c r="V200" s="14" t="s">
        <v>37</v>
      </c>
      <c r="W200" s="27" t="s">
        <v>37</v>
      </c>
      <c r="X200" s="23">
        <f t="shared" si="6"/>
        <v>63781</v>
      </c>
      <c r="Y200" s="24"/>
    </row>
    <row r="201" spans="1:25" ht="40.5" customHeight="1">
      <c r="A201" s="13">
        <v>196</v>
      </c>
      <c r="B201" s="14" t="s">
        <v>373</v>
      </c>
      <c r="C201" s="36" t="s">
        <v>433</v>
      </c>
      <c r="D201" s="14" t="s">
        <v>42</v>
      </c>
      <c r="E201" s="14">
        <v>6505270042080</v>
      </c>
      <c r="F201" s="14">
        <v>13</v>
      </c>
      <c r="G201" s="15">
        <v>42193</v>
      </c>
      <c r="H201" s="36" t="s">
        <v>434</v>
      </c>
      <c r="I201" s="14" t="s">
        <v>435</v>
      </c>
      <c r="J201" s="46" t="s">
        <v>436</v>
      </c>
      <c r="K201" s="17">
        <v>811579.11</v>
      </c>
      <c r="L201" s="17">
        <v>0</v>
      </c>
      <c r="M201" s="18">
        <f t="shared" si="7"/>
        <v>811579.11</v>
      </c>
      <c r="N201" s="14" t="s">
        <v>363</v>
      </c>
      <c r="O201" s="36" t="s">
        <v>432</v>
      </c>
      <c r="P201" s="14" t="s">
        <v>3</v>
      </c>
      <c r="Q201" s="25" t="s">
        <v>37</v>
      </c>
      <c r="R201" s="14" t="s">
        <v>37</v>
      </c>
      <c r="S201" s="21">
        <v>43281</v>
      </c>
      <c r="T201" s="14" t="s">
        <v>124</v>
      </c>
      <c r="U201" s="14" t="s">
        <v>37</v>
      </c>
      <c r="V201" s="14" t="s">
        <v>37</v>
      </c>
      <c r="W201" s="27" t="s">
        <v>37</v>
      </c>
      <c r="X201" s="23">
        <f t="shared" si="6"/>
        <v>811579.11</v>
      </c>
      <c r="Y201" s="24"/>
    </row>
    <row r="202" spans="1:25" ht="66" customHeight="1">
      <c r="A202" s="13">
        <v>197</v>
      </c>
      <c r="B202" s="14" t="s">
        <v>373</v>
      </c>
      <c r="C202" s="36" t="s">
        <v>437</v>
      </c>
      <c r="D202" s="14" t="s">
        <v>29</v>
      </c>
      <c r="E202" s="14" t="s">
        <v>438</v>
      </c>
      <c r="F202" s="14">
        <v>13</v>
      </c>
      <c r="G202" s="15">
        <v>41364</v>
      </c>
      <c r="H202" s="36" t="s">
        <v>439</v>
      </c>
      <c r="I202" s="14" t="s">
        <v>440</v>
      </c>
      <c r="J202" s="46" t="s">
        <v>441</v>
      </c>
      <c r="K202" s="17">
        <v>80991.899999999994</v>
      </c>
      <c r="L202" s="17">
        <v>0</v>
      </c>
      <c r="M202" s="18">
        <f t="shared" si="7"/>
        <v>80991.899999999994</v>
      </c>
      <c r="N202" s="14">
        <v>0</v>
      </c>
      <c r="O202" s="36" t="s">
        <v>442</v>
      </c>
      <c r="P202" s="14" t="s">
        <v>3</v>
      </c>
      <c r="Q202" s="25" t="s">
        <v>37</v>
      </c>
      <c r="R202" s="14" t="s">
        <v>37</v>
      </c>
      <c r="S202" s="21">
        <v>43281</v>
      </c>
      <c r="T202" s="14" t="s">
        <v>124</v>
      </c>
      <c r="U202" s="14" t="s">
        <v>37</v>
      </c>
      <c r="V202" s="14" t="s">
        <v>37</v>
      </c>
      <c r="W202" s="27" t="s">
        <v>37</v>
      </c>
      <c r="X202" s="23">
        <f t="shared" si="6"/>
        <v>80991.899999999994</v>
      </c>
      <c r="Y202" s="24"/>
    </row>
    <row r="203" spans="1:25" ht="66" customHeight="1">
      <c r="A203" s="13">
        <v>198</v>
      </c>
      <c r="B203" s="14" t="s">
        <v>373</v>
      </c>
      <c r="C203" s="36" t="s">
        <v>437</v>
      </c>
      <c r="D203" s="14" t="s">
        <v>29</v>
      </c>
      <c r="E203" s="14" t="s">
        <v>438</v>
      </c>
      <c r="F203" s="14">
        <v>13</v>
      </c>
      <c r="G203" s="15">
        <v>41364</v>
      </c>
      <c r="H203" s="36" t="s">
        <v>439</v>
      </c>
      <c r="I203" s="14" t="s">
        <v>443</v>
      </c>
      <c r="J203" s="46" t="s">
        <v>444</v>
      </c>
      <c r="K203" s="17">
        <v>257386.35</v>
      </c>
      <c r="L203" s="17">
        <v>0</v>
      </c>
      <c r="M203" s="18">
        <f t="shared" si="7"/>
        <v>257386.35</v>
      </c>
      <c r="N203" s="14">
        <v>0</v>
      </c>
      <c r="O203" s="36" t="s">
        <v>442</v>
      </c>
      <c r="P203" s="14" t="s">
        <v>3</v>
      </c>
      <c r="Q203" s="25" t="s">
        <v>37</v>
      </c>
      <c r="R203" s="14" t="s">
        <v>37</v>
      </c>
      <c r="S203" s="21">
        <v>43281</v>
      </c>
      <c r="T203" s="14" t="s">
        <v>124</v>
      </c>
      <c r="U203" s="14" t="s">
        <v>37</v>
      </c>
      <c r="V203" s="14" t="s">
        <v>37</v>
      </c>
      <c r="W203" s="27" t="s">
        <v>37</v>
      </c>
      <c r="X203" s="23">
        <f t="shared" si="6"/>
        <v>257386.35</v>
      </c>
      <c r="Y203" s="24"/>
    </row>
    <row r="204" spans="1:25" ht="66" customHeight="1">
      <c r="A204" s="13">
        <v>199</v>
      </c>
      <c r="B204" s="14" t="s">
        <v>373</v>
      </c>
      <c r="C204" s="36" t="s">
        <v>437</v>
      </c>
      <c r="D204" s="14" t="s">
        <v>29</v>
      </c>
      <c r="E204" s="14" t="s">
        <v>438</v>
      </c>
      <c r="F204" s="14">
        <v>13</v>
      </c>
      <c r="G204" s="15">
        <v>41364</v>
      </c>
      <c r="H204" s="36" t="s">
        <v>439</v>
      </c>
      <c r="I204" s="14" t="s">
        <v>443</v>
      </c>
      <c r="J204" s="46" t="s">
        <v>445</v>
      </c>
      <c r="K204" s="17">
        <v>83950.44</v>
      </c>
      <c r="L204" s="17">
        <v>0</v>
      </c>
      <c r="M204" s="18">
        <f t="shared" si="7"/>
        <v>83950.44</v>
      </c>
      <c r="N204" s="14">
        <v>0</v>
      </c>
      <c r="O204" s="36" t="s">
        <v>442</v>
      </c>
      <c r="P204" s="14" t="s">
        <v>3</v>
      </c>
      <c r="Q204" s="25" t="s">
        <v>37</v>
      </c>
      <c r="R204" s="14" t="s">
        <v>37</v>
      </c>
      <c r="S204" s="21">
        <v>43281</v>
      </c>
      <c r="T204" s="14" t="s">
        <v>124</v>
      </c>
      <c r="U204" s="14" t="s">
        <v>37</v>
      </c>
      <c r="V204" s="14" t="s">
        <v>37</v>
      </c>
      <c r="W204" s="27" t="s">
        <v>37</v>
      </c>
      <c r="X204" s="23">
        <f t="shared" si="6"/>
        <v>83950.44</v>
      </c>
      <c r="Y204" s="24"/>
    </row>
    <row r="205" spans="1:25" ht="145.5" customHeight="1">
      <c r="A205" s="13">
        <v>200</v>
      </c>
      <c r="B205" s="14" t="s">
        <v>373</v>
      </c>
      <c r="C205" s="36" t="s">
        <v>446</v>
      </c>
      <c r="D205" s="14" t="s">
        <v>29</v>
      </c>
      <c r="E205" s="14">
        <v>7004245026088</v>
      </c>
      <c r="F205" s="14">
        <v>15</v>
      </c>
      <c r="G205" s="15">
        <v>41364</v>
      </c>
      <c r="H205" s="36" t="s">
        <v>447</v>
      </c>
      <c r="I205" s="14" t="s">
        <v>448</v>
      </c>
      <c r="J205" s="46" t="s">
        <v>449</v>
      </c>
      <c r="K205" s="17">
        <v>3867956</v>
      </c>
      <c r="L205" s="17">
        <v>0</v>
      </c>
      <c r="M205" s="18">
        <f t="shared" si="7"/>
        <v>3867956</v>
      </c>
      <c r="N205" s="14">
        <v>0</v>
      </c>
      <c r="O205" s="36" t="s">
        <v>450</v>
      </c>
      <c r="P205" s="14" t="s">
        <v>3</v>
      </c>
      <c r="Q205" s="25" t="s">
        <v>37</v>
      </c>
      <c r="R205" s="14" t="s">
        <v>37</v>
      </c>
      <c r="S205" s="21">
        <v>43281</v>
      </c>
      <c r="T205" s="14" t="s">
        <v>124</v>
      </c>
      <c r="U205" s="14" t="s">
        <v>37</v>
      </c>
      <c r="V205" s="14" t="s">
        <v>37</v>
      </c>
      <c r="W205" s="27" t="s">
        <v>37</v>
      </c>
      <c r="X205" s="23">
        <f t="shared" si="6"/>
        <v>3867956</v>
      </c>
      <c r="Y205" s="24"/>
    </row>
    <row r="206" spans="1:25" ht="40.5" customHeight="1">
      <c r="A206" s="13">
        <v>201</v>
      </c>
      <c r="B206" s="14" t="s">
        <v>373</v>
      </c>
      <c r="C206" s="36" t="s">
        <v>451</v>
      </c>
      <c r="D206" s="14">
        <v>0</v>
      </c>
      <c r="E206" s="14">
        <v>0</v>
      </c>
      <c r="F206" s="14">
        <v>0</v>
      </c>
      <c r="G206" s="15">
        <v>42917</v>
      </c>
      <c r="H206" s="36" t="s">
        <v>452</v>
      </c>
      <c r="I206" s="14">
        <v>0</v>
      </c>
      <c r="J206" s="46" t="s">
        <v>453</v>
      </c>
      <c r="K206" s="17">
        <v>486000</v>
      </c>
      <c r="L206" s="17">
        <v>0</v>
      </c>
      <c r="M206" s="18">
        <f t="shared" si="7"/>
        <v>486000</v>
      </c>
      <c r="N206" s="14">
        <v>0</v>
      </c>
      <c r="O206" s="36" t="s">
        <v>454</v>
      </c>
      <c r="P206" s="14" t="s">
        <v>3</v>
      </c>
      <c r="Q206" s="25" t="s">
        <v>37</v>
      </c>
      <c r="R206" s="14" t="s">
        <v>37</v>
      </c>
      <c r="S206" s="21">
        <v>43281</v>
      </c>
      <c r="T206" s="14" t="s">
        <v>124</v>
      </c>
      <c r="U206" s="14" t="s">
        <v>37</v>
      </c>
      <c r="V206" s="14" t="s">
        <v>37</v>
      </c>
      <c r="W206" s="27" t="s">
        <v>37</v>
      </c>
      <c r="X206" s="23">
        <f t="shared" si="6"/>
        <v>486000</v>
      </c>
      <c r="Y206" s="24"/>
    </row>
    <row r="207" spans="1:25" ht="46.5" customHeight="1">
      <c r="A207" s="13">
        <v>202</v>
      </c>
      <c r="B207" s="14" t="s">
        <v>373</v>
      </c>
      <c r="C207" s="36" t="s">
        <v>455</v>
      </c>
      <c r="D207" s="14">
        <v>0</v>
      </c>
      <c r="E207" s="14">
        <v>0</v>
      </c>
      <c r="F207" s="14">
        <v>0</v>
      </c>
      <c r="G207" s="15">
        <v>42917</v>
      </c>
      <c r="H207" s="36" t="s">
        <v>456</v>
      </c>
      <c r="I207" s="14">
        <v>0</v>
      </c>
      <c r="J207" s="46" t="s">
        <v>457</v>
      </c>
      <c r="K207" s="17">
        <v>2684294</v>
      </c>
      <c r="L207" s="17">
        <v>0</v>
      </c>
      <c r="M207" s="18">
        <f t="shared" si="7"/>
        <v>2684294</v>
      </c>
      <c r="N207" s="14"/>
      <c r="O207" s="36" t="s">
        <v>458</v>
      </c>
      <c r="P207" s="14" t="s">
        <v>35</v>
      </c>
      <c r="Q207" s="25" t="s">
        <v>37</v>
      </c>
      <c r="R207" s="14" t="s">
        <v>37</v>
      </c>
      <c r="S207" s="26" t="s">
        <v>37</v>
      </c>
      <c r="T207" s="14" t="s">
        <v>459</v>
      </c>
      <c r="U207" s="14" t="s">
        <v>37</v>
      </c>
      <c r="V207" s="14" t="s">
        <v>37</v>
      </c>
      <c r="W207" s="27" t="s">
        <v>37</v>
      </c>
      <c r="X207" s="23">
        <f t="shared" si="6"/>
        <v>2684294</v>
      </c>
      <c r="Y207" s="24"/>
    </row>
    <row r="208" spans="1:25" ht="140.25" customHeight="1">
      <c r="A208" s="13">
        <v>203</v>
      </c>
      <c r="B208" s="14" t="s">
        <v>373</v>
      </c>
      <c r="C208" s="36" t="s">
        <v>460</v>
      </c>
      <c r="D208" s="14">
        <v>0</v>
      </c>
      <c r="E208" s="14">
        <v>0</v>
      </c>
      <c r="F208" s="14">
        <v>0</v>
      </c>
      <c r="G208" s="15">
        <v>42917</v>
      </c>
      <c r="H208" s="36" t="s">
        <v>456</v>
      </c>
      <c r="I208" s="14">
        <v>0</v>
      </c>
      <c r="J208" s="46" t="s">
        <v>461</v>
      </c>
      <c r="K208" s="17">
        <v>8278420</v>
      </c>
      <c r="L208" s="17">
        <v>0</v>
      </c>
      <c r="M208" s="18">
        <f t="shared" si="7"/>
        <v>8278420</v>
      </c>
      <c r="N208" s="14"/>
      <c r="O208" s="36" t="s">
        <v>450</v>
      </c>
      <c r="P208" s="14" t="s">
        <v>3</v>
      </c>
      <c r="Q208" s="25" t="s">
        <v>37</v>
      </c>
      <c r="R208" s="14" t="s">
        <v>37</v>
      </c>
      <c r="S208" s="21">
        <v>43281</v>
      </c>
      <c r="T208" s="14" t="s">
        <v>124</v>
      </c>
      <c r="U208" s="14" t="s">
        <v>37</v>
      </c>
      <c r="V208" s="14" t="s">
        <v>37</v>
      </c>
      <c r="W208" s="27" t="s">
        <v>37</v>
      </c>
      <c r="X208" s="23">
        <f t="shared" si="6"/>
        <v>8278420</v>
      </c>
      <c r="Y208" s="24"/>
    </row>
    <row r="209" spans="1:25" ht="171.75" customHeight="1">
      <c r="A209" s="13">
        <v>204</v>
      </c>
      <c r="B209" s="14" t="s">
        <v>373</v>
      </c>
      <c r="C209" s="36" t="s">
        <v>407</v>
      </c>
      <c r="D209" s="14">
        <v>0</v>
      </c>
      <c r="E209" s="14">
        <v>0</v>
      </c>
      <c r="F209" s="14">
        <v>0</v>
      </c>
      <c r="G209" s="15">
        <v>42917</v>
      </c>
      <c r="H209" s="36" t="s">
        <v>3223</v>
      </c>
      <c r="I209" s="14">
        <v>0</v>
      </c>
      <c r="J209" s="46" t="s">
        <v>462</v>
      </c>
      <c r="K209" s="17">
        <v>3708381</v>
      </c>
      <c r="L209" s="17">
        <v>0</v>
      </c>
      <c r="M209" s="18">
        <f t="shared" si="7"/>
        <v>3708381</v>
      </c>
      <c r="N209" s="14">
        <v>0</v>
      </c>
      <c r="O209" s="36" t="s">
        <v>3224</v>
      </c>
      <c r="P209" s="14" t="s">
        <v>3</v>
      </c>
      <c r="Q209" s="25" t="s">
        <v>37</v>
      </c>
      <c r="R209" s="14" t="s">
        <v>37</v>
      </c>
      <c r="S209" s="21">
        <v>43281</v>
      </c>
      <c r="T209" s="14" t="s">
        <v>124</v>
      </c>
      <c r="U209" s="14" t="s">
        <v>37</v>
      </c>
      <c r="V209" s="14" t="s">
        <v>37</v>
      </c>
      <c r="W209" s="27" t="s">
        <v>37</v>
      </c>
      <c r="X209" s="23">
        <f t="shared" si="6"/>
        <v>3708381</v>
      </c>
      <c r="Y209" s="24"/>
    </row>
    <row r="210" spans="1:25" ht="61.5" customHeight="1">
      <c r="A210" s="13">
        <v>205</v>
      </c>
      <c r="B210" s="14" t="s">
        <v>373</v>
      </c>
      <c r="C210" s="36" t="s">
        <v>455</v>
      </c>
      <c r="D210" s="14"/>
      <c r="E210" s="14"/>
      <c r="F210" s="14"/>
      <c r="G210" s="15">
        <v>43188</v>
      </c>
      <c r="H210" s="36" t="s">
        <v>463</v>
      </c>
      <c r="I210" s="14"/>
      <c r="J210" s="46" t="s">
        <v>464</v>
      </c>
      <c r="K210" s="17"/>
      <c r="L210" s="17">
        <v>129650</v>
      </c>
      <c r="M210" s="18">
        <f t="shared" si="7"/>
        <v>129650</v>
      </c>
      <c r="N210" s="19" t="s">
        <v>465</v>
      </c>
      <c r="O210" s="36" t="s">
        <v>466</v>
      </c>
      <c r="P210" s="14" t="s">
        <v>3</v>
      </c>
      <c r="Q210" s="25" t="s">
        <v>37</v>
      </c>
      <c r="R210" s="26" t="s">
        <v>37</v>
      </c>
      <c r="S210" s="21">
        <v>43281</v>
      </c>
      <c r="T210" s="14" t="s">
        <v>124</v>
      </c>
      <c r="U210" s="14" t="s">
        <v>37</v>
      </c>
      <c r="V210" s="14" t="s">
        <v>37</v>
      </c>
      <c r="W210" s="27"/>
      <c r="X210" s="23">
        <f t="shared" si="6"/>
        <v>129650</v>
      </c>
      <c r="Y210" s="33" t="s">
        <v>80</v>
      </c>
    </row>
    <row r="211" spans="1:25" ht="61.5" customHeight="1">
      <c r="A211" s="13">
        <v>206</v>
      </c>
      <c r="B211" s="14" t="s">
        <v>373</v>
      </c>
      <c r="C211" s="36" t="s">
        <v>467</v>
      </c>
      <c r="D211" s="14"/>
      <c r="E211" s="14"/>
      <c r="F211" s="14"/>
      <c r="G211" s="15">
        <v>43188</v>
      </c>
      <c r="H211" s="36" t="s">
        <v>468</v>
      </c>
      <c r="I211" s="14"/>
      <c r="J211" s="46" t="s">
        <v>469</v>
      </c>
      <c r="K211" s="17"/>
      <c r="L211" s="17">
        <v>324710</v>
      </c>
      <c r="M211" s="18">
        <f t="shared" si="7"/>
        <v>324710</v>
      </c>
      <c r="N211" s="19" t="s">
        <v>465</v>
      </c>
      <c r="O211" s="36" t="s">
        <v>466</v>
      </c>
      <c r="P211" s="14" t="s">
        <v>3</v>
      </c>
      <c r="Q211" s="25" t="s">
        <v>37</v>
      </c>
      <c r="R211" s="26" t="s">
        <v>37</v>
      </c>
      <c r="S211" s="21">
        <v>43281</v>
      </c>
      <c r="T211" s="14" t="s">
        <v>124</v>
      </c>
      <c r="U211" s="14" t="s">
        <v>37</v>
      </c>
      <c r="V211" s="14" t="s">
        <v>37</v>
      </c>
      <c r="W211" s="27"/>
      <c r="X211" s="23">
        <f t="shared" si="6"/>
        <v>324710</v>
      </c>
      <c r="Y211" s="33" t="s">
        <v>80</v>
      </c>
    </row>
    <row r="212" spans="1:25" ht="61.5" customHeight="1">
      <c r="A212" s="13">
        <v>207</v>
      </c>
      <c r="B212" s="14" t="s">
        <v>373</v>
      </c>
      <c r="C212" s="36" t="s">
        <v>455</v>
      </c>
      <c r="D212" s="14"/>
      <c r="E212" s="14"/>
      <c r="F212" s="14"/>
      <c r="G212" s="15">
        <v>43188</v>
      </c>
      <c r="H212" s="36" t="s">
        <v>470</v>
      </c>
      <c r="I212" s="14"/>
      <c r="J212" s="46" t="s">
        <v>471</v>
      </c>
      <c r="K212" s="17"/>
      <c r="L212" s="17">
        <v>362450</v>
      </c>
      <c r="M212" s="18">
        <f t="shared" si="7"/>
        <v>362450</v>
      </c>
      <c r="N212" s="19" t="s">
        <v>465</v>
      </c>
      <c r="O212" s="36" t="s">
        <v>466</v>
      </c>
      <c r="P212" s="14" t="s">
        <v>3</v>
      </c>
      <c r="Q212" s="25" t="s">
        <v>37</v>
      </c>
      <c r="R212" s="26" t="s">
        <v>37</v>
      </c>
      <c r="S212" s="21">
        <v>43281</v>
      </c>
      <c r="T212" s="14" t="s">
        <v>124</v>
      </c>
      <c r="U212" s="14" t="s">
        <v>37</v>
      </c>
      <c r="V212" s="14" t="s">
        <v>37</v>
      </c>
      <c r="W212" s="27"/>
      <c r="X212" s="23">
        <f t="shared" si="6"/>
        <v>362450</v>
      </c>
      <c r="Y212" s="33" t="s">
        <v>80</v>
      </c>
    </row>
    <row r="213" spans="1:25" ht="61.5" customHeight="1">
      <c r="A213" s="13">
        <v>209</v>
      </c>
      <c r="B213" s="14" t="s">
        <v>373</v>
      </c>
      <c r="C213" s="36" t="s">
        <v>455</v>
      </c>
      <c r="D213" s="14"/>
      <c r="E213" s="14"/>
      <c r="F213" s="14"/>
      <c r="G213" s="15">
        <v>43188</v>
      </c>
      <c r="H213" s="36" t="s">
        <v>472</v>
      </c>
      <c r="I213" s="14"/>
      <c r="J213" s="46" t="s">
        <v>471</v>
      </c>
      <c r="K213" s="17"/>
      <c r="L213" s="17">
        <v>384750</v>
      </c>
      <c r="M213" s="18">
        <f t="shared" si="7"/>
        <v>384750</v>
      </c>
      <c r="N213" s="19" t="s">
        <v>465</v>
      </c>
      <c r="O213" s="36" t="s">
        <v>466</v>
      </c>
      <c r="P213" s="14" t="s">
        <v>3</v>
      </c>
      <c r="Q213" s="25" t="s">
        <v>37</v>
      </c>
      <c r="R213" s="26" t="s">
        <v>37</v>
      </c>
      <c r="S213" s="21">
        <v>43281</v>
      </c>
      <c r="T213" s="14" t="s">
        <v>124</v>
      </c>
      <c r="U213" s="14" t="s">
        <v>37</v>
      </c>
      <c r="V213" s="14" t="s">
        <v>37</v>
      </c>
      <c r="W213" s="27"/>
      <c r="X213" s="23">
        <f t="shared" si="6"/>
        <v>384750</v>
      </c>
      <c r="Y213" s="33" t="s">
        <v>80</v>
      </c>
    </row>
    <row r="214" spans="1:25" ht="61.5" customHeight="1">
      <c r="A214" s="13">
        <v>210</v>
      </c>
      <c r="B214" s="14" t="s">
        <v>373</v>
      </c>
      <c r="C214" s="36" t="s">
        <v>455</v>
      </c>
      <c r="D214" s="14"/>
      <c r="E214" s="14"/>
      <c r="F214" s="14"/>
      <c r="G214" s="15">
        <v>43188</v>
      </c>
      <c r="H214" s="36" t="s">
        <v>473</v>
      </c>
      <c r="I214" s="14"/>
      <c r="J214" s="46" t="s">
        <v>474</v>
      </c>
      <c r="K214" s="17"/>
      <c r="L214" s="17">
        <v>451000</v>
      </c>
      <c r="M214" s="18">
        <f t="shared" si="7"/>
        <v>451000</v>
      </c>
      <c r="N214" s="19" t="s">
        <v>465</v>
      </c>
      <c r="O214" s="36" t="s">
        <v>466</v>
      </c>
      <c r="P214" s="14" t="s">
        <v>3</v>
      </c>
      <c r="Q214" s="25" t="s">
        <v>37</v>
      </c>
      <c r="R214" s="26" t="s">
        <v>37</v>
      </c>
      <c r="S214" s="21">
        <v>43281</v>
      </c>
      <c r="T214" s="14" t="s">
        <v>124</v>
      </c>
      <c r="U214" s="14" t="s">
        <v>37</v>
      </c>
      <c r="V214" s="14" t="s">
        <v>37</v>
      </c>
      <c r="W214" s="27" t="s">
        <v>37</v>
      </c>
      <c r="X214" s="23">
        <f t="shared" si="6"/>
        <v>451000</v>
      </c>
      <c r="Y214" s="33" t="s">
        <v>80</v>
      </c>
    </row>
    <row r="215" spans="1:25" customFormat="1" ht="40.5" hidden="1" customHeight="1">
      <c r="A215" s="13">
        <v>211</v>
      </c>
      <c r="B215" s="14" t="s">
        <v>475</v>
      </c>
      <c r="C215" s="14" t="s">
        <v>476</v>
      </c>
      <c r="D215" s="14" t="s">
        <v>29</v>
      </c>
      <c r="E215" s="14">
        <v>21725519</v>
      </c>
      <c r="F215" s="14">
        <v>13</v>
      </c>
      <c r="G215" s="15">
        <v>42593</v>
      </c>
      <c r="H215" s="36" t="s">
        <v>477</v>
      </c>
      <c r="I215" s="14" t="s">
        <v>478</v>
      </c>
      <c r="J215" s="14" t="s">
        <v>479</v>
      </c>
      <c r="K215" s="17">
        <v>803000</v>
      </c>
      <c r="L215" s="17">
        <v>0</v>
      </c>
      <c r="M215" s="18">
        <f t="shared" si="7"/>
        <v>803000</v>
      </c>
      <c r="N215" s="14" t="s">
        <v>363</v>
      </c>
      <c r="O215" s="36" t="s">
        <v>480</v>
      </c>
      <c r="P215" s="14" t="s">
        <v>35</v>
      </c>
      <c r="Q215" s="26">
        <v>43130</v>
      </c>
      <c r="R215" s="14" t="s">
        <v>182</v>
      </c>
      <c r="S215" s="55" t="s">
        <v>37</v>
      </c>
      <c r="T215" s="14" t="s">
        <v>48</v>
      </c>
      <c r="U215" s="14" t="s">
        <v>37</v>
      </c>
      <c r="V215" s="14" t="s">
        <v>37</v>
      </c>
      <c r="W215" s="22" t="s">
        <v>481</v>
      </c>
      <c r="X215" s="23">
        <f t="shared" si="6"/>
        <v>803000</v>
      </c>
      <c r="Y215" s="24"/>
    </row>
    <row r="216" spans="1:25" customFormat="1" ht="40.5" hidden="1" customHeight="1">
      <c r="A216" s="13">
        <v>212</v>
      </c>
      <c r="B216" s="14" t="s">
        <v>475</v>
      </c>
      <c r="C216" s="14" t="s">
        <v>476</v>
      </c>
      <c r="D216" s="14" t="s">
        <v>29</v>
      </c>
      <c r="E216" s="14">
        <v>21725519</v>
      </c>
      <c r="F216" s="14">
        <v>13</v>
      </c>
      <c r="G216" s="15">
        <v>42593</v>
      </c>
      <c r="H216" s="36" t="s">
        <v>477</v>
      </c>
      <c r="I216" s="14" t="s">
        <v>482</v>
      </c>
      <c r="J216" s="14" t="s">
        <v>483</v>
      </c>
      <c r="K216" s="17">
        <v>1394683.48</v>
      </c>
      <c r="L216" s="17">
        <v>0</v>
      </c>
      <c r="M216" s="18">
        <f t="shared" si="7"/>
        <v>1394683.48</v>
      </c>
      <c r="N216" s="14" t="s">
        <v>363</v>
      </c>
      <c r="O216" s="36" t="s">
        <v>484</v>
      </c>
      <c r="P216" s="14" t="s">
        <v>35</v>
      </c>
      <c r="Q216" s="26">
        <v>43130</v>
      </c>
      <c r="R216" s="14" t="s">
        <v>182</v>
      </c>
      <c r="S216" s="55" t="s">
        <v>37</v>
      </c>
      <c r="T216" s="14" t="s">
        <v>48</v>
      </c>
      <c r="U216" s="14" t="s">
        <v>37</v>
      </c>
      <c r="V216" s="14" t="s">
        <v>37</v>
      </c>
      <c r="W216" s="22" t="s">
        <v>485</v>
      </c>
      <c r="X216" s="23">
        <f t="shared" si="6"/>
        <v>1394683.48</v>
      </c>
      <c r="Y216" s="24"/>
    </row>
    <row r="217" spans="1:25" customFormat="1" ht="53.25" hidden="1" customHeight="1">
      <c r="A217" s="13">
        <v>213</v>
      </c>
      <c r="B217" s="14" t="s">
        <v>486</v>
      </c>
      <c r="C217" s="14" t="s">
        <v>487</v>
      </c>
      <c r="D217" s="14" t="s">
        <v>29</v>
      </c>
      <c r="E217" s="14">
        <v>60092696</v>
      </c>
      <c r="F217" s="14">
        <v>12</v>
      </c>
      <c r="G217" s="15" t="s">
        <v>488</v>
      </c>
      <c r="H217" s="19" t="s">
        <v>489</v>
      </c>
      <c r="I217" s="14" t="s">
        <v>490</v>
      </c>
      <c r="J217" s="14" t="s">
        <v>491</v>
      </c>
      <c r="K217" s="17">
        <v>61509.72</v>
      </c>
      <c r="L217" s="17">
        <v>0</v>
      </c>
      <c r="M217" s="18">
        <f t="shared" si="7"/>
        <v>61509.72</v>
      </c>
      <c r="N217" s="14" t="s">
        <v>37</v>
      </c>
      <c r="O217" s="36" t="s">
        <v>492</v>
      </c>
      <c r="P217" s="14" t="s">
        <v>35</v>
      </c>
      <c r="Q217" s="25">
        <v>42950</v>
      </c>
      <c r="R217" s="14" t="s">
        <v>182</v>
      </c>
      <c r="S217" s="26" t="s">
        <v>37</v>
      </c>
      <c r="T217" s="14" t="s">
        <v>48</v>
      </c>
      <c r="U217" s="14" t="s">
        <v>37</v>
      </c>
      <c r="V217" s="14" t="s">
        <v>37</v>
      </c>
      <c r="W217" s="27" t="s">
        <v>37</v>
      </c>
      <c r="X217" s="23">
        <f t="shared" si="6"/>
        <v>61509.72</v>
      </c>
      <c r="Y217" s="24"/>
    </row>
    <row r="218" spans="1:25" customFormat="1" ht="53.25" hidden="1" customHeight="1">
      <c r="A218" s="13">
        <v>214</v>
      </c>
      <c r="B218" s="14" t="s">
        <v>486</v>
      </c>
      <c r="C218" s="14" t="s">
        <v>487</v>
      </c>
      <c r="D218" s="14" t="s">
        <v>29</v>
      </c>
      <c r="E218" s="14">
        <v>60092696</v>
      </c>
      <c r="F218" s="14">
        <v>12</v>
      </c>
      <c r="G218" s="15" t="s">
        <v>488</v>
      </c>
      <c r="H218" s="19" t="s">
        <v>489</v>
      </c>
      <c r="I218" s="14" t="s">
        <v>490</v>
      </c>
      <c r="J218" s="14" t="s">
        <v>493</v>
      </c>
      <c r="K218" s="17">
        <v>36925</v>
      </c>
      <c r="L218" s="17">
        <v>0</v>
      </c>
      <c r="M218" s="18">
        <f t="shared" si="7"/>
        <v>36925</v>
      </c>
      <c r="N218" s="14" t="s">
        <v>37</v>
      </c>
      <c r="O218" s="36" t="s">
        <v>492</v>
      </c>
      <c r="P218" s="14" t="s">
        <v>35</v>
      </c>
      <c r="Q218" s="25">
        <v>42950</v>
      </c>
      <c r="R218" s="14" t="s">
        <v>182</v>
      </c>
      <c r="S218" s="26" t="s">
        <v>37</v>
      </c>
      <c r="T218" s="14" t="s">
        <v>48</v>
      </c>
      <c r="U218" s="14" t="s">
        <v>37</v>
      </c>
      <c r="V218" s="14" t="s">
        <v>494</v>
      </c>
      <c r="W218" s="27" t="s">
        <v>37</v>
      </c>
      <c r="X218" s="23">
        <f t="shared" si="6"/>
        <v>36925</v>
      </c>
      <c r="Y218" s="24"/>
    </row>
    <row r="219" spans="1:25" customFormat="1" ht="53.25" hidden="1" customHeight="1">
      <c r="A219" s="13">
        <v>215</v>
      </c>
      <c r="B219" s="14" t="s">
        <v>486</v>
      </c>
      <c r="C219" s="14" t="s">
        <v>487</v>
      </c>
      <c r="D219" s="14" t="s">
        <v>29</v>
      </c>
      <c r="E219" s="14">
        <v>60092696</v>
      </c>
      <c r="F219" s="14">
        <v>12</v>
      </c>
      <c r="G219" s="15" t="s">
        <v>488</v>
      </c>
      <c r="H219" s="19" t="s">
        <v>489</v>
      </c>
      <c r="I219" s="14" t="s">
        <v>490</v>
      </c>
      <c r="J219" s="14" t="s">
        <v>491</v>
      </c>
      <c r="K219" s="17">
        <v>57734.6</v>
      </c>
      <c r="L219" s="17">
        <v>0</v>
      </c>
      <c r="M219" s="18">
        <f t="shared" si="7"/>
        <v>57734.6</v>
      </c>
      <c r="N219" s="14" t="s">
        <v>37</v>
      </c>
      <c r="O219" s="36" t="s">
        <v>492</v>
      </c>
      <c r="P219" s="14" t="s">
        <v>35</v>
      </c>
      <c r="Q219" s="25">
        <v>42950</v>
      </c>
      <c r="R219" s="14" t="s">
        <v>182</v>
      </c>
      <c r="S219" s="26" t="s">
        <v>37</v>
      </c>
      <c r="T219" s="14" t="s">
        <v>48</v>
      </c>
      <c r="U219" s="14" t="s">
        <v>37</v>
      </c>
      <c r="V219" s="14" t="s">
        <v>495</v>
      </c>
      <c r="W219" s="27" t="s">
        <v>37</v>
      </c>
      <c r="X219" s="23">
        <f t="shared" si="6"/>
        <v>57734.6</v>
      </c>
      <c r="Y219" s="24"/>
    </row>
    <row r="220" spans="1:25" customFormat="1" ht="53.25" hidden="1" customHeight="1">
      <c r="A220" s="13">
        <v>216</v>
      </c>
      <c r="B220" s="14" t="s">
        <v>486</v>
      </c>
      <c r="C220" s="14" t="s">
        <v>487</v>
      </c>
      <c r="D220" s="14" t="s">
        <v>29</v>
      </c>
      <c r="E220" s="14">
        <v>60092696</v>
      </c>
      <c r="F220" s="14">
        <v>12</v>
      </c>
      <c r="G220" s="15" t="s">
        <v>488</v>
      </c>
      <c r="H220" s="19" t="s">
        <v>489</v>
      </c>
      <c r="I220" s="14" t="s">
        <v>490</v>
      </c>
      <c r="J220" s="14" t="s">
        <v>491</v>
      </c>
      <c r="K220" s="17">
        <v>57437.760000000002</v>
      </c>
      <c r="L220" s="17">
        <v>0</v>
      </c>
      <c r="M220" s="18">
        <f t="shared" si="7"/>
        <v>57437.760000000002</v>
      </c>
      <c r="N220" s="14" t="s">
        <v>37</v>
      </c>
      <c r="O220" s="36" t="s">
        <v>492</v>
      </c>
      <c r="P220" s="14" t="s">
        <v>35</v>
      </c>
      <c r="Q220" s="25">
        <v>42950</v>
      </c>
      <c r="R220" s="14" t="s">
        <v>182</v>
      </c>
      <c r="S220" s="26" t="s">
        <v>37</v>
      </c>
      <c r="T220" s="14" t="s">
        <v>48</v>
      </c>
      <c r="U220" s="14" t="s">
        <v>37</v>
      </c>
      <c r="V220" s="14" t="s">
        <v>495</v>
      </c>
      <c r="W220" s="27" t="s">
        <v>37</v>
      </c>
      <c r="X220" s="23">
        <f t="shared" si="6"/>
        <v>57437.760000000002</v>
      </c>
      <c r="Y220" s="24"/>
    </row>
    <row r="221" spans="1:25" customFormat="1" ht="53.25" hidden="1" customHeight="1">
      <c r="A221" s="13">
        <v>217</v>
      </c>
      <c r="B221" s="14" t="s">
        <v>486</v>
      </c>
      <c r="C221" s="14" t="s">
        <v>487</v>
      </c>
      <c r="D221" s="14" t="s">
        <v>29</v>
      </c>
      <c r="E221" s="14">
        <v>60092696</v>
      </c>
      <c r="F221" s="14">
        <v>12</v>
      </c>
      <c r="G221" s="15" t="s">
        <v>488</v>
      </c>
      <c r="H221" s="19" t="s">
        <v>489</v>
      </c>
      <c r="I221" s="14" t="s">
        <v>490</v>
      </c>
      <c r="J221" s="14" t="s">
        <v>491</v>
      </c>
      <c r="K221" s="17">
        <v>57437.760000000002</v>
      </c>
      <c r="L221" s="17">
        <v>0</v>
      </c>
      <c r="M221" s="18">
        <f t="shared" si="7"/>
        <v>57437.760000000002</v>
      </c>
      <c r="N221" s="14" t="s">
        <v>37</v>
      </c>
      <c r="O221" s="36" t="s">
        <v>492</v>
      </c>
      <c r="P221" s="14" t="s">
        <v>35</v>
      </c>
      <c r="Q221" s="25">
        <v>42950</v>
      </c>
      <c r="R221" s="14" t="s">
        <v>182</v>
      </c>
      <c r="S221" s="26" t="s">
        <v>37</v>
      </c>
      <c r="T221" s="14" t="s">
        <v>48</v>
      </c>
      <c r="U221" s="14" t="s">
        <v>37</v>
      </c>
      <c r="V221" s="14" t="s">
        <v>495</v>
      </c>
      <c r="W221" s="27" t="s">
        <v>37</v>
      </c>
      <c r="X221" s="23">
        <f t="shared" si="6"/>
        <v>57437.760000000002</v>
      </c>
      <c r="Y221" s="24"/>
    </row>
    <row r="222" spans="1:25" customFormat="1" ht="53.25" hidden="1" customHeight="1">
      <c r="A222" s="13">
        <v>218</v>
      </c>
      <c r="B222" s="14" t="s">
        <v>486</v>
      </c>
      <c r="C222" s="14" t="s">
        <v>487</v>
      </c>
      <c r="D222" s="14" t="s">
        <v>29</v>
      </c>
      <c r="E222" s="14">
        <v>60092696</v>
      </c>
      <c r="F222" s="14">
        <v>12</v>
      </c>
      <c r="G222" s="15" t="s">
        <v>488</v>
      </c>
      <c r="H222" s="19" t="s">
        <v>489</v>
      </c>
      <c r="I222" s="14" t="s">
        <v>490</v>
      </c>
      <c r="J222" s="14" t="s">
        <v>496</v>
      </c>
      <c r="K222" s="17">
        <v>77246.399999999994</v>
      </c>
      <c r="L222" s="17">
        <v>0</v>
      </c>
      <c r="M222" s="18">
        <f t="shared" si="7"/>
        <v>77246.399999999994</v>
      </c>
      <c r="N222" s="14" t="s">
        <v>37</v>
      </c>
      <c r="O222" s="36" t="s">
        <v>492</v>
      </c>
      <c r="P222" s="14" t="s">
        <v>35</v>
      </c>
      <c r="Q222" s="25">
        <v>42950</v>
      </c>
      <c r="R222" s="14" t="s">
        <v>182</v>
      </c>
      <c r="S222" s="26" t="s">
        <v>37</v>
      </c>
      <c r="T222" s="14" t="s">
        <v>48</v>
      </c>
      <c r="U222" s="14" t="s">
        <v>37</v>
      </c>
      <c r="V222" s="14" t="s">
        <v>494</v>
      </c>
      <c r="W222" s="27" t="s">
        <v>37</v>
      </c>
      <c r="X222" s="23">
        <f t="shared" si="6"/>
        <v>77246.399999999994</v>
      </c>
      <c r="Y222" s="24"/>
    </row>
    <row r="223" spans="1:25" customFormat="1" ht="53.25" hidden="1" customHeight="1">
      <c r="A223" s="13">
        <v>219</v>
      </c>
      <c r="B223" s="14" t="s">
        <v>486</v>
      </c>
      <c r="C223" s="14" t="s">
        <v>487</v>
      </c>
      <c r="D223" s="14" t="s">
        <v>29</v>
      </c>
      <c r="E223" s="14">
        <v>60092696</v>
      </c>
      <c r="F223" s="14">
        <v>12</v>
      </c>
      <c r="G223" s="15" t="s">
        <v>488</v>
      </c>
      <c r="H223" s="19" t="s">
        <v>497</v>
      </c>
      <c r="I223" s="14" t="s">
        <v>490</v>
      </c>
      <c r="J223" s="14" t="s">
        <v>498</v>
      </c>
      <c r="K223" s="17">
        <v>78504.73</v>
      </c>
      <c r="L223" s="17">
        <v>0</v>
      </c>
      <c r="M223" s="18">
        <f t="shared" si="7"/>
        <v>78504.73</v>
      </c>
      <c r="N223" s="14" t="s">
        <v>37</v>
      </c>
      <c r="O223" s="36" t="s">
        <v>492</v>
      </c>
      <c r="P223" s="14" t="s">
        <v>35</v>
      </c>
      <c r="Q223" s="25">
        <v>42950</v>
      </c>
      <c r="R223" s="14" t="s">
        <v>182</v>
      </c>
      <c r="S223" s="26" t="s">
        <v>37</v>
      </c>
      <c r="T223" s="14" t="s">
        <v>48</v>
      </c>
      <c r="U223" s="14" t="s">
        <v>37</v>
      </c>
      <c r="V223" s="14" t="s">
        <v>494</v>
      </c>
      <c r="W223" s="27" t="s">
        <v>37</v>
      </c>
      <c r="X223" s="23">
        <f t="shared" si="6"/>
        <v>78504.73</v>
      </c>
      <c r="Y223" s="24"/>
    </row>
    <row r="224" spans="1:25" customFormat="1" ht="53.25" hidden="1" customHeight="1">
      <c r="A224" s="13">
        <v>220</v>
      </c>
      <c r="B224" s="14" t="s">
        <v>486</v>
      </c>
      <c r="C224" s="14" t="s">
        <v>487</v>
      </c>
      <c r="D224" s="14" t="s">
        <v>29</v>
      </c>
      <c r="E224" s="14">
        <v>60092696</v>
      </c>
      <c r="F224" s="14">
        <v>12</v>
      </c>
      <c r="G224" s="15" t="s">
        <v>488</v>
      </c>
      <c r="H224" s="19" t="s">
        <v>497</v>
      </c>
      <c r="I224" s="14" t="s">
        <v>490</v>
      </c>
      <c r="J224" s="14" t="s">
        <v>498</v>
      </c>
      <c r="K224" s="17">
        <v>144696.41</v>
      </c>
      <c r="L224" s="17">
        <v>0</v>
      </c>
      <c r="M224" s="18">
        <f t="shared" si="7"/>
        <v>144696.41</v>
      </c>
      <c r="N224" s="14" t="s">
        <v>37</v>
      </c>
      <c r="O224" s="36" t="s">
        <v>492</v>
      </c>
      <c r="P224" s="14" t="s">
        <v>35</v>
      </c>
      <c r="Q224" s="25">
        <v>42950</v>
      </c>
      <c r="R224" s="14" t="s">
        <v>182</v>
      </c>
      <c r="S224" s="26" t="s">
        <v>37</v>
      </c>
      <c r="T224" s="14" t="s">
        <v>48</v>
      </c>
      <c r="U224" s="14" t="s">
        <v>37</v>
      </c>
      <c r="V224" s="14" t="s">
        <v>494</v>
      </c>
      <c r="W224" s="27" t="s">
        <v>37</v>
      </c>
      <c r="X224" s="23">
        <f t="shared" si="6"/>
        <v>144696.41</v>
      </c>
      <c r="Y224" s="24"/>
    </row>
    <row r="225" spans="1:25" customFormat="1" ht="53.25" hidden="1" customHeight="1">
      <c r="A225" s="13">
        <v>221</v>
      </c>
      <c r="B225" s="14" t="s">
        <v>486</v>
      </c>
      <c r="C225" s="14" t="s">
        <v>487</v>
      </c>
      <c r="D225" s="14" t="s">
        <v>29</v>
      </c>
      <c r="E225" s="14">
        <v>60092696</v>
      </c>
      <c r="F225" s="14">
        <v>12</v>
      </c>
      <c r="G225" s="15" t="s">
        <v>488</v>
      </c>
      <c r="H225" s="19" t="s">
        <v>489</v>
      </c>
      <c r="I225" s="14" t="s">
        <v>490</v>
      </c>
      <c r="J225" s="14" t="s">
        <v>493</v>
      </c>
      <c r="K225" s="17">
        <v>36925</v>
      </c>
      <c r="L225" s="17">
        <v>0</v>
      </c>
      <c r="M225" s="18">
        <f t="shared" si="7"/>
        <v>36925</v>
      </c>
      <c r="N225" s="14" t="s">
        <v>37</v>
      </c>
      <c r="O225" s="36" t="s">
        <v>492</v>
      </c>
      <c r="P225" s="14" t="s">
        <v>35</v>
      </c>
      <c r="Q225" s="25">
        <v>42950</v>
      </c>
      <c r="R225" s="14" t="s">
        <v>182</v>
      </c>
      <c r="S225" s="26" t="s">
        <v>37</v>
      </c>
      <c r="T225" s="14" t="s">
        <v>48</v>
      </c>
      <c r="U225" s="14" t="s">
        <v>37</v>
      </c>
      <c r="V225" s="14" t="s">
        <v>494</v>
      </c>
      <c r="W225" s="27" t="s">
        <v>37</v>
      </c>
      <c r="X225" s="23">
        <f t="shared" si="6"/>
        <v>36925</v>
      </c>
      <c r="Y225" s="24"/>
    </row>
    <row r="226" spans="1:25" customFormat="1" ht="53.25" hidden="1" customHeight="1">
      <c r="A226" s="13">
        <v>222</v>
      </c>
      <c r="B226" s="14" t="s">
        <v>486</v>
      </c>
      <c r="C226" s="14" t="s">
        <v>487</v>
      </c>
      <c r="D226" s="14" t="s">
        <v>29</v>
      </c>
      <c r="E226" s="14">
        <v>60092696</v>
      </c>
      <c r="F226" s="14">
        <v>12</v>
      </c>
      <c r="G226" s="15" t="s">
        <v>488</v>
      </c>
      <c r="H226" s="19" t="s">
        <v>489</v>
      </c>
      <c r="I226" s="14" t="s">
        <v>490</v>
      </c>
      <c r="J226" s="14" t="s">
        <v>493</v>
      </c>
      <c r="K226" s="17">
        <v>36925</v>
      </c>
      <c r="L226" s="17">
        <v>0</v>
      </c>
      <c r="M226" s="18">
        <f t="shared" si="7"/>
        <v>36925</v>
      </c>
      <c r="N226" s="14" t="s">
        <v>37</v>
      </c>
      <c r="O226" s="36" t="s">
        <v>492</v>
      </c>
      <c r="P226" s="14" t="s">
        <v>35</v>
      </c>
      <c r="Q226" s="25">
        <v>42950</v>
      </c>
      <c r="R226" s="14" t="s">
        <v>182</v>
      </c>
      <c r="S226" s="26" t="s">
        <v>37</v>
      </c>
      <c r="T226" s="14" t="s">
        <v>48</v>
      </c>
      <c r="U226" s="14" t="s">
        <v>37</v>
      </c>
      <c r="V226" s="14" t="s">
        <v>494</v>
      </c>
      <c r="W226" s="27" t="s">
        <v>37</v>
      </c>
      <c r="X226" s="23">
        <f t="shared" si="6"/>
        <v>36925</v>
      </c>
      <c r="Y226" s="24"/>
    </row>
    <row r="227" spans="1:25" customFormat="1" ht="53.25" hidden="1" customHeight="1">
      <c r="A227" s="13">
        <v>223</v>
      </c>
      <c r="B227" s="14" t="s">
        <v>486</v>
      </c>
      <c r="C227" s="14" t="s">
        <v>487</v>
      </c>
      <c r="D227" s="14" t="s">
        <v>29</v>
      </c>
      <c r="E227" s="14">
        <v>60092696</v>
      </c>
      <c r="F227" s="14">
        <v>12</v>
      </c>
      <c r="G227" s="15" t="s">
        <v>488</v>
      </c>
      <c r="H227" s="19" t="s">
        <v>489</v>
      </c>
      <c r="I227" s="14" t="s">
        <v>490</v>
      </c>
      <c r="J227" s="14" t="s">
        <v>493</v>
      </c>
      <c r="K227" s="17">
        <v>36925</v>
      </c>
      <c r="L227" s="17">
        <v>0</v>
      </c>
      <c r="M227" s="18">
        <f t="shared" si="7"/>
        <v>36925</v>
      </c>
      <c r="N227" s="14" t="s">
        <v>37</v>
      </c>
      <c r="O227" s="36" t="s">
        <v>492</v>
      </c>
      <c r="P227" s="14" t="s">
        <v>35</v>
      </c>
      <c r="Q227" s="25">
        <v>42950</v>
      </c>
      <c r="R227" s="14" t="s">
        <v>182</v>
      </c>
      <c r="S227" s="26" t="s">
        <v>37</v>
      </c>
      <c r="T227" s="14" t="s">
        <v>48</v>
      </c>
      <c r="U227" s="14" t="s">
        <v>37</v>
      </c>
      <c r="V227" s="14" t="s">
        <v>494</v>
      </c>
      <c r="W227" s="27" t="s">
        <v>37</v>
      </c>
      <c r="X227" s="23">
        <f t="shared" si="6"/>
        <v>36925</v>
      </c>
      <c r="Y227" s="24"/>
    </row>
    <row r="228" spans="1:25" customFormat="1" ht="53.25" hidden="1" customHeight="1">
      <c r="A228" s="13">
        <v>224</v>
      </c>
      <c r="B228" s="14" t="s">
        <v>486</v>
      </c>
      <c r="C228" s="14" t="s">
        <v>487</v>
      </c>
      <c r="D228" s="14" t="s">
        <v>29</v>
      </c>
      <c r="E228" s="14">
        <v>60092696</v>
      </c>
      <c r="F228" s="14">
        <v>12</v>
      </c>
      <c r="G228" s="15" t="s">
        <v>488</v>
      </c>
      <c r="H228" s="19" t="s">
        <v>489</v>
      </c>
      <c r="I228" s="14" t="s">
        <v>490</v>
      </c>
      <c r="J228" s="14" t="s">
        <v>491</v>
      </c>
      <c r="K228" s="17">
        <v>68568.789999999994</v>
      </c>
      <c r="L228" s="17">
        <v>0</v>
      </c>
      <c r="M228" s="18">
        <f t="shared" si="7"/>
        <v>68568.789999999994</v>
      </c>
      <c r="N228" s="14" t="s">
        <v>37</v>
      </c>
      <c r="O228" s="36" t="s">
        <v>492</v>
      </c>
      <c r="P228" s="14" t="s">
        <v>35</v>
      </c>
      <c r="Q228" s="25">
        <v>42950</v>
      </c>
      <c r="R228" s="14" t="s">
        <v>182</v>
      </c>
      <c r="S228" s="26" t="s">
        <v>37</v>
      </c>
      <c r="T228" s="14" t="s">
        <v>48</v>
      </c>
      <c r="U228" s="14" t="s">
        <v>37</v>
      </c>
      <c r="V228" s="14" t="s">
        <v>494</v>
      </c>
      <c r="W228" s="27" t="s">
        <v>37</v>
      </c>
      <c r="X228" s="23">
        <f t="shared" si="6"/>
        <v>68568.789999999994</v>
      </c>
      <c r="Y228" s="24"/>
    </row>
    <row r="229" spans="1:25" customFormat="1" ht="53.25" hidden="1" customHeight="1">
      <c r="A229" s="13">
        <v>225</v>
      </c>
      <c r="B229" s="14" t="s">
        <v>486</v>
      </c>
      <c r="C229" s="14" t="s">
        <v>487</v>
      </c>
      <c r="D229" s="14" t="s">
        <v>29</v>
      </c>
      <c r="E229" s="14">
        <v>60092696</v>
      </c>
      <c r="F229" s="14">
        <v>12</v>
      </c>
      <c r="G229" s="15" t="s">
        <v>488</v>
      </c>
      <c r="H229" s="19" t="s">
        <v>489</v>
      </c>
      <c r="I229" s="14" t="s">
        <v>490</v>
      </c>
      <c r="J229" s="14" t="s">
        <v>496</v>
      </c>
      <c r="K229" s="17">
        <v>77246.399999999994</v>
      </c>
      <c r="L229" s="17">
        <v>0</v>
      </c>
      <c r="M229" s="18">
        <f t="shared" si="7"/>
        <v>77246.399999999994</v>
      </c>
      <c r="N229" s="14" t="s">
        <v>37</v>
      </c>
      <c r="O229" s="36" t="s">
        <v>492</v>
      </c>
      <c r="P229" s="14" t="s">
        <v>35</v>
      </c>
      <c r="Q229" s="25">
        <v>42950</v>
      </c>
      <c r="R229" s="14" t="s">
        <v>182</v>
      </c>
      <c r="S229" s="26" t="s">
        <v>37</v>
      </c>
      <c r="T229" s="14" t="s">
        <v>48</v>
      </c>
      <c r="U229" s="14" t="s">
        <v>37</v>
      </c>
      <c r="V229" s="14" t="s">
        <v>494</v>
      </c>
      <c r="W229" s="27" t="s">
        <v>37</v>
      </c>
      <c r="X229" s="23">
        <f t="shared" si="6"/>
        <v>77246.399999999994</v>
      </c>
      <c r="Y229" s="24"/>
    </row>
    <row r="230" spans="1:25" customFormat="1" ht="53.25" hidden="1" customHeight="1">
      <c r="A230" s="13">
        <v>226</v>
      </c>
      <c r="B230" s="14" t="s">
        <v>486</v>
      </c>
      <c r="C230" s="14" t="s">
        <v>487</v>
      </c>
      <c r="D230" s="14" t="s">
        <v>29</v>
      </c>
      <c r="E230" s="14">
        <v>60092696</v>
      </c>
      <c r="F230" s="14">
        <v>12</v>
      </c>
      <c r="G230" s="15" t="s">
        <v>488</v>
      </c>
      <c r="H230" s="19" t="s">
        <v>497</v>
      </c>
      <c r="I230" s="14" t="s">
        <v>490</v>
      </c>
      <c r="J230" s="14" t="s">
        <v>498</v>
      </c>
      <c r="K230" s="17">
        <v>289099.09000000003</v>
      </c>
      <c r="L230" s="17">
        <v>0</v>
      </c>
      <c r="M230" s="18">
        <f t="shared" si="7"/>
        <v>289099.09000000003</v>
      </c>
      <c r="N230" s="14" t="s">
        <v>37</v>
      </c>
      <c r="O230" s="36" t="s">
        <v>492</v>
      </c>
      <c r="P230" s="14" t="s">
        <v>35</v>
      </c>
      <c r="Q230" s="25">
        <v>42950</v>
      </c>
      <c r="R230" s="14" t="s">
        <v>182</v>
      </c>
      <c r="S230" s="26" t="s">
        <v>37</v>
      </c>
      <c r="T230" s="14" t="s">
        <v>48</v>
      </c>
      <c r="U230" s="14" t="s">
        <v>37</v>
      </c>
      <c r="V230" s="14" t="s">
        <v>494</v>
      </c>
      <c r="W230" s="27" t="s">
        <v>37</v>
      </c>
      <c r="X230" s="23">
        <f t="shared" si="6"/>
        <v>289099.09000000003</v>
      </c>
      <c r="Y230" s="24"/>
    </row>
    <row r="231" spans="1:25" customFormat="1" ht="53.25" hidden="1" customHeight="1">
      <c r="A231" s="13">
        <v>227</v>
      </c>
      <c r="B231" s="14" t="s">
        <v>486</v>
      </c>
      <c r="C231" s="14" t="s">
        <v>487</v>
      </c>
      <c r="D231" s="14" t="s">
        <v>29</v>
      </c>
      <c r="E231" s="14">
        <v>60092696</v>
      </c>
      <c r="F231" s="14">
        <v>12</v>
      </c>
      <c r="G231" s="15" t="s">
        <v>488</v>
      </c>
      <c r="H231" s="19" t="s">
        <v>489</v>
      </c>
      <c r="I231" s="14" t="s">
        <v>490</v>
      </c>
      <c r="J231" s="14" t="s">
        <v>493</v>
      </c>
      <c r="K231" s="17">
        <v>36925</v>
      </c>
      <c r="L231" s="17">
        <v>0</v>
      </c>
      <c r="M231" s="18">
        <f t="shared" si="7"/>
        <v>36925</v>
      </c>
      <c r="N231" s="14" t="s">
        <v>37</v>
      </c>
      <c r="O231" s="36" t="s">
        <v>492</v>
      </c>
      <c r="P231" s="14" t="s">
        <v>35</v>
      </c>
      <c r="Q231" s="26">
        <v>43130</v>
      </c>
      <c r="R231" s="14" t="s">
        <v>182</v>
      </c>
      <c r="S231" s="55" t="s">
        <v>37</v>
      </c>
      <c r="T231" s="14" t="s">
        <v>48</v>
      </c>
      <c r="U231" s="14" t="s">
        <v>37</v>
      </c>
      <c r="V231" s="14" t="s">
        <v>494</v>
      </c>
      <c r="W231" s="27" t="s">
        <v>37</v>
      </c>
      <c r="X231" s="23">
        <f t="shared" si="6"/>
        <v>36925</v>
      </c>
      <c r="Y231" s="24"/>
    </row>
    <row r="232" spans="1:25" customFormat="1" ht="53.25" hidden="1" customHeight="1">
      <c r="A232" s="13">
        <v>228</v>
      </c>
      <c r="B232" s="14" t="s">
        <v>486</v>
      </c>
      <c r="C232" s="14" t="s">
        <v>487</v>
      </c>
      <c r="D232" s="14" t="s">
        <v>29</v>
      </c>
      <c r="E232" s="14">
        <v>60092696</v>
      </c>
      <c r="F232" s="14">
        <v>12</v>
      </c>
      <c r="G232" s="15" t="s">
        <v>488</v>
      </c>
      <c r="H232" s="19" t="s">
        <v>489</v>
      </c>
      <c r="I232" s="14" t="s">
        <v>490</v>
      </c>
      <c r="J232" s="14" t="s">
        <v>491</v>
      </c>
      <c r="K232" s="17">
        <v>61509.72</v>
      </c>
      <c r="L232" s="17">
        <v>0</v>
      </c>
      <c r="M232" s="18">
        <f t="shared" si="7"/>
        <v>61509.72</v>
      </c>
      <c r="N232" s="14" t="s">
        <v>37</v>
      </c>
      <c r="O232" s="36" t="s">
        <v>492</v>
      </c>
      <c r="P232" s="14" t="s">
        <v>499</v>
      </c>
      <c r="Q232" s="25">
        <v>42950</v>
      </c>
      <c r="R232" s="14" t="s">
        <v>182</v>
      </c>
      <c r="S232" s="26" t="s">
        <v>37</v>
      </c>
      <c r="T232" s="14" t="s">
        <v>48</v>
      </c>
      <c r="U232" s="14" t="s">
        <v>37</v>
      </c>
      <c r="V232" s="14" t="s">
        <v>37</v>
      </c>
      <c r="W232" s="27" t="s">
        <v>37</v>
      </c>
      <c r="X232" s="23">
        <f t="shared" si="6"/>
        <v>61509.72</v>
      </c>
      <c r="Y232" s="24"/>
    </row>
    <row r="233" spans="1:25" customFormat="1" ht="53.25" hidden="1" customHeight="1">
      <c r="A233" s="13">
        <v>229</v>
      </c>
      <c r="B233" s="14" t="s">
        <v>486</v>
      </c>
      <c r="C233" s="14" t="s">
        <v>487</v>
      </c>
      <c r="D233" s="14" t="s">
        <v>29</v>
      </c>
      <c r="E233" s="14">
        <v>60092696</v>
      </c>
      <c r="F233" s="14">
        <v>12</v>
      </c>
      <c r="G233" s="15" t="s">
        <v>488</v>
      </c>
      <c r="H233" s="19" t="s">
        <v>489</v>
      </c>
      <c r="I233" s="14" t="s">
        <v>490</v>
      </c>
      <c r="J233" s="14" t="s">
        <v>493</v>
      </c>
      <c r="K233" s="17">
        <v>36925</v>
      </c>
      <c r="L233" s="17">
        <v>0</v>
      </c>
      <c r="M233" s="18">
        <f t="shared" si="7"/>
        <v>36925</v>
      </c>
      <c r="N233" s="14" t="s">
        <v>37</v>
      </c>
      <c r="O233" s="36" t="s">
        <v>492</v>
      </c>
      <c r="P233" s="14" t="s">
        <v>35</v>
      </c>
      <c r="Q233" s="26">
        <v>43008</v>
      </c>
      <c r="R233" s="14" t="s">
        <v>182</v>
      </c>
      <c r="S233" s="55" t="s">
        <v>37</v>
      </c>
      <c r="T233" s="14" t="s">
        <v>48</v>
      </c>
      <c r="U233" s="14" t="s">
        <v>37</v>
      </c>
      <c r="V233" s="14" t="s">
        <v>494</v>
      </c>
      <c r="W233" s="27" t="s">
        <v>37</v>
      </c>
      <c r="X233" s="23">
        <f t="shared" si="6"/>
        <v>36925</v>
      </c>
      <c r="Y233" s="24"/>
    </row>
    <row r="234" spans="1:25" customFormat="1" ht="40.5" hidden="1" customHeight="1">
      <c r="A234" s="13">
        <v>230</v>
      </c>
      <c r="B234" s="14" t="s">
        <v>486</v>
      </c>
      <c r="C234" s="14" t="s">
        <v>500</v>
      </c>
      <c r="D234" s="14" t="s">
        <v>42</v>
      </c>
      <c r="E234" s="14">
        <v>62801660</v>
      </c>
      <c r="F234" s="14">
        <v>12</v>
      </c>
      <c r="G234" s="15" t="s">
        <v>488</v>
      </c>
      <c r="H234" s="19" t="s">
        <v>501</v>
      </c>
      <c r="I234" s="14" t="s">
        <v>502</v>
      </c>
      <c r="J234" s="14" t="s">
        <v>503</v>
      </c>
      <c r="K234" s="17">
        <v>55000</v>
      </c>
      <c r="L234" s="17">
        <v>0</v>
      </c>
      <c r="M234" s="18">
        <f t="shared" si="7"/>
        <v>55000</v>
      </c>
      <c r="N234" s="14" t="s">
        <v>37</v>
      </c>
      <c r="O234" s="36" t="s">
        <v>504</v>
      </c>
      <c r="P234" s="14" t="s">
        <v>35</v>
      </c>
      <c r="Q234" s="26">
        <v>43130</v>
      </c>
      <c r="R234" s="14" t="s">
        <v>182</v>
      </c>
      <c r="S234" s="55" t="s">
        <v>37</v>
      </c>
      <c r="T234" s="14" t="s">
        <v>48</v>
      </c>
      <c r="U234" s="14" t="s">
        <v>37</v>
      </c>
      <c r="V234" s="14" t="s">
        <v>37</v>
      </c>
      <c r="W234" s="27" t="s">
        <v>37</v>
      </c>
      <c r="X234" s="23">
        <f t="shared" si="6"/>
        <v>55000</v>
      </c>
      <c r="Y234" s="24"/>
    </row>
    <row r="235" spans="1:25" customFormat="1" ht="46.5" hidden="1" customHeight="1">
      <c r="A235" s="13">
        <v>231</v>
      </c>
      <c r="B235" s="14" t="s">
        <v>505</v>
      </c>
      <c r="C235" s="14" t="s">
        <v>506</v>
      </c>
      <c r="D235" s="14" t="s">
        <v>29</v>
      </c>
      <c r="E235" s="14">
        <v>80339581</v>
      </c>
      <c r="F235" s="14">
        <v>12</v>
      </c>
      <c r="G235" s="15">
        <v>42221</v>
      </c>
      <c r="H235" s="19" t="s">
        <v>507</v>
      </c>
      <c r="I235" s="14" t="s">
        <v>508</v>
      </c>
      <c r="J235" s="14" t="s">
        <v>509</v>
      </c>
      <c r="K235" s="17">
        <v>27500</v>
      </c>
      <c r="L235" s="17">
        <v>0</v>
      </c>
      <c r="M235" s="18">
        <f t="shared" si="7"/>
        <v>27500</v>
      </c>
      <c r="N235" s="14" t="s">
        <v>37</v>
      </c>
      <c r="O235" s="36" t="s">
        <v>510</v>
      </c>
      <c r="P235" s="14" t="s">
        <v>35</v>
      </c>
      <c r="Q235" s="25">
        <v>42950</v>
      </c>
      <c r="R235" s="14" t="s">
        <v>182</v>
      </c>
      <c r="S235" s="26" t="s">
        <v>37</v>
      </c>
      <c r="T235" s="14" t="s">
        <v>48</v>
      </c>
      <c r="U235" s="14" t="s">
        <v>37</v>
      </c>
      <c r="V235" s="14" t="s">
        <v>369</v>
      </c>
      <c r="W235" s="27" t="s">
        <v>37</v>
      </c>
      <c r="X235" s="23">
        <f t="shared" si="6"/>
        <v>27500</v>
      </c>
      <c r="Y235" s="24"/>
    </row>
    <row r="236" spans="1:25" customFormat="1" ht="40.5" hidden="1" customHeight="1">
      <c r="A236" s="13">
        <v>232</v>
      </c>
      <c r="B236" s="14" t="s">
        <v>505</v>
      </c>
      <c r="C236" s="14" t="s">
        <v>511</v>
      </c>
      <c r="D236" s="14" t="s">
        <v>29</v>
      </c>
      <c r="E236" s="14">
        <v>98999196</v>
      </c>
      <c r="F236" s="14">
        <v>0</v>
      </c>
      <c r="G236" s="15">
        <v>42313</v>
      </c>
      <c r="H236" s="19" t="s">
        <v>512</v>
      </c>
      <c r="I236" s="14" t="s">
        <v>513</v>
      </c>
      <c r="J236" s="14" t="s">
        <v>514</v>
      </c>
      <c r="K236" s="17">
        <v>496637.08</v>
      </c>
      <c r="L236" s="17">
        <v>0</v>
      </c>
      <c r="M236" s="18">
        <f t="shared" si="7"/>
        <v>496637.08</v>
      </c>
      <c r="N236" s="14" t="s">
        <v>363</v>
      </c>
      <c r="O236" s="36" t="s">
        <v>510</v>
      </c>
      <c r="P236" s="14" t="s">
        <v>35</v>
      </c>
      <c r="Q236" s="25">
        <v>42671</v>
      </c>
      <c r="R236" s="14" t="s">
        <v>182</v>
      </c>
      <c r="S236" s="26" t="s">
        <v>37</v>
      </c>
      <c r="T236" s="14" t="s">
        <v>48</v>
      </c>
      <c r="U236" s="14" t="s">
        <v>37</v>
      </c>
      <c r="V236" s="14" t="s">
        <v>369</v>
      </c>
      <c r="W236" s="27">
        <v>0</v>
      </c>
      <c r="X236" s="23">
        <f t="shared" si="6"/>
        <v>496637.08</v>
      </c>
      <c r="Y236" s="24"/>
    </row>
    <row r="237" spans="1:25" customFormat="1" ht="206.25" hidden="1" customHeight="1">
      <c r="A237" s="13">
        <v>233</v>
      </c>
      <c r="B237" s="14" t="s">
        <v>505</v>
      </c>
      <c r="C237" s="14" t="s">
        <v>515</v>
      </c>
      <c r="D237" s="14" t="s">
        <v>42</v>
      </c>
      <c r="E237" s="14">
        <v>18720846</v>
      </c>
      <c r="F237" s="14">
        <v>13</v>
      </c>
      <c r="G237" s="15">
        <v>41430</v>
      </c>
      <c r="H237" s="19" t="s">
        <v>516</v>
      </c>
      <c r="I237" s="14" t="s">
        <v>179</v>
      </c>
      <c r="J237" s="14" t="s">
        <v>517</v>
      </c>
      <c r="K237" s="17">
        <v>878.95</v>
      </c>
      <c r="L237" s="17">
        <v>0</v>
      </c>
      <c r="M237" s="18">
        <f t="shared" si="7"/>
        <v>878.95</v>
      </c>
      <c r="N237" s="14" t="s">
        <v>37</v>
      </c>
      <c r="O237" s="36" t="s">
        <v>518</v>
      </c>
      <c r="P237" s="14" t="s">
        <v>35</v>
      </c>
      <c r="Q237" s="25" t="s">
        <v>37</v>
      </c>
      <c r="R237" s="14" t="s">
        <v>37</v>
      </c>
      <c r="S237" s="26" t="s">
        <v>37</v>
      </c>
      <c r="T237" s="14" t="s">
        <v>48</v>
      </c>
      <c r="U237" s="14" t="s">
        <v>37</v>
      </c>
      <c r="V237" s="14" t="s">
        <v>37</v>
      </c>
      <c r="W237" s="27" t="s">
        <v>37</v>
      </c>
      <c r="X237" s="23">
        <f t="shared" si="6"/>
        <v>878.95</v>
      </c>
      <c r="Y237" s="24"/>
    </row>
    <row r="238" spans="1:25" customFormat="1" ht="129.75" hidden="1" customHeight="1">
      <c r="A238" s="13">
        <v>234</v>
      </c>
      <c r="B238" s="14" t="s">
        <v>505</v>
      </c>
      <c r="C238" s="14" t="s">
        <v>519</v>
      </c>
      <c r="D238" s="14" t="s">
        <v>29</v>
      </c>
      <c r="E238" s="14">
        <v>19139918</v>
      </c>
      <c r="F238" s="14">
        <v>13</v>
      </c>
      <c r="G238" s="15">
        <v>40769</v>
      </c>
      <c r="H238" s="19" t="s">
        <v>520</v>
      </c>
      <c r="I238" s="14" t="s">
        <v>521</v>
      </c>
      <c r="J238" s="14" t="s">
        <v>522</v>
      </c>
      <c r="K238" s="17">
        <v>1191</v>
      </c>
      <c r="L238" s="17">
        <v>0</v>
      </c>
      <c r="M238" s="18">
        <f t="shared" si="7"/>
        <v>1191</v>
      </c>
      <c r="N238" s="14" t="s">
        <v>37</v>
      </c>
      <c r="O238" s="36" t="s">
        <v>518</v>
      </c>
      <c r="P238" s="14" t="s">
        <v>35</v>
      </c>
      <c r="Q238" s="25" t="s">
        <v>37</v>
      </c>
      <c r="R238" s="14" t="s">
        <v>37</v>
      </c>
      <c r="S238" s="26" t="s">
        <v>37</v>
      </c>
      <c r="T238" s="14" t="s">
        <v>48</v>
      </c>
      <c r="U238" s="14" t="s">
        <v>37</v>
      </c>
      <c r="V238" s="14" t="s">
        <v>37</v>
      </c>
      <c r="W238" s="27" t="s">
        <v>37</v>
      </c>
      <c r="X238" s="23">
        <f t="shared" si="6"/>
        <v>1191</v>
      </c>
      <c r="Y238" s="24"/>
    </row>
    <row r="239" spans="1:25" customFormat="1" ht="104.25" hidden="1" customHeight="1">
      <c r="A239" s="13">
        <v>235</v>
      </c>
      <c r="B239" s="14" t="s">
        <v>505</v>
      </c>
      <c r="C239" s="14" t="s">
        <v>523</v>
      </c>
      <c r="D239" s="14" t="s">
        <v>29</v>
      </c>
      <c r="E239" s="14">
        <v>98999196</v>
      </c>
      <c r="F239" s="14">
        <v>13</v>
      </c>
      <c r="G239" s="15">
        <v>41249</v>
      </c>
      <c r="H239" s="19" t="s">
        <v>524</v>
      </c>
      <c r="I239" s="14" t="s">
        <v>525</v>
      </c>
      <c r="J239" s="14" t="s">
        <v>526</v>
      </c>
      <c r="K239" s="17">
        <v>19110</v>
      </c>
      <c r="L239" s="17">
        <v>0</v>
      </c>
      <c r="M239" s="18">
        <f t="shared" si="7"/>
        <v>19110</v>
      </c>
      <c r="N239" s="14" t="s">
        <v>37</v>
      </c>
      <c r="O239" s="36" t="s">
        <v>527</v>
      </c>
      <c r="P239" s="14" t="s">
        <v>35</v>
      </c>
      <c r="Q239" s="25" t="s">
        <v>37</v>
      </c>
      <c r="R239" s="14" t="s">
        <v>37</v>
      </c>
      <c r="S239" s="26" t="s">
        <v>37</v>
      </c>
      <c r="T239" s="14" t="s">
        <v>48</v>
      </c>
      <c r="U239" s="14" t="s">
        <v>37</v>
      </c>
      <c r="V239" s="14" t="s">
        <v>37</v>
      </c>
      <c r="W239" s="27" t="s">
        <v>37</v>
      </c>
      <c r="X239" s="23">
        <f t="shared" si="6"/>
        <v>19110</v>
      </c>
      <c r="Y239" s="24"/>
    </row>
    <row r="240" spans="1:25" customFormat="1" ht="117" hidden="1" customHeight="1">
      <c r="A240" s="13">
        <v>236</v>
      </c>
      <c r="B240" s="14" t="s">
        <v>505</v>
      </c>
      <c r="C240" s="14" t="s">
        <v>523</v>
      </c>
      <c r="D240" s="14" t="s">
        <v>29</v>
      </c>
      <c r="E240" s="14">
        <v>98999196</v>
      </c>
      <c r="F240" s="14">
        <v>13</v>
      </c>
      <c r="G240" s="15">
        <v>40825</v>
      </c>
      <c r="H240" s="19" t="s">
        <v>528</v>
      </c>
      <c r="I240" s="14" t="s">
        <v>529</v>
      </c>
      <c r="J240" s="14" t="s">
        <v>530</v>
      </c>
      <c r="K240" s="17">
        <v>1625</v>
      </c>
      <c r="L240" s="17">
        <v>0</v>
      </c>
      <c r="M240" s="18">
        <f t="shared" si="7"/>
        <v>1625</v>
      </c>
      <c r="N240" s="14" t="s">
        <v>37</v>
      </c>
      <c r="O240" s="36" t="s">
        <v>531</v>
      </c>
      <c r="P240" s="14" t="s">
        <v>35</v>
      </c>
      <c r="Q240" s="25" t="s">
        <v>37</v>
      </c>
      <c r="R240" s="14" t="s">
        <v>37</v>
      </c>
      <c r="S240" s="26" t="s">
        <v>37</v>
      </c>
      <c r="T240" s="14" t="s">
        <v>48</v>
      </c>
      <c r="U240" s="14" t="s">
        <v>37</v>
      </c>
      <c r="V240" s="14" t="s">
        <v>37</v>
      </c>
      <c r="W240" s="27" t="s">
        <v>37</v>
      </c>
      <c r="X240" s="23">
        <f t="shared" ref="X240:X303" si="8">M240</f>
        <v>1625</v>
      </c>
      <c r="Y240" s="24"/>
    </row>
    <row r="241" spans="1:25" customFormat="1" ht="168" hidden="1" customHeight="1">
      <c r="A241" s="13">
        <v>237</v>
      </c>
      <c r="B241" s="14" t="s">
        <v>505</v>
      </c>
      <c r="C241" s="14" t="s">
        <v>532</v>
      </c>
      <c r="D241" s="14" t="s">
        <v>29</v>
      </c>
      <c r="E241" s="14">
        <v>82141401</v>
      </c>
      <c r="F241" s="14">
        <v>12</v>
      </c>
      <c r="G241" s="15">
        <v>41736</v>
      </c>
      <c r="H241" s="19" t="s">
        <v>533</v>
      </c>
      <c r="I241" s="14" t="s">
        <v>534</v>
      </c>
      <c r="J241" s="14" t="s">
        <v>535</v>
      </c>
      <c r="K241" s="17">
        <v>3636.99</v>
      </c>
      <c r="L241" s="17">
        <v>-3341.99</v>
      </c>
      <c r="M241" s="18">
        <f t="shared" si="7"/>
        <v>295</v>
      </c>
      <c r="N241" s="14" t="s">
        <v>37</v>
      </c>
      <c r="O241" s="36" t="s">
        <v>536</v>
      </c>
      <c r="P241" s="14" t="s">
        <v>35</v>
      </c>
      <c r="Q241" s="25"/>
      <c r="R241" s="14" t="s">
        <v>182</v>
      </c>
      <c r="S241" s="26" t="s">
        <v>37</v>
      </c>
      <c r="T241" s="14" t="s">
        <v>537</v>
      </c>
      <c r="U241" s="14">
        <v>295</v>
      </c>
      <c r="V241" s="14" t="s">
        <v>37</v>
      </c>
      <c r="W241" s="27" t="s">
        <v>37</v>
      </c>
      <c r="X241" s="23">
        <f t="shared" si="8"/>
        <v>295</v>
      </c>
      <c r="Y241" s="24" t="s">
        <v>272</v>
      </c>
    </row>
    <row r="242" spans="1:25" customFormat="1" ht="61.5" hidden="1" customHeight="1">
      <c r="A242" s="13">
        <v>238</v>
      </c>
      <c r="B242" s="14" t="s">
        <v>538</v>
      </c>
      <c r="C242" s="14" t="s">
        <v>539</v>
      </c>
      <c r="D242" s="14" t="s">
        <v>29</v>
      </c>
      <c r="E242" s="14">
        <v>80289461</v>
      </c>
      <c r="F242" s="14">
        <v>15</v>
      </c>
      <c r="G242" s="15">
        <v>42795</v>
      </c>
      <c r="H242" s="36" t="s">
        <v>540</v>
      </c>
      <c r="I242" s="14" t="s">
        <v>541</v>
      </c>
      <c r="J242" s="46" t="s">
        <v>542</v>
      </c>
      <c r="K242" s="17">
        <v>429240</v>
      </c>
      <c r="L242" s="17">
        <v>0</v>
      </c>
      <c r="M242" s="18">
        <f t="shared" si="7"/>
        <v>429240</v>
      </c>
      <c r="N242" s="14" t="s">
        <v>37</v>
      </c>
      <c r="O242" s="36" t="s">
        <v>386</v>
      </c>
      <c r="P242" s="14" t="s">
        <v>3</v>
      </c>
      <c r="Q242" s="25" t="s">
        <v>37</v>
      </c>
      <c r="R242" s="14" t="s">
        <v>37</v>
      </c>
      <c r="S242" s="21">
        <v>43281</v>
      </c>
      <c r="T242" s="14" t="s">
        <v>124</v>
      </c>
      <c r="U242" s="14" t="s">
        <v>37</v>
      </c>
      <c r="V242" s="14" t="s">
        <v>37</v>
      </c>
      <c r="W242" s="27" t="s">
        <v>37</v>
      </c>
      <c r="X242" s="23">
        <f t="shared" si="8"/>
        <v>429240</v>
      </c>
      <c r="Y242" s="24"/>
    </row>
    <row r="243" spans="1:25" customFormat="1" ht="61.5" hidden="1" customHeight="1">
      <c r="A243" s="13">
        <v>239</v>
      </c>
      <c r="B243" s="14" t="s">
        <v>538</v>
      </c>
      <c r="C243" s="14" t="s">
        <v>539</v>
      </c>
      <c r="D243" s="14" t="s">
        <v>29</v>
      </c>
      <c r="E243" s="14">
        <v>80289461</v>
      </c>
      <c r="F243" s="14">
        <v>15</v>
      </c>
      <c r="G243" s="15">
        <v>42795</v>
      </c>
      <c r="H243" s="36" t="s">
        <v>543</v>
      </c>
      <c r="I243" s="14" t="s">
        <v>541</v>
      </c>
      <c r="J243" s="46" t="s">
        <v>544</v>
      </c>
      <c r="K243" s="17">
        <v>165165</v>
      </c>
      <c r="L243" s="17">
        <v>0</v>
      </c>
      <c r="M243" s="18">
        <f t="shared" si="7"/>
        <v>165165</v>
      </c>
      <c r="N243" s="14" t="s">
        <v>37</v>
      </c>
      <c r="O243" s="36" t="s">
        <v>386</v>
      </c>
      <c r="P243" s="14" t="s">
        <v>3</v>
      </c>
      <c r="Q243" s="25" t="s">
        <v>37</v>
      </c>
      <c r="R243" s="14" t="s">
        <v>37</v>
      </c>
      <c r="S243" s="21">
        <v>43281</v>
      </c>
      <c r="T243" s="14" t="s">
        <v>124</v>
      </c>
      <c r="U243" s="14" t="s">
        <v>37</v>
      </c>
      <c r="V243" s="14" t="s">
        <v>37</v>
      </c>
      <c r="W243" s="27" t="s">
        <v>37</v>
      </c>
      <c r="X243" s="23">
        <f t="shared" si="8"/>
        <v>165165</v>
      </c>
      <c r="Y243" s="24"/>
    </row>
    <row r="244" spans="1:25" customFormat="1" ht="61.5" hidden="1" customHeight="1">
      <c r="A244" s="13">
        <v>240</v>
      </c>
      <c r="B244" s="14" t="s">
        <v>538</v>
      </c>
      <c r="C244" s="14" t="s">
        <v>539</v>
      </c>
      <c r="D244" s="14" t="s">
        <v>29</v>
      </c>
      <c r="E244" s="14">
        <v>80289461</v>
      </c>
      <c r="F244" s="14">
        <v>15</v>
      </c>
      <c r="G244" s="15">
        <v>42795</v>
      </c>
      <c r="H244" s="36" t="s">
        <v>543</v>
      </c>
      <c r="I244" s="14" t="s">
        <v>541</v>
      </c>
      <c r="J244" s="46" t="s">
        <v>545</v>
      </c>
      <c r="K244" s="17">
        <v>429000</v>
      </c>
      <c r="L244" s="17">
        <v>0</v>
      </c>
      <c r="M244" s="18">
        <f t="shared" si="7"/>
        <v>429000</v>
      </c>
      <c r="N244" s="14" t="s">
        <v>37</v>
      </c>
      <c r="O244" s="36" t="s">
        <v>386</v>
      </c>
      <c r="P244" s="14" t="s">
        <v>3</v>
      </c>
      <c r="Q244" s="25" t="s">
        <v>37</v>
      </c>
      <c r="R244" s="14" t="s">
        <v>37</v>
      </c>
      <c r="S244" s="21">
        <v>43281</v>
      </c>
      <c r="T244" s="14" t="s">
        <v>124</v>
      </c>
      <c r="U244" s="14" t="s">
        <v>37</v>
      </c>
      <c r="V244" s="14" t="s">
        <v>37</v>
      </c>
      <c r="W244" s="27" t="s">
        <v>37</v>
      </c>
      <c r="X244" s="23">
        <f t="shared" si="8"/>
        <v>429000</v>
      </c>
      <c r="Y244" s="24"/>
    </row>
    <row r="245" spans="1:25" customFormat="1" ht="40.5" hidden="1" customHeight="1">
      <c r="A245" s="13">
        <v>241</v>
      </c>
      <c r="B245" s="14" t="s">
        <v>538</v>
      </c>
      <c r="C245" s="14" t="s">
        <v>546</v>
      </c>
      <c r="D245" s="14" t="s">
        <v>42</v>
      </c>
      <c r="E245" s="14">
        <v>52968251</v>
      </c>
      <c r="F245" s="14">
        <v>13</v>
      </c>
      <c r="G245" s="15">
        <v>42005</v>
      </c>
      <c r="H245" s="36" t="s">
        <v>547</v>
      </c>
      <c r="I245" s="14" t="s">
        <v>220</v>
      </c>
      <c r="J245" s="46" t="s">
        <v>548</v>
      </c>
      <c r="K245" s="17">
        <v>13653</v>
      </c>
      <c r="L245" s="17">
        <v>0</v>
      </c>
      <c r="M245" s="18">
        <f t="shared" si="7"/>
        <v>13653</v>
      </c>
      <c r="N245" s="14" t="s">
        <v>37</v>
      </c>
      <c r="O245" s="36" t="s">
        <v>549</v>
      </c>
      <c r="P245" s="14" t="s">
        <v>35</v>
      </c>
      <c r="Q245" s="25">
        <v>43007</v>
      </c>
      <c r="R245" s="14" t="s">
        <v>182</v>
      </c>
      <c r="S245" s="26" t="s">
        <v>37</v>
      </c>
      <c r="T245" s="14" t="s">
        <v>48</v>
      </c>
      <c r="U245" s="14" t="s">
        <v>37</v>
      </c>
      <c r="V245" s="14" t="s">
        <v>37</v>
      </c>
      <c r="W245" s="27" t="s">
        <v>37</v>
      </c>
      <c r="X245" s="23">
        <f t="shared" si="8"/>
        <v>13653</v>
      </c>
      <c r="Y245" s="24"/>
    </row>
    <row r="246" spans="1:25" customFormat="1" ht="40.5" hidden="1" customHeight="1">
      <c r="A246" s="13">
        <v>242</v>
      </c>
      <c r="B246" s="14" t="s">
        <v>538</v>
      </c>
      <c r="C246" s="14" t="s">
        <v>546</v>
      </c>
      <c r="D246" s="14" t="s">
        <v>42</v>
      </c>
      <c r="E246" s="14">
        <v>52968251</v>
      </c>
      <c r="F246" s="14">
        <v>13</v>
      </c>
      <c r="G246" s="15">
        <v>42005</v>
      </c>
      <c r="H246" s="36" t="s">
        <v>547</v>
      </c>
      <c r="I246" s="14" t="s">
        <v>220</v>
      </c>
      <c r="J246" s="46" t="s">
        <v>550</v>
      </c>
      <c r="K246" s="17">
        <v>9225</v>
      </c>
      <c r="L246" s="17">
        <v>0</v>
      </c>
      <c r="M246" s="18">
        <f t="shared" si="7"/>
        <v>9225</v>
      </c>
      <c r="N246" s="14" t="s">
        <v>37</v>
      </c>
      <c r="O246" s="36" t="s">
        <v>549</v>
      </c>
      <c r="P246" s="14" t="s">
        <v>35</v>
      </c>
      <c r="Q246" s="25">
        <v>43007</v>
      </c>
      <c r="R246" s="14" t="s">
        <v>182</v>
      </c>
      <c r="S246" s="26" t="s">
        <v>37</v>
      </c>
      <c r="T246" s="14" t="s">
        <v>48</v>
      </c>
      <c r="U246" s="14" t="s">
        <v>37</v>
      </c>
      <c r="V246" s="14" t="s">
        <v>37</v>
      </c>
      <c r="W246" s="27" t="s">
        <v>37</v>
      </c>
      <c r="X246" s="23">
        <f t="shared" si="8"/>
        <v>9225</v>
      </c>
      <c r="Y246" s="24"/>
    </row>
    <row r="247" spans="1:25" customFormat="1" ht="40.5" hidden="1" customHeight="1">
      <c r="A247" s="13">
        <v>243</v>
      </c>
      <c r="B247" s="14" t="s">
        <v>538</v>
      </c>
      <c r="C247" s="14" t="s">
        <v>546</v>
      </c>
      <c r="D247" s="14" t="s">
        <v>42</v>
      </c>
      <c r="E247" s="14">
        <v>52968251</v>
      </c>
      <c r="F247" s="14">
        <v>13</v>
      </c>
      <c r="G247" s="15">
        <v>42005</v>
      </c>
      <c r="H247" s="36" t="s">
        <v>547</v>
      </c>
      <c r="I247" s="14" t="s">
        <v>220</v>
      </c>
      <c r="J247" s="46" t="s">
        <v>551</v>
      </c>
      <c r="K247" s="17">
        <v>12177</v>
      </c>
      <c r="L247" s="17">
        <v>0</v>
      </c>
      <c r="M247" s="18">
        <f t="shared" si="7"/>
        <v>12177</v>
      </c>
      <c r="N247" s="14" t="s">
        <v>37</v>
      </c>
      <c r="O247" s="36" t="s">
        <v>549</v>
      </c>
      <c r="P247" s="14" t="s">
        <v>35</v>
      </c>
      <c r="Q247" s="25">
        <v>43007</v>
      </c>
      <c r="R247" s="14" t="s">
        <v>182</v>
      </c>
      <c r="S247" s="26" t="s">
        <v>37</v>
      </c>
      <c r="T247" s="14" t="s">
        <v>48</v>
      </c>
      <c r="U247" s="14" t="s">
        <v>37</v>
      </c>
      <c r="V247" s="14" t="s">
        <v>37</v>
      </c>
      <c r="W247" s="27" t="s">
        <v>37</v>
      </c>
      <c r="X247" s="23">
        <f t="shared" si="8"/>
        <v>12177</v>
      </c>
      <c r="Y247" s="24"/>
    </row>
    <row r="248" spans="1:25" customFormat="1" ht="40.5" hidden="1" customHeight="1">
      <c r="A248" s="13">
        <v>244</v>
      </c>
      <c r="B248" s="14" t="s">
        <v>538</v>
      </c>
      <c r="C248" s="14" t="s">
        <v>546</v>
      </c>
      <c r="D248" s="14" t="s">
        <v>42</v>
      </c>
      <c r="E248" s="14">
        <v>52968251</v>
      </c>
      <c r="F248" s="14">
        <v>13</v>
      </c>
      <c r="G248" s="15">
        <v>42005</v>
      </c>
      <c r="H248" s="36" t="s">
        <v>547</v>
      </c>
      <c r="I248" s="14" t="s">
        <v>220</v>
      </c>
      <c r="J248" s="46" t="s">
        <v>552</v>
      </c>
      <c r="K248" s="17">
        <v>14520</v>
      </c>
      <c r="L248" s="17">
        <v>0</v>
      </c>
      <c r="M248" s="18">
        <f t="shared" si="7"/>
        <v>14520</v>
      </c>
      <c r="N248" s="14" t="s">
        <v>37</v>
      </c>
      <c r="O248" s="36" t="s">
        <v>549</v>
      </c>
      <c r="P248" s="14" t="s">
        <v>35</v>
      </c>
      <c r="Q248" s="25">
        <v>43007</v>
      </c>
      <c r="R248" s="14" t="s">
        <v>182</v>
      </c>
      <c r="S248" s="26" t="s">
        <v>37</v>
      </c>
      <c r="T248" s="14" t="s">
        <v>48</v>
      </c>
      <c r="U248" s="14" t="s">
        <v>37</v>
      </c>
      <c r="V248" s="14" t="s">
        <v>37</v>
      </c>
      <c r="W248" s="27" t="s">
        <v>37</v>
      </c>
      <c r="X248" s="23">
        <f t="shared" si="8"/>
        <v>14520</v>
      </c>
      <c r="Y248" s="24"/>
    </row>
    <row r="249" spans="1:25" customFormat="1" ht="40.5" hidden="1" customHeight="1">
      <c r="A249" s="13">
        <v>245</v>
      </c>
      <c r="B249" s="14" t="s">
        <v>538</v>
      </c>
      <c r="C249" s="14" t="s">
        <v>553</v>
      </c>
      <c r="D249" s="14" t="s">
        <v>42</v>
      </c>
      <c r="E249" s="14">
        <v>80620370</v>
      </c>
      <c r="F249" s="14">
        <v>13</v>
      </c>
      <c r="G249" s="15">
        <v>42005</v>
      </c>
      <c r="H249" s="36" t="s">
        <v>547</v>
      </c>
      <c r="I249" s="14" t="s">
        <v>220</v>
      </c>
      <c r="J249" s="46" t="s">
        <v>554</v>
      </c>
      <c r="K249" s="17">
        <v>14145</v>
      </c>
      <c r="L249" s="17">
        <v>0</v>
      </c>
      <c r="M249" s="18">
        <f t="shared" si="7"/>
        <v>14145</v>
      </c>
      <c r="N249" s="14" t="s">
        <v>37</v>
      </c>
      <c r="O249" s="36" t="s">
        <v>549</v>
      </c>
      <c r="P249" s="14" t="s">
        <v>35</v>
      </c>
      <c r="Q249" s="25">
        <v>43007</v>
      </c>
      <c r="R249" s="14" t="s">
        <v>182</v>
      </c>
      <c r="S249" s="26" t="s">
        <v>37</v>
      </c>
      <c r="T249" s="14" t="s">
        <v>48</v>
      </c>
      <c r="U249" s="14" t="s">
        <v>37</v>
      </c>
      <c r="V249" s="14" t="s">
        <v>37</v>
      </c>
      <c r="W249" s="27" t="s">
        <v>37</v>
      </c>
      <c r="X249" s="23">
        <f t="shared" si="8"/>
        <v>14145</v>
      </c>
      <c r="Y249" s="24"/>
    </row>
    <row r="250" spans="1:25" customFormat="1" ht="76.5" hidden="1" customHeight="1">
      <c r="A250" s="13">
        <v>246</v>
      </c>
      <c r="B250" s="14" t="s">
        <v>555</v>
      </c>
      <c r="C250" s="14" t="s">
        <v>556</v>
      </c>
      <c r="D250" s="14">
        <v>0</v>
      </c>
      <c r="E250" s="14">
        <v>0</v>
      </c>
      <c r="F250" s="14">
        <v>0</v>
      </c>
      <c r="G250" s="15">
        <v>0</v>
      </c>
      <c r="H250" s="19" t="s">
        <v>557</v>
      </c>
      <c r="I250" s="14" t="s">
        <v>558</v>
      </c>
      <c r="J250" s="14" t="s">
        <v>559</v>
      </c>
      <c r="K250" s="17">
        <v>358973557.04000002</v>
      </c>
      <c r="L250" s="17">
        <v>0</v>
      </c>
      <c r="M250" s="18">
        <f t="shared" si="7"/>
        <v>358973557.04000002</v>
      </c>
      <c r="N250" s="14" t="s">
        <v>37</v>
      </c>
      <c r="O250" s="36" t="s">
        <v>560</v>
      </c>
      <c r="P250" s="14" t="s">
        <v>3</v>
      </c>
      <c r="Q250" s="25" t="s">
        <v>37</v>
      </c>
      <c r="R250" s="14" t="s">
        <v>37</v>
      </c>
      <c r="S250" s="21">
        <v>43281</v>
      </c>
      <c r="T250" s="14" t="s">
        <v>124</v>
      </c>
      <c r="U250" s="14" t="s">
        <v>37</v>
      </c>
      <c r="V250" s="14" t="s">
        <v>37</v>
      </c>
      <c r="W250" s="27" t="s">
        <v>37</v>
      </c>
      <c r="X250" s="23">
        <f t="shared" si="8"/>
        <v>358973557.04000002</v>
      </c>
      <c r="Y250" s="24"/>
    </row>
    <row r="251" spans="1:25" customFormat="1" ht="53.25" hidden="1" customHeight="1">
      <c r="A251" s="13">
        <v>247</v>
      </c>
      <c r="B251" s="14" t="s">
        <v>561</v>
      </c>
      <c r="C251" s="36" t="s">
        <v>562</v>
      </c>
      <c r="D251" s="14" t="s">
        <v>29</v>
      </c>
      <c r="E251" s="14">
        <v>19152132</v>
      </c>
      <c r="F251" s="14" t="s">
        <v>563</v>
      </c>
      <c r="G251" s="15">
        <v>42932</v>
      </c>
      <c r="H251" s="36" t="s">
        <v>564</v>
      </c>
      <c r="I251" s="14" t="s">
        <v>565</v>
      </c>
      <c r="J251" s="46" t="s">
        <v>566</v>
      </c>
      <c r="K251" s="17">
        <v>959602.28</v>
      </c>
      <c r="L251" s="17">
        <v>0</v>
      </c>
      <c r="M251" s="18">
        <f t="shared" si="7"/>
        <v>959602.28</v>
      </c>
      <c r="N251" s="14" t="s">
        <v>37</v>
      </c>
      <c r="O251" s="36" t="s">
        <v>567</v>
      </c>
      <c r="P251" s="14" t="s">
        <v>568</v>
      </c>
      <c r="Q251" s="25" t="s">
        <v>37</v>
      </c>
      <c r="R251" s="14" t="s">
        <v>37</v>
      </c>
      <c r="S251" s="21">
        <v>43281</v>
      </c>
      <c r="T251" s="14" t="s">
        <v>124</v>
      </c>
      <c r="U251" s="14" t="s">
        <v>37</v>
      </c>
      <c r="V251" s="14" t="s">
        <v>37</v>
      </c>
      <c r="W251" s="27" t="s">
        <v>37</v>
      </c>
      <c r="X251" s="23">
        <f t="shared" si="8"/>
        <v>959602.28</v>
      </c>
      <c r="Y251" s="24"/>
    </row>
    <row r="252" spans="1:25" customFormat="1" ht="53.25" hidden="1" customHeight="1">
      <c r="A252" s="13">
        <v>248</v>
      </c>
      <c r="B252" s="14" t="s">
        <v>561</v>
      </c>
      <c r="C252" s="36" t="s">
        <v>562</v>
      </c>
      <c r="D252" s="14" t="s">
        <v>29</v>
      </c>
      <c r="E252" s="14">
        <v>19152132</v>
      </c>
      <c r="F252" s="14" t="s">
        <v>563</v>
      </c>
      <c r="G252" s="15">
        <v>42685</v>
      </c>
      <c r="H252" s="36" t="s">
        <v>564</v>
      </c>
      <c r="I252" s="14" t="s">
        <v>569</v>
      </c>
      <c r="J252" s="46" t="s">
        <v>570</v>
      </c>
      <c r="K252" s="17">
        <v>785888.01</v>
      </c>
      <c r="L252" s="17">
        <v>0</v>
      </c>
      <c r="M252" s="18">
        <f t="shared" si="7"/>
        <v>785888.01</v>
      </c>
      <c r="N252" s="14" t="s">
        <v>37</v>
      </c>
      <c r="O252" s="36" t="s">
        <v>567</v>
      </c>
      <c r="P252" s="14" t="s">
        <v>568</v>
      </c>
      <c r="Q252" s="25" t="s">
        <v>37</v>
      </c>
      <c r="R252" s="14" t="s">
        <v>37</v>
      </c>
      <c r="S252" s="21">
        <v>43281</v>
      </c>
      <c r="T252" s="14" t="s">
        <v>124</v>
      </c>
      <c r="U252" s="14" t="s">
        <v>37</v>
      </c>
      <c r="V252" s="14" t="s">
        <v>37</v>
      </c>
      <c r="W252" s="27" t="s">
        <v>37</v>
      </c>
      <c r="X252" s="23">
        <f t="shared" si="8"/>
        <v>785888.01</v>
      </c>
      <c r="Y252" s="24"/>
    </row>
    <row r="253" spans="1:25" customFormat="1" ht="53.25" hidden="1" customHeight="1">
      <c r="A253" s="13">
        <v>249</v>
      </c>
      <c r="B253" s="14" t="s">
        <v>561</v>
      </c>
      <c r="C253" s="36" t="s">
        <v>562</v>
      </c>
      <c r="D253" s="14" t="s">
        <v>29</v>
      </c>
      <c r="E253" s="14">
        <v>19152132</v>
      </c>
      <c r="F253" s="14" t="s">
        <v>563</v>
      </c>
      <c r="G253" s="15">
        <v>42685</v>
      </c>
      <c r="H253" s="36" t="s">
        <v>564</v>
      </c>
      <c r="I253" s="14" t="s">
        <v>571</v>
      </c>
      <c r="J253" s="46" t="s">
        <v>572</v>
      </c>
      <c r="K253" s="17">
        <v>774200</v>
      </c>
      <c r="L253" s="17">
        <v>0</v>
      </c>
      <c r="M253" s="18">
        <f t="shared" si="7"/>
        <v>774200</v>
      </c>
      <c r="N253" s="14" t="s">
        <v>37</v>
      </c>
      <c r="O253" s="36" t="s">
        <v>567</v>
      </c>
      <c r="P253" s="14" t="s">
        <v>568</v>
      </c>
      <c r="Q253" s="25" t="s">
        <v>37</v>
      </c>
      <c r="R253" s="14" t="s">
        <v>37</v>
      </c>
      <c r="S253" s="21">
        <v>43281</v>
      </c>
      <c r="T253" s="14" t="s">
        <v>124</v>
      </c>
      <c r="U253" s="14" t="s">
        <v>37</v>
      </c>
      <c r="V253" s="14" t="s">
        <v>37</v>
      </c>
      <c r="W253" s="27" t="s">
        <v>37</v>
      </c>
      <c r="X253" s="23">
        <f t="shared" si="8"/>
        <v>774200</v>
      </c>
      <c r="Y253" s="24"/>
    </row>
    <row r="254" spans="1:25" customFormat="1" ht="53.25" hidden="1" customHeight="1">
      <c r="A254" s="13">
        <v>250</v>
      </c>
      <c r="B254" s="14" t="s">
        <v>561</v>
      </c>
      <c r="C254" s="36" t="s">
        <v>562</v>
      </c>
      <c r="D254" s="14" t="s">
        <v>29</v>
      </c>
      <c r="E254" s="14">
        <v>19152132</v>
      </c>
      <c r="F254" s="14" t="s">
        <v>563</v>
      </c>
      <c r="G254" s="15">
        <v>42685</v>
      </c>
      <c r="H254" s="36" t="s">
        <v>564</v>
      </c>
      <c r="I254" s="14" t="s">
        <v>573</v>
      </c>
      <c r="J254" s="46" t="s">
        <v>574</v>
      </c>
      <c r="K254" s="17">
        <v>995457</v>
      </c>
      <c r="L254" s="17">
        <v>0</v>
      </c>
      <c r="M254" s="18">
        <f t="shared" si="7"/>
        <v>995457</v>
      </c>
      <c r="N254" s="14" t="s">
        <v>37</v>
      </c>
      <c r="O254" s="36" t="s">
        <v>567</v>
      </c>
      <c r="P254" s="14" t="s">
        <v>568</v>
      </c>
      <c r="Q254" s="25" t="s">
        <v>37</v>
      </c>
      <c r="R254" s="14" t="s">
        <v>37</v>
      </c>
      <c r="S254" s="21">
        <v>43281</v>
      </c>
      <c r="T254" s="14" t="s">
        <v>124</v>
      </c>
      <c r="U254" s="14" t="s">
        <v>37</v>
      </c>
      <c r="V254" s="14" t="s">
        <v>37</v>
      </c>
      <c r="W254" s="27" t="s">
        <v>37</v>
      </c>
      <c r="X254" s="23">
        <f t="shared" si="8"/>
        <v>995457</v>
      </c>
      <c r="Y254" s="24"/>
    </row>
    <row r="255" spans="1:25" customFormat="1" ht="53.25" hidden="1" customHeight="1">
      <c r="A255" s="13">
        <v>251</v>
      </c>
      <c r="B255" s="14" t="s">
        <v>561</v>
      </c>
      <c r="C255" s="36" t="s">
        <v>562</v>
      </c>
      <c r="D255" s="14" t="s">
        <v>29</v>
      </c>
      <c r="E255" s="14">
        <v>19152132</v>
      </c>
      <c r="F255" s="14" t="s">
        <v>563</v>
      </c>
      <c r="G255" s="15">
        <v>42685</v>
      </c>
      <c r="H255" s="36" t="s">
        <v>564</v>
      </c>
      <c r="I255" s="14" t="s">
        <v>575</v>
      </c>
      <c r="J255" s="46" t="s">
        <v>576</v>
      </c>
      <c r="K255" s="17">
        <v>635230.80000000005</v>
      </c>
      <c r="L255" s="17">
        <v>0</v>
      </c>
      <c r="M255" s="18">
        <f t="shared" si="7"/>
        <v>635230.80000000005</v>
      </c>
      <c r="N255" s="14" t="s">
        <v>37</v>
      </c>
      <c r="O255" s="36" t="s">
        <v>567</v>
      </c>
      <c r="P255" s="14" t="s">
        <v>568</v>
      </c>
      <c r="Q255" s="25" t="s">
        <v>37</v>
      </c>
      <c r="R255" s="14" t="s">
        <v>37</v>
      </c>
      <c r="S255" s="21">
        <v>43281</v>
      </c>
      <c r="T255" s="14" t="s">
        <v>124</v>
      </c>
      <c r="U255" s="14" t="s">
        <v>37</v>
      </c>
      <c r="V255" s="14" t="s">
        <v>37</v>
      </c>
      <c r="W255" s="27" t="s">
        <v>37</v>
      </c>
      <c r="X255" s="23">
        <f t="shared" si="8"/>
        <v>635230.80000000005</v>
      </c>
      <c r="Y255" s="24"/>
    </row>
    <row r="256" spans="1:25" customFormat="1" ht="53.25" hidden="1" customHeight="1">
      <c r="A256" s="13">
        <v>252</v>
      </c>
      <c r="B256" s="14" t="s">
        <v>561</v>
      </c>
      <c r="C256" s="36" t="s">
        <v>562</v>
      </c>
      <c r="D256" s="14" t="s">
        <v>29</v>
      </c>
      <c r="E256" s="14">
        <v>19152132</v>
      </c>
      <c r="F256" s="14" t="s">
        <v>563</v>
      </c>
      <c r="G256" s="15">
        <v>42685</v>
      </c>
      <c r="H256" s="36" t="s">
        <v>564</v>
      </c>
      <c r="I256" s="14" t="s">
        <v>577</v>
      </c>
      <c r="J256" s="46" t="s">
        <v>578</v>
      </c>
      <c r="K256" s="17">
        <v>565158.40000000002</v>
      </c>
      <c r="L256" s="17">
        <v>0</v>
      </c>
      <c r="M256" s="18">
        <f t="shared" si="7"/>
        <v>565158.40000000002</v>
      </c>
      <c r="N256" s="14" t="s">
        <v>37</v>
      </c>
      <c r="O256" s="36" t="s">
        <v>567</v>
      </c>
      <c r="P256" s="14" t="s">
        <v>568</v>
      </c>
      <c r="Q256" s="25" t="s">
        <v>37</v>
      </c>
      <c r="R256" s="14" t="s">
        <v>37</v>
      </c>
      <c r="S256" s="21">
        <v>43281</v>
      </c>
      <c r="T256" s="14" t="s">
        <v>124</v>
      </c>
      <c r="U256" s="14" t="s">
        <v>37</v>
      </c>
      <c r="V256" s="14" t="s">
        <v>37</v>
      </c>
      <c r="W256" s="27" t="s">
        <v>37</v>
      </c>
      <c r="X256" s="23">
        <f t="shared" si="8"/>
        <v>565158.40000000002</v>
      </c>
      <c r="Y256" s="24"/>
    </row>
    <row r="257" spans="1:25" customFormat="1" ht="53.25" hidden="1" customHeight="1">
      <c r="A257" s="13">
        <v>253</v>
      </c>
      <c r="B257" s="14" t="s">
        <v>561</v>
      </c>
      <c r="C257" s="36" t="s">
        <v>562</v>
      </c>
      <c r="D257" s="14" t="s">
        <v>29</v>
      </c>
      <c r="E257" s="14">
        <v>19152132</v>
      </c>
      <c r="F257" s="14" t="s">
        <v>563</v>
      </c>
      <c r="G257" s="15">
        <v>42685</v>
      </c>
      <c r="H257" s="36" t="s">
        <v>564</v>
      </c>
      <c r="I257" s="14" t="s">
        <v>579</v>
      </c>
      <c r="J257" s="46" t="s">
        <v>580</v>
      </c>
      <c r="K257" s="17">
        <v>514000</v>
      </c>
      <c r="L257" s="17">
        <v>0</v>
      </c>
      <c r="M257" s="18">
        <f t="shared" si="7"/>
        <v>514000</v>
      </c>
      <c r="N257" s="14" t="s">
        <v>37</v>
      </c>
      <c r="O257" s="36" t="s">
        <v>567</v>
      </c>
      <c r="P257" s="14" t="s">
        <v>568</v>
      </c>
      <c r="Q257" s="25" t="s">
        <v>37</v>
      </c>
      <c r="R257" s="14" t="s">
        <v>37</v>
      </c>
      <c r="S257" s="21">
        <v>43281</v>
      </c>
      <c r="T257" s="14" t="s">
        <v>124</v>
      </c>
      <c r="U257" s="14" t="s">
        <v>37</v>
      </c>
      <c r="V257" s="14" t="s">
        <v>37</v>
      </c>
      <c r="W257" s="27" t="s">
        <v>37</v>
      </c>
      <c r="X257" s="23">
        <f t="shared" si="8"/>
        <v>514000</v>
      </c>
      <c r="Y257" s="24"/>
    </row>
    <row r="258" spans="1:25" customFormat="1" ht="53.25" hidden="1" customHeight="1">
      <c r="A258" s="13">
        <v>254</v>
      </c>
      <c r="B258" s="14" t="s">
        <v>561</v>
      </c>
      <c r="C258" s="36" t="s">
        <v>562</v>
      </c>
      <c r="D258" s="14" t="s">
        <v>29</v>
      </c>
      <c r="E258" s="14">
        <v>19152132</v>
      </c>
      <c r="F258" s="14" t="s">
        <v>563</v>
      </c>
      <c r="G258" s="15">
        <v>42685</v>
      </c>
      <c r="H258" s="36" t="s">
        <v>564</v>
      </c>
      <c r="I258" s="14" t="s">
        <v>581</v>
      </c>
      <c r="J258" s="46" t="s">
        <v>582</v>
      </c>
      <c r="K258" s="17">
        <v>862200</v>
      </c>
      <c r="L258" s="17">
        <v>0</v>
      </c>
      <c r="M258" s="18">
        <f t="shared" si="7"/>
        <v>862200</v>
      </c>
      <c r="N258" s="14" t="s">
        <v>37</v>
      </c>
      <c r="O258" s="36" t="s">
        <v>567</v>
      </c>
      <c r="P258" s="14" t="s">
        <v>568</v>
      </c>
      <c r="Q258" s="25" t="s">
        <v>37</v>
      </c>
      <c r="R258" s="14" t="s">
        <v>37</v>
      </c>
      <c r="S258" s="21">
        <v>43281</v>
      </c>
      <c r="T258" s="14" t="s">
        <v>124</v>
      </c>
      <c r="U258" s="14" t="s">
        <v>37</v>
      </c>
      <c r="V258" s="14" t="s">
        <v>37</v>
      </c>
      <c r="W258" s="27" t="s">
        <v>37</v>
      </c>
      <c r="X258" s="23">
        <f t="shared" si="8"/>
        <v>862200</v>
      </c>
      <c r="Y258" s="24"/>
    </row>
    <row r="259" spans="1:25" customFormat="1" ht="91.5" hidden="1" customHeight="1">
      <c r="A259" s="13">
        <v>255</v>
      </c>
      <c r="B259" s="14" t="s">
        <v>583</v>
      </c>
      <c r="C259" s="14" t="s">
        <v>584</v>
      </c>
      <c r="D259" s="14" t="s">
        <v>29</v>
      </c>
      <c r="E259" s="14">
        <v>15421466</v>
      </c>
      <c r="F259" s="14">
        <v>13</v>
      </c>
      <c r="G259" s="15" t="s">
        <v>585</v>
      </c>
      <c r="H259" s="36" t="s">
        <v>586</v>
      </c>
      <c r="I259" s="14" t="s">
        <v>587</v>
      </c>
      <c r="J259" s="14" t="s">
        <v>588</v>
      </c>
      <c r="K259" s="17">
        <v>20000</v>
      </c>
      <c r="L259" s="18">
        <v>-18848</v>
      </c>
      <c r="M259" s="18">
        <f t="shared" si="7"/>
        <v>1152</v>
      </c>
      <c r="N259" s="19" t="s">
        <v>589</v>
      </c>
      <c r="O259" s="36" t="s">
        <v>590</v>
      </c>
      <c r="P259" s="14" t="s">
        <v>35</v>
      </c>
      <c r="Q259" s="25">
        <v>42950</v>
      </c>
      <c r="R259" s="14" t="s">
        <v>182</v>
      </c>
      <c r="S259" s="26" t="s">
        <v>37</v>
      </c>
      <c r="T259" s="14" t="s">
        <v>48</v>
      </c>
      <c r="U259" s="14" t="s">
        <v>37</v>
      </c>
      <c r="V259" s="14" t="s">
        <v>37</v>
      </c>
      <c r="W259" s="27" t="s">
        <v>37</v>
      </c>
      <c r="X259" s="23">
        <f t="shared" si="8"/>
        <v>1152</v>
      </c>
      <c r="Y259" s="24" t="s">
        <v>272</v>
      </c>
    </row>
    <row r="260" spans="1:25" customFormat="1" ht="91.5" hidden="1" customHeight="1">
      <c r="A260" s="13">
        <v>256</v>
      </c>
      <c r="B260" s="14" t="s">
        <v>583</v>
      </c>
      <c r="C260" s="14" t="s">
        <v>584</v>
      </c>
      <c r="D260" s="14" t="s">
        <v>29</v>
      </c>
      <c r="E260" s="14">
        <v>15421466</v>
      </c>
      <c r="F260" s="14">
        <v>13</v>
      </c>
      <c r="G260" s="15" t="s">
        <v>585</v>
      </c>
      <c r="H260" s="36" t="s">
        <v>591</v>
      </c>
      <c r="I260" s="14" t="s">
        <v>592</v>
      </c>
      <c r="J260" s="14" t="s">
        <v>593</v>
      </c>
      <c r="K260" s="17">
        <v>11900</v>
      </c>
      <c r="L260" s="18">
        <v>-5900</v>
      </c>
      <c r="M260" s="18">
        <f t="shared" si="7"/>
        <v>6000</v>
      </c>
      <c r="N260" s="19" t="s">
        <v>589</v>
      </c>
      <c r="O260" s="36" t="s">
        <v>590</v>
      </c>
      <c r="P260" s="14" t="s">
        <v>35</v>
      </c>
      <c r="Q260" s="25">
        <v>42950</v>
      </c>
      <c r="R260" s="14" t="s">
        <v>182</v>
      </c>
      <c r="S260" s="26" t="s">
        <v>37</v>
      </c>
      <c r="T260" s="14" t="s">
        <v>48</v>
      </c>
      <c r="U260" s="14" t="s">
        <v>37</v>
      </c>
      <c r="V260" s="14" t="s">
        <v>37</v>
      </c>
      <c r="W260" s="27" t="s">
        <v>37</v>
      </c>
      <c r="X260" s="23">
        <f t="shared" si="8"/>
        <v>6000</v>
      </c>
      <c r="Y260" s="24" t="s">
        <v>272</v>
      </c>
    </row>
    <row r="261" spans="1:25" customFormat="1" ht="104.25" hidden="1" customHeight="1">
      <c r="A261" s="13">
        <v>257</v>
      </c>
      <c r="B261" s="14" t="s">
        <v>583</v>
      </c>
      <c r="C261" s="14" t="s">
        <v>584</v>
      </c>
      <c r="D261" s="14" t="s">
        <v>29</v>
      </c>
      <c r="E261" s="14">
        <v>7009255403085</v>
      </c>
      <c r="F261" s="14">
        <v>13</v>
      </c>
      <c r="G261" s="15">
        <v>41831</v>
      </c>
      <c r="H261" s="36" t="s">
        <v>594</v>
      </c>
      <c r="I261" s="14" t="s">
        <v>592</v>
      </c>
      <c r="J261" s="14" t="s">
        <v>595</v>
      </c>
      <c r="K261" s="17">
        <v>287.5</v>
      </c>
      <c r="L261" s="18">
        <v>-287.5</v>
      </c>
      <c r="M261" s="18">
        <f t="shared" si="7"/>
        <v>0</v>
      </c>
      <c r="N261" s="14" t="s">
        <v>596</v>
      </c>
      <c r="O261" s="36" t="s">
        <v>597</v>
      </c>
      <c r="P261" s="14" t="s">
        <v>35</v>
      </c>
      <c r="Q261" s="25" t="s">
        <v>37</v>
      </c>
      <c r="R261" s="14" t="s">
        <v>37</v>
      </c>
      <c r="S261" s="26" t="s">
        <v>37</v>
      </c>
      <c r="T261" s="14" t="s">
        <v>38</v>
      </c>
      <c r="U261" s="14" t="s">
        <v>37</v>
      </c>
      <c r="V261" s="14" t="s">
        <v>37</v>
      </c>
      <c r="W261" s="27" t="s">
        <v>37</v>
      </c>
      <c r="X261" s="23">
        <f t="shared" si="8"/>
        <v>0</v>
      </c>
      <c r="Y261" s="24" t="s">
        <v>272</v>
      </c>
    </row>
    <row r="262" spans="1:25" customFormat="1" ht="77.25" hidden="1" customHeight="1">
      <c r="A262" s="13">
        <v>258</v>
      </c>
      <c r="B262" s="14" t="s">
        <v>583</v>
      </c>
      <c r="C262" s="14" t="s">
        <v>584</v>
      </c>
      <c r="D262" s="14" t="s">
        <v>29</v>
      </c>
      <c r="E262" s="14">
        <v>15421466</v>
      </c>
      <c r="F262" s="14">
        <v>13</v>
      </c>
      <c r="G262" s="15" t="s">
        <v>585</v>
      </c>
      <c r="H262" s="36" t="s">
        <v>598</v>
      </c>
      <c r="I262" s="14" t="s">
        <v>592</v>
      </c>
      <c r="J262" s="14" t="s">
        <v>599</v>
      </c>
      <c r="K262" s="17">
        <v>200</v>
      </c>
      <c r="L262" s="18">
        <v>4600</v>
      </c>
      <c r="M262" s="18">
        <f t="shared" ref="M262:M325" si="9">K262+L262</f>
        <v>4800</v>
      </c>
      <c r="N262" s="19" t="s">
        <v>589</v>
      </c>
      <c r="O262" s="36" t="s">
        <v>590</v>
      </c>
      <c r="P262" s="14" t="s">
        <v>35</v>
      </c>
      <c r="Q262" s="25">
        <v>42950</v>
      </c>
      <c r="R262" s="14" t="s">
        <v>182</v>
      </c>
      <c r="S262" s="26" t="s">
        <v>37</v>
      </c>
      <c r="T262" s="14" t="s">
        <v>48</v>
      </c>
      <c r="U262" s="14" t="s">
        <v>37</v>
      </c>
      <c r="V262" s="14" t="s">
        <v>37</v>
      </c>
      <c r="W262" s="27" t="s">
        <v>37</v>
      </c>
      <c r="X262" s="23">
        <f t="shared" si="8"/>
        <v>4800</v>
      </c>
      <c r="Y262" s="24" t="s">
        <v>272</v>
      </c>
    </row>
    <row r="263" spans="1:25" customFormat="1" ht="102.75" hidden="1" customHeight="1">
      <c r="A263" s="13">
        <v>259</v>
      </c>
      <c r="B263" s="14" t="s">
        <v>583</v>
      </c>
      <c r="C263" s="14" t="s">
        <v>584</v>
      </c>
      <c r="D263" s="14" t="s">
        <v>29</v>
      </c>
      <c r="E263" s="14">
        <v>15421466</v>
      </c>
      <c r="F263" s="14">
        <v>13</v>
      </c>
      <c r="G263" s="15" t="s">
        <v>600</v>
      </c>
      <c r="H263" s="36" t="s">
        <v>601</v>
      </c>
      <c r="I263" s="14" t="s">
        <v>592</v>
      </c>
      <c r="J263" s="14" t="s">
        <v>602</v>
      </c>
      <c r="K263" s="17">
        <v>3420</v>
      </c>
      <c r="L263" s="18">
        <v>5310</v>
      </c>
      <c r="M263" s="18">
        <f t="shared" si="9"/>
        <v>8730</v>
      </c>
      <c r="N263" s="19" t="s">
        <v>589</v>
      </c>
      <c r="O263" s="36" t="s">
        <v>590</v>
      </c>
      <c r="P263" s="14" t="s">
        <v>35</v>
      </c>
      <c r="Q263" s="26">
        <v>43315</v>
      </c>
      <c r="R263" s="14" t="s">
        <v>182</v>
      </c>
      <c r="S263" s="55" t="s">
        <v>37</v>
      </c>
      <c r="T263" s="14" t="s">
        <v>48</v>
      </c>
      <c r="U263" s="14" t="s">
        <v>37</v>
      </c>
      <c r="V263" s="14" t="s">
        <v>37</v>
      </c>
      <c r="W263" s="27" t="s">
        <v>37</v>
      </c>
      <c r="X263" s="23">
        <f t="shared" si="8"/>
        <v>8730</v>
      </c>
      <c r="Y263" s="24" t="s">
        <v>272</v>
      </c>
    </row>
    <row r="264" spans="1:25" customFormat="1" ht="142.5" hidden="1" customHeight="1">
      <c r="A264" s="13">
        <v>260</v>
      </c>
      <c r="B264" s="14" t="s">
        <v>583</v>
      </c>
      <c r="C264" s="14" t="s">
        <v>584</v>
      </c>
      <c r="D264" s="14" t="s">
        <v>29</v>
      </c>
      <c r="E264" s="14">
        <v>15421466</v>
      </c>
      <c r="F264" s="14">
        <v>13</v>
      </c>
      <c r="G264" s="15" t="s">
        <v>585</v>
      </c>
      <c r="H264" s="36" t="s">
        <v>603</v>
      </c>
      <c r="I264" s="14" t="s">
        <v>592</v>
      </c>
      <c r="J264" s="14" t="s">
        <v>604</v>
      </c>
      <c r="K264" s="17">
        <v>1800</v>
      </c>
      <c r="L264" s="18">
        <v>15700</v>
      </c>
      <c r="M264" s="18">
        <f t="shared" si="9"/>
        <v>17500</v>
      </c>
      <c r="N264" s="19" t="s">
        <v>589</v>
      </c>
      <c r="O264" s="36" t="s">
        <v>590</v>
      </c>
      <c r="P264" s="14" t="s">
        <v>35</v>
      </c>
      <c r="Q264" s="25">
        <v>42950</v>
      </c>
      <c r="R264" s="14" t="s">
        <v>182</v>
      </c>
      <c r="S264" s="26" t="s">
        <v>37</v>
      </c>
      <c r="T264" s="14" t="s">
        <v>48</v>
      </c>
      <c r="U264" s="14" t="s">
        <v>37</v>
      </c>
      <c r="V264" s="14" t="s">
        <v>37</v>
      </c>
      <c r="W264" s="27" t="s">
        <v>37</v>
      </c>
      <c r="X264" s="23">
        <f t="shared" si="8"/>
        <v>17500</v>
      </c>
      <c r="Y264" s="24" t="s">
        <v>272</v>
      </c>
    </row>
    <row r="265" spans="1:25" customFormat="1" ht="115.5" hidden="1" customHeight="1">
      <c r="A265" s="13">
        <v>261</v>
      </c>
      <c r="B265" s="14" t="s">
        <v>583</v>
      </c>
      <c r="C265" s="14" t="s">
        <v>584</v>
      </c>
      <c r="D265" s="14" t="s">
        <v>29</v>
      </c>
      <c r="E265" s="14">
        <v>15421466</v>
      </c>
      <c r="F265" s="14">
        <v>13</v>
      </c>
      <c r="G265" s="15" t="s">
        <v>585</v>
      </c>
      <c r="H265" s="36" t="s">
        <v>605</v>
      </c>
      <c r="I265" s="14" t="s">
        <v>587</v>
      </c>
      <c r="J265" s="14" t="s">
        <v>606</v>
      </c>
      <c r="K265" s="17">
        <v>8730</v>
      </c>
      <c r="L265" s="18">
        <v>24328.799999999999</v>
      </c>
      <c r="M265" s="18">
        <f t="shared" si="9"/>
        <v>33058.800000000003</v>
      </c>
      <c r="N265" s="19" t="s">
        <v>589</v>
      </c>
      <c r="O265" s="36" t="s">
        <v>590</v>
      </c>
      <c r="P265" s="14" t="s">
        <v>35</v>
      </c>
      <c r="Q265" s="25">
        <v>42950</v>
      </c>
      <c r="R265" s="14" t="s">
        <v>182</v>
      </c>
      <c r="S265" s="26" t="s">
        <v>37</v>
      </c>
      <c r="T265" s="14" t="s">
        <v>48</v>
      </c>
      <c r="U265" s="14" t="s">
        <v>37</v>
      </c>
      <c r="V265" s="14" t="s">
        <v>37</v>
      </c>
      <c r="W265" s="27" t="s">
        <v>37</v>
      </c>
      <c r="X265" s="23">
        <f t="shared" si="8"/>
        <v>33058.800000000003</v>
      </c>
      <c r="Y265" s="24" t="s">
        <v>272</v>
      </c>
    </row>
    <row r="266" spans="1:25" customFormat="1" ht="102.75" hidden="1" customHeight="1">
      <c r="A266" s="13">
        <v>262</v>
      </c>
      <c r="B266" s="14" t="s">
        <v>583</v>
      </c>
      <c r="C266" s="14" t="s">
        <v>584</v>
      </c>
      <c r="D266" s="14" t="s">
        <v>29</v>
      </c>
      <c r="E266" s="14">
        <v>7009255403085</v>
      </c>
      <c r="F266" s="14">
        <v>13</v>
      </c>
      <c r="G266" s="15">
        <v>41831</v>
      </c>
      <c r="H266" s="36" t="s">
        <v>607</v>
      </c>
      <c r="I266" s="14" t="s">
        <v>608</v>
      </c>
      <c r="J266" s="14" t="s">
        <v>609</v>
      </c>
      <c r="K266" s="17">
        <v>4200</v>
      </c>
      <c r="L266" s="18">
        <v>44100</v>
      </c>
      <c r="M266" s="18">
        <f t="shared" si="9"/>
        <v>48300</v>
      </c>
      <c r="N266" s="19" t="s">
        <v>589</v>
      </c>
      <c r="O266" s="36" t="s">
        <v>590</v>
      </c>
      <c r="P266" s="14" t="s">
        <v>35</v>
      </c>
      <c r="Q266" s="25">
        <v>42950</v>
      </c>
      <c r="R266" s="14" t="s">
        <v>37</v>
      </c>
      <c r="S266" s="26" t="s">
        <v>37</v>
      </c>
      <c r="T266" s="14" t="s">
        <v>48</v>
      </c>
      <c r="U266" s="14" t="s">
        <v>37</v>
      </c>
      <c r="V266" s="14" t="s">
        <v>37</v>
      </c>
      <c r="W266" s="27" t="s">
        <v>37</v>
      </c>
      <c r="X266" s="23">
        <f t="shared" si="8"/>
        <v>48300</v>
      </c>
      <c r="Y266" s="24" t="s">
        <v>272</v>
      </c>
    </row>
    <row r="267" spans="1:25" customFormat="1" ht="90" hidden="1" customHeight="1">
      <c r="A267" s="13">
        <v>263</v>
      </c>
      <c r="B267" s="14" t="s">
        <v>583</v>
      </c>
      <c r="C267" s="14" t="s">
        <v>584</v>
      </c>
      <c r="D267" s="14" t="s">
        <v>29</v>
      </c>
      <c r="E267" s="14">
        <v>15421466</v>
      </c>
      <c r="F267" s="14">
        <v>13</v>
      </c>
      <c r="G267" s="15" t="s">
        <v>610</v>
      </c>
      <c r="H267" s="36" t="s">
        <v>611</v>
      </c>
      <c r="I267" s="14" t="s">
        <v>612</v>
      </c>
      <c r="J267" s="14" t="s">
        <v>613</v>
      </c>
      <c r="K267" s="17">
        <v>12000</v>
      </c>
      <c r="L267" s="17">
        <v>0</v>
      </c>
      <c r="M267" s="18">
        <f t="shared" si="9"/>
        <v>12000</v>
      </c>
      <c r="N267" s="14" t="s">
        <v>37</v>
      </c>
      <c r="O267" s="36" t="s">
        <v>590</v>
      </c>
      <c r="P267" s="14" t="s">
        <v>35</v>
      </c>
      <c r="Q267" s="25">
        <v>42950</v>
      </c>
      <c r="R267" s="14" t="s">
        <v>614</v>
      </c>
      <c r="S267" s="26" t="s">
        <v>37</v>
      </c>
      <c r="T267" s="14" t="s">
        <v>48</v>
      </c>
      <c r="U267" s="14" t="s">
        <v>37</v>
      </c>
      <c r="V267" s="14" t="s">
        <v>615</v>
      </c>
      <c r="W267" s="27" t="s">
        <v>37</v>
      </c>
      <c r="X267" s="23">
        <f t="shared" si="8"/>
        <v>12000</v>
      </c>
      <c r="Y267" s="24"/>
    </row>
    <row r="268" spans="1:25" customFormat="1" ht="78.75" hidden="1" customHeight="1">
      <c r="A268" s="13">
        <v>264</v>
      </c>
      <c r="B268" s="14" t="s">
        <v>583</v>
      </c>
      <c r="C268" s="14" t="s">
        <v>616</v>
      </c>
      <c r="D268" s="14" t="s">
        <v>42</v>
      </c>
      <c r="E268" s="14">
        <v>5365325</v>
      </c>
      <c r="F268" s="14">
        <v>13</v>
      </c>
      <c r="G268" s="15" t="s">
        <v>617</v>
      </c>
      <c r="H268" s="36" t="s">
        <v>618</v>
      </c>
      <c r="I268" s="14" t="s">
        <v>619</v>
      </c>
      <c r="J268" s="14" t="s">
        <v>620</v>
      </c>
      <c r="K268" s="17">
        <v>3164.64</v>
      </c>
      <c r="L268" s="17">
        <v>0</v>
      </c>
      <c r="M268" s="18">
        <f t="shared" si="9"/>
        <v>3164.64</v>
      </c>
      <c r="N268" s="14" t="s">
        <v>37</v>
      </c>
      <c r="O268" s="36" t="s">
        <v>590</v>
      </c>
      <c r="P268" s="14" t="s">
        <v>35</v>
      </c>
      <c r="Q268" s="25">
        <v>42950</v>
      </c>
      <c r="R268" s="14" t="s">
        <v>614</v>
      </c>
      <c r="S268" s="26" t="s">
        <v>37</v>
      </c>
      <c r="T268" s="14" t="s">
        <v>48</v>
      </c>
      <c r="U268" s="14" t="s">
        <v>37</v>
      </c>
      <c r="V268" s="14" t="s">
        <v>621</v>
      </c>
      <c r="W268" s="27" t="s">
        <v>37</v>
      </c>
      <c r="X268" s="23">
        <f t="shared" si="8"/>
        <v>3164.64</v>
      </c>
      <c r="Y268" s="24"/>
    </row>
    <row r="269" spans="1:25" customFormat="1" ht="91.5" hidden="1" customHeight="1">
      <c r="A269" s="13">
        <v>265</v>
      </c>
      <c r="B269" s="14" t="s">
        <v>583</v>
      </c>
      <c r="C269" s="14" t="s">
        <v>584</v>
      </c>
      <c r="D269" s="14" t="s">
        <v>29</v>
      </c>
      <c r="E269" s="14">
        <v>15421466</v>
      </c>
      <c r="F269" s="14">
        <v>13</v>
      </c>
      <c r="G269" s="15" t="s">
        <v>622</v>
      </c>
      <c r="H269" s="36" t="s">
        <v>623</v>
      </c>
      <c r="I269" s="14" t="s">
        <v>592</v>
      </c>
      <c r="J269" s="14" t="s">
        <v>624</v>
      </c>
      <c r="K269" s="17">
        <v>6000</v>
      </c>
      <c r="L269" s="17">
        <v>0</v>
      </c>
      <c r="M269" s="18">
        <f t="shared" si="9"/>
        <v>6000</v>
      </c>
      <c r="N269" s="14" t="s">
        <v>37</v>
      </c>
      <c r="O269" s="36" t="s">
        <v>590</v>
      </c>
      <c r="P269" s="14" t="s">
        <v>35</v>
      </c>
      <c r="Q269" s="25">
        <v>42950</v>
      </c>
      <c r="R269" s="14" t="s">
        <v>182</v>
      </c>
      <c r="S269" s="26" t="s">
        <v>37</v>
      </c>
      <c r="T269" s="14" t="s">
        <v>48</v>
      </c>
      <c r="U269" s="14" t="s">
        <v>37</v>
      </c>
      <c r="V269" s="14" t="s">
        <v>37</v>
      </c>
      <c r="W269" s="27" t="s">
        <v>37</v>
      </c>
      <c r="X269" s="23">
        <f t="shared" si="8"/>
        <v>6000</v>
      </c>
      <c r="Y269" s="24"/>
    </row>
    <row r="270" spans="1:25" customFormat="1" ht="91.5" hidden="1" customHeight="1">
      <c r="A270" s="13">
        <v>266</v>
      </c>
      <c r="B270" s="14" t="s">
        <v>583</v>
      </c>
      <c r="C270" s="14" t="s">
        <v>625</v>
      </c>
      <c r="D270" s="14" t="s">
        <v>42</v>
      </c>
      <c r="E270" s="14">
        <v>90942393</v>
      </c>
      <c r="F270" s="14">
        <v>13</v>
      </c>
      <c r="G270" s="15" t="s">
        <v>585</v>
      </c>
      <c r="H270" s="36" t="s">
        <v>626</v>
      </c>
      <c r="I270" s="14" t="s">
        <v>587</v>
      </c>
      <c r="J270" s="14" t="s">
        <v>627</v>
      </c>
      <c r="K270" s="17">
        <v>72600</v>
      </c>
      <c r="L270" s="17">
        <v>0</v>
      </c>
      <c r="M270" s="18">
        <f t="shared" si="9"/>
        <v>72600</v>
      </c>
      <c r="N270" s="14" t="s">
        <v>37</v>
      </c>
      <c r="O270" s="36" t="s">
        <v>590</v>
      </c>
      <c r="P270" s="14" t="s">
        <v>35</v>
      </c>
      <c r="Q270" s="25">
        <v>42950</v>
      </c>
      <c r="R270" s="14" t="s">
        <v>182</v>
      </c>
      <c r="S270" s="26" t="s">
        <v>37</v>
      </c>
      <c r="T270" s="14" t="s">
        <v>48</v>
      </c>
      <c r="U270" s="14">
        <v>0</v>
      </c>
      <c r="V270" s="14" t="s">
        <v>37</v>
      </c>
      <c r="W270" s="27" t="s">
        <v>37</v>
      </c>
      <c r="X270" s="23">
        <f t="shared" si="8"/>
        <v>72600</v>
      </c>
      <c r="Y270" s="24"/>
    </row>
    <row r="271" spans="1:25" customFormat="1" ht="77.25" hidden="1" customHeight="1">
      <c r="A271" s="13">
        <v>267</v>
      </c>
      <c r="B271" s="14" t="s">
        <v>583</v>
      </c>
      <c r="C271" s="14" t="s">
        <v>584</v>
      </c>
      <c r="D271" s="14" t="s">
        <v>29</v>
      </c>
      <c r="E271" s="14">
        <v>15421466</v>
      </c>
      <c r="F271" s="14">
        <v>13</v>
      </c>
      <c r="G271" s="15" t="s">
        <v>628</v>
      </c>
      <c r="H271" s="36" t="s">
        <v>629</v>
      </c>
      <c r="I271" s="14" t="s">
        <v>592</v>
      </c>
      <c r="J271" s="14" t="s">
        <v>630</v>
      </c>
      <c r="K271" s="17">
        <v>3000</v>
      </c>
      <c r="L271" s="17">
        <v>0</v>
      </c>
      <c r="M271" s="18">
        <f t="shared" si="9"/>
        <v>3000</v>
      </c>
      <c r="N271" s="14" t="s">
        <v>37</v>
      </c>
      <c r="O271" s="36" t="s">
        <v>590</v>
      </c>
      <c r="P271" s="14" t="s">
        <v>35</v>
      </c>
      <c r="Q271" s="25">
        <v>42950</v>
      </c>
      <c r="R271" s="14" t="s">
        <v>182</v>
      </c>
      <c r="S271" s="26" t="s">
        <v>37</v>
      </c>
      <c r="T271" s="14" t="s">
        <v>48</v>
      </c>
      <c r="U271" s="14">
        <v>0</v>
      </c>
      <c r="V271" s="14" t="s">
        <v>37</v>
      </c>
      <c r="W271" s="27" t="s">
        <v>37</v>
      </c>
      <c r="X271" s="23">
        <f t="shared" si="8"/>
        <v>3000</v>
      </c>
      <c r="Y271" s="24"/>
    </row>
    <row r="272" spans="1:25" customFormat="1" ht="90" hidden="1" customHeight="1">
      <c r="A272" s="13">
        <v>268</v>
      </c>
      <c r="B272" s="14" t="s">
        <v>583</v>
      </c>
      <c r="C272" s="14" t="s">
        <v>584</v>
      </c>
      <c r="D272" s="14" t="s">
        <v>29</v>
      </c>
      <c r="E272" s="14">
        <v>15421466</v>
      </c>
      <c r="F272" s="14">
        <v>13</v>
      </c>
      <c r="G272" s="15" t="s">
        <v>622</v>
      </c>
      <c r="H272" s="36" t="s">
        <v>623</v>
      </c>
      <c r="I272" s="14" t="s">
        <v>592</v>
      </c>
      <c r="J272" s="14" t="s">
        <v>624</v>
      </c>
      <c r="K272" s="17">
        <v>6000</v>
      </c>
      <c r="L272" s="17">
        <v>0</v>
      </c>
      <c r="M272" s="18">
        <f t="shared" si="9"/>
        <v>6000</v>
      </c>
      <c r="N272" s="14" t="s">
        <v>37</v>
      </c>
      <c r="O272" s="36" t="s">
        <v>590</v>
      </c>
      <c r="P272" s="14" t="s">
        <v>35</v>
      </c>
      <c r="Q272" s="25">
        <v>42950</v>
      </c>
      <c r="R272" s="14" t="s">
        <v>182</v>
      </c>
      <c r="S272" s="26" t="s">
        <v>37</v>
      </c>
      <c r="T272" s="14" t="s">
        <v>48</v>
      </c>
      <c r="U272" s="14">
        <v>0</v>
      </c>
      <c r="V272" s="14" t="s">
        <v>37</v>
      </c>
      <c r="W272" s="27" t="s">
        <v>37</v>
      </c>
      <c r="X272" s="23">
        <f t="shared" si="8"/>
        <v>6000</v>
      </c>
      <c r="Y272" s="24"/>
    </row>
    <row r="273" spans="1:25" customFormat="1" ht="91.5" hidden="1" customHeight="1">
      <c r="A273" s="13">
        <v>269</v>
      </c>
      <c r="B273" s="14" t="s">
        <v>583</v>
      </c>
      <c r="C273" s="14" t="s">
        <v>584</v>
      </c>
      <c r="D273" s="14" t="s">
        <v>29</v>
      </c>
      <c r="E273" s="14">
        <v>15421466</v>
      </c>
      <c r="F273" s="14">
        <v>13</v>
      </c>
      <c r="G273" s="15" t="s">
        <v>622</v>
      </c>
      <c r="H273" s="36" t="s">
        <v>631</v>
      </c>
      <c r="I273" s="14" t="s">
        <v>592</v>
      </c>
      <c r="J273" s="14" t="s">
        <v>632</v>
      </c>
      <c r="K273" s="17">
        <v>29178</v>
      </c>
      <c r="L273" s="17">
        <v>0</v>
      </c>
      <c r="M273" s="18">
        <f t="shared" si="9"/>
        <v>29178</v>
      </c>
      <c r="N273" s="14" t="s">
        <v>37</v>
      </c>
      <c r="O273" s="36" t="s">
        <v>590</v>
      </c>
      <c r="P273" s="14" t="s">
        <v>35</v>
      </c>
      <c r="Q273" s="25">
        <v>42950</v>
      </c>
      <c r="R273" s="14" t="s">
        <v>182</v>
      </c>
      <c r="S273" s="26" t="s">
        <v>37</v>
      </c>
      <c r="T273" s="14" t="s">
        <v>48</v>
      </c>
      <c r="U273" s="14">
        <v>0</v>
      </c>
      <c r="V273" s="14" t="s">
        <v>37</v>
      </c>
      <c r="W273" s="27" t="s">
        <v>37</v>
      </c>
      <c r="X273" s="23">
        <f t="shared" si="8"/>
        <v>29178</v>
      </c>
      <c r="Y273" s="24"/>
    </row>
    <row r="274" spans="1:25" customFormat="1" ht="91.5" hidden="1" customHeight="1">
      <c r="A274" s="13">
        <v>270</v>
      </c>
      <c r="B274" s="14" t="s">
        <v>583</v>
      </c>
      <c r="C274" s="14" t="s">
        <v>584</v>
      </c>
      <c r="D274" s="14" t="s">
        <v>29</v>
      </c>
      <c r="E274" s="14">
        <v>15421466</v>
      </c>
      <c r="F274" s="14">
        <v>13</v>
      </c>
      <c r="G274" s="15" t="s">
        <v>622</v>
      </c>
      <c r="H274" s="36" t="s">
        <v>633</v>
      </c>
      <c r="I274" s="14" t="s">
        <v>592</v>
      </c>
      <c r="J274" s="14" t="s">
        <v>634</v>
      </c>
      <c r="K274" s="17">
        <v>5500</v>
      </c>
      <c r="L274" s="17">
        <v>0</v>
      </c>
      <c r="M274" s="18">
        <f t="shared" si="9"/>
        <v>5500</v>
      </c>
      <c r="N274" s="14" t="s">
        <v>37</v>
      </c>
      <c r="O274" s="36" t="s">
        <v>590</v>
      </c>
      <c r="P274" s="14" t="s">
        <v>35</v>
      </c>
      <c r="Q274" s="25">
        <v>42950</v>
      </c>
      <c r="R274" s="14" t="s">
        <v>182</v>
      </c>
      <c r="S274" s="26" t="s">
        <v>37</v>
      </c>
      <c r="T274" s="14" t="s">
        <v>48</v>
      </c>
      <c r="U274" s="14">
        <v>0</v>
      </c>
      <c r="V274" s="14" t="s">
        <v>37</v>
      </c>
      <c r="W274" s="27" t="s">
        <v>37</v>
      </c>
      <c r="X274" s="23">
        <f t="shared" si="8"/>
        <v>5500</v>
      </c>
      <c r="Y274" s="24"/>
    </row>
    <row r="275" spans="1:25" customFormat="1" ht="102.75" hidden="1" customHeight="1">
      <c r="A275" s="13">
        <v>271</v>
      </c>
      <c r="B275" s="14" t="s">
        <v>583</v>
      </c>
      <c r="C275" s="14" t="s">
        <v>584</v>
      </c>
      <c r="D275" s="14" t="s">
        <v>29</v>
      </c>
      <c r="E275" s="14">
        <v>15421466</v>
      </c>
      <c r="F275" s="14">
        <v>13</v>
      </c>
      <c r="G275" s="15" t="s">
        <v>635</v>
      </c>
      <c r="H275" s="36" t="s">
        <v>636</v>
      </c>
      <c r="I275" s="14" t="s">
        <v>637</v>
      </c>
      <c r="J275" s="14" t="s">
        <v>638</v>
      </c>
      <c r="K275" s="17">
        <v>26942.7</v>
      </c>
      <c r="L275" s="17">
        <v>0</v>
      </c>
      <c r="M275" s="18">
        <f t="shared" si="9"/>
        <v>26942.7</v>
      </c>
      <c r="N275" s="14">
        <v>0</v>
      </c>
      <c r="O275" s="36" t="s">
        <v>590</v>
      </c>
      <c r="P275" s="14" t="s">
        <v>35</v>
      </c>
      <c r="Q275" s="25">
        <v>42950</v>
      </c>
      <c r="R275" s="14">
        <v>120</v>
      </c>
      <c r="S275" s="26" t="s">
        <v>37</v>
      </c>
      <c r="T275" s="14" t="s">
        <v>48</v>
      </c>
      <c r="U275" s="14" t="s">
        <v>37</v>
      </c>
      <c r="V275" s="14" t="s">
        <v>37</v>
      </c>
      <c r="W275" s="27" t="s">
        <v>37</v>
      </c>
      <c r="X275" s="23">
        <f t="shared" si="8"/>
        <v>26942.7</v>
      </c>
      <c r="Y275" s="24"/>
    </row>
    <row r="276" spans="1:25" customFormat="1" ht="30" hidden="1" customHeight="1">
      <c r="A276" s="13">
        <v>272</v>
      </c>
      <c r="B276" s="14" t="s">
        <v>639</v>
      </c>
      <c r="C276" s="14" t="s">
        <v>640</v>
      </c>
      <c r="D276" s="14" t="s">
        <v>29</v>
      </c>
      <c r="E276" s="14">
        <v>98996590</v>
      </c>
      <c r="F276" s="14">
        <v>11</v>
      </c>
      <c r="G276" s="15" t="s">
        <v>641</v>
      </c>
      <c r="H276" s="36" t="s">
        <v>642</v>
      </c>
      <c r="I276" s="14" t="s">
        <v>490</v>
      </c>
      <c r="J276" s="14" t="s">
        <v>643</v>
      </c>
      <c r="K276" s="17">
        <v>200</v>
      </c>
      <c r="L276" s="17">
        <v>0</v>
      </c>
      <c r="M276" s="18">
        <f t="shared" si="9"/>
        <v>200</v>
      </c>
      <c r="N276" s="14" t="s">
        <v>37</v>
      </c>
      <c r="O276" s="19" t="s">
        <v>644</v>
      </c>
      <c r="P276" s="36" t="s">
        <v>35</v>
      </c>
      <c r="Q276" s="35" t="s">
        <v>645</v>
      </c>
      <c r="R276" s="36" t="s">
        <v>37</v>
      </c>
      <c r="S276" s="56" t="s">
        <v>37</v>
      </c>
      <c r="T276" s="14" t="s">
        <v>48</v>
      </c>
      <c r="U276" s="36" t="s">
        <v>37</v>
      </c>
      <c r="V276" s="36" t="s">
        <v>37</v>
      </c>
      <c r="W276" s="48" t="s">
        <v>37</v>
      </c>
      <c r="X276" s="23">
        <f t="shared" si="8"/>
        <v>200</v>
      </c>
      <c r="Y276" s="24"/>
    </row>
    <row r="277" spans="1:25" customFormat="1" ht="30" hidden="1" customHeight="1">
      <c r="A277" s="13">
        <v>273</v>
      </c>
      <c r="B277" s="14" t="s">
        <v>639</v>
      </c>
      <c r="C277" s="14" t="s">
        <v>640</v>
      </c>
      <c r="D277" s="14" t="s">
        <v>29</v>
      </c>
      <c r="E277" s="14">
        <v>98996590</v>
      </c>
      <c r="F277" s="14">
        <v>11</v>
      </c>
      <c r="G277" s="15" t="s">
        <v>646</v>
      </c>
      <c r="H277" s="36" t="s">
        <v>642</v>
      </c>
      <c r="I277" s="14" t="s">
        <v>490</v>
      </c>
      <c r="J277" s="14" t="s">
        <v>643</v>
      </c>
      <c r="K277" s="17">
        <v>200</v>
      </c>
      <c r="L277" s="17">
        <v>0</v>
      </c>
      <c r="M277" s="18">
        <f t="shared" si="9"/>
        <v>200</v>
      </c>
      <c r="N277" s="14" t="s">
        <v>37</v>
      </c>
      <c r="O277" s="19" t="s">
        <v>644</v>
      </c>
      <c r="P277" s="36" t="s">
        <v>35</v>
      </c>
      <c r="Q277" s="35" t="s">
        <v>645</v>
      </c>
      <c r="R277" s="36" t="s">
        <v>37</v>
      </c>
      <c r="S277" s="56" t="s">
        <v>37</v>
      </c>
      <c r="T277" s="14" t="s">
        <v>48</v>
      </c>
      <c r="U277" s="36" t="s">
        <v>37</v>
      </c>
      <c r="V277" s="36" t="s">
        <v>37</v>
      </c>
      <c r="W277" s="48" t="s">
        <v>37</v>
      </c>
      <c r="X277" s="23">
        <f t="shared" si="8"/>
        <v>200</v>
      </c>
      <c r="Y277" s="24"/>
    </row>
    <row r="278" spans="1:25" customFormat="1" ht="30" hidden="1" customHeight="1">
      <c r="A278" s="13">
        <v>274</v>
      </c>
      <c r="B278" s="14" t="s">
        <v>639</v>
      </c>
      <c r="C278" s="14" t="s">
        <v>640</v>
      </c>
      <c r="D278" s="14" t="s">
        <v>29</v>
      </c>
      <c r="E278" s="14">
        <v>98996590</v>
      </c>
      <c r="F278" s="14">
        <v>11</v>
      </c>
      <c r="G278" s="15" t="s">
        <v>647</v>
      </c>
      <c r="H278" s="36" t="s">
        <v>642</v>
      </c>
      <c r="I278" s="14" t="s">
        <v>490</v>
      </c>
      <c r="J278" s="14" t="s">
        <v>643</v>
      </c>
      <c r="K278" s="17">
        <v>200</v>
      </c>
      <c r="L278" s="17">
        <v>0</v>
      </c>
      <c r="M278" s="18">
        <f t="shared" si="9"/>
        <v>200</v>
      </c>
      <c r="N278" s="14" t="s">
        <v>37</v>
      </c>
      <c r="O278" s="19" t="s">
        <v>644</v>
      </c>
      <c r="P278" s="36" t="s">
        <v>35</v>
      </c>
      <c r="Q278" s="35" t="s">
        <v>645</v>
      </c>
      <c r="R278" s="36" t="s">
        <v>37</v>
      </c>
      <c r="S278" s="56" t="s">
        <v>37</v>
      </c>
      <c r="T278" s="14" t="s">
        <v>48</v>
      </c>
      <c r="U278" s="36" t="s">
        <v>37</v>
      </c>
      <c r="V278" s="36" t="s">
        <v>37</v>
      </c>
      <c r="W278" s="48" t="s">
        <v>37</v>
      </c>
      <c r="X278" s="23">
        <f t="shared" si="8"/>
        <v>200</v>
      </c>
      <c r="Y278" s="24"/>
    </row>
    <row r="279" spans="1:25" customFormat="1" ht="30" hidden="1" customHeight="1">
      <c r="A279" s="13">
        <v>275</v>
      </c>
      <c r="B279" s="14" t="s">
        <v>639</v>
      </c>
      <c r="C279" s="14" t="s">
        <v>640</v>
      </c>
      <c r="D279" s="14" t="s">
        <v>29</v>
      </c>
      <c r="E279" s="14">
        <v>98996590</v>
      </c>
      <c r="F279" s="14">
        <v>11</v>
      </c>
      <c r="G279" s="15" t="s">
        <v>648</v>
      </c>
      <c r="H279" s="36" t="s">
        <v>642</v>
      </c>
      <c r="I279" s="14" t="s">
        <v>490</v>
      </c>
      <c r="J279" s="14" t="s">
        <v>643</v>
      </c>
      <c r="K279" s="17">
        <v>200</v>
      </c>
      <c r="L279" s="17">
        <v>0</v>
      </c>
      <c r="M279" s="18">
        <f t="shared" si="9"/>
        <v>200</v>
      </c>
      <c r="N279" s="14" t="s">
        <v>37</v>
      </c>
      <c r="O279" s="19" t="s">
        <v>644</v>
      </c>
      <c r="P279" s="36" t="s">
        <v>35</v>
      </c>
      <c r="Q279" s="35" t="s">
        <v>645</v>
      </c>
      <c r="R279" s="36" t="s">
        <v>37</v>
      </c>
      <c r="S279" s="56" t="s">
        <v>37</v>
      </c>
      <c r="T279" s="14" t="s">
        <v>48</v>
      </c>
      <c r="U279" s="36" t="s">
        <v>37</v>
      </c>
      <c r="V279" s="36" t="s">
        <v>37</v>
      </c>
      <c r="W279" s="48" t="s">
        <v>37</v>
      </c>
      <c r="X279" s="23">
        <f t="shared" si="8"/>
        <v>200</v>
      </c>
      <c r="Y279" s="24"/>
    </row>
    <row r="280" spans="1:25" customFormat="1" ht="30" hidden="1" customHeight="1">
      <c r="A280" s="13">
        <v>276</v>
      </c>
      <c r="B280" s="14" t="s">
        <v>639</v>
      </c>
      <c r="C280" s="14" t="s">
        <v>640</v>
      </c>
      <c r="D280" s="14" t="s">
        <v>29</v>
      </c>
      <c r="E280" s="14">
        <v>98996590</v>
      </c>
      <c r="F280" s="14">
        <v>11</v>
      </c>
      <c r="G280" s="15" t="s">
        <v>649</v>
      </c>
      <c r="H280" s="36" t="s">
        <v>642</v>
      </c>
      <c r="I280" s="14" t="s">
        <v>490</v>
      </c>
      <c r="J280" s="14" t="s">
        <v>643</v>
      </c>
      <c r="K280" s="17">
        <v>200</v>
      </c>
      <c r="L280" s="17">
        <v>0</v>
      </c>
      <c r="M280" s="18">
        <f t="shared" si="9"/>
        <v>200</v>
      </c>
      <c r="N280" s="14" t="s">
        <v>37</v>
      </c>
      <c r="O280" s="19" t="s">
        <v>644</v>
      </c>
      <c r="P280" s="36" t="s">
        <v>35</v>
      </c>
      <c r="Q280" s="35" t="s">
        <v>645</v>
      </c>
      <c r="R280" s="36" t="s">
        <v>37</v>
      </c>
      <c r="S280" s="56" t="s">
        <v>37</v>
      </c>
      <c r="T280" s="14" t="s">
        <v>48</v>
      </c>
      <c r="U280" s="36" t="s">
        <v>37</v>
      </c>
      <c r="V280" s="36" t="s">
        <v>37</v>
      </c>
      <c r="W280" s="48" t="s">
        <v>37</v>
      </c>
      <c r="X280" s="23">
        <f t="shared" si="8"/>
        <v>200</v>
      </c>
      <c r="Y280" s="24"/>
    </row>
    <row r="281" spans="1:25" customFormat="1" ht="30" hidden="1" customHeight="1">
      <c r="A281" s="13">
        <v>277</v>
      </c>
      <c r="B281" s="14" t="s">
        <v>639</v>
      </c>
      <c r="C281" s="14" t="s">
        <v>640</v>
      </c>
      <c r="D281" s="14" t="s">
        <v>29</v>
      </c>
      <c r="E281" s="14">
        <v>98996590</v>
      </c>
      <c r="F281" s="14">
        <v>11</v>
      </c>
      <c r="G281" s="15" t="s">
        <v>650</v>
      </c>
      <c r="H281" s="36" t="s">
        <v>642</v>
      </c>
      <c r="I281" s="14" t="s">
        <v>490</v>
      </c>
      <c r="J281" s="14" t="s">
        <v>643</v>
      </c>
      <c r="K281" s="17">
        <v>200</v>
      </c>
      <c r="L281" s="17">
        <v>0</v>
      </c>
      <c r="M281" s="18">
        <f t="shared" si="9"/>
        <v>200</v>
      </c>
      <c r="N281" s="14" t="s">
        <v>37</v>
      </c>
      <c r="O281" s="19" t="s">
        <v>644</v>
      </c>
      <c r="P281" s="36" t="s">
        <v>35</v>
      </c>
      <c r="Q281" s="35" t="s">
        <v>645</v>
      </c>
      <c r="R281" s="36" t="s">
        <v>37</v>
      </c>
      <c r="S281" s="56" t="s">
        <v>37</v>
      </c>
      <c r="T281" s="14" t="s">
        <v>48</v>
      </c>
      <c r="U281" s="36" t="s">
        <v>37</v>
      </c>
      <c r="V281" s="36" t="s">
        <v>37</v>
      </c>
      <c r="W281" s="48" t="s">
        <v>37</v>
      </c>
      <c r="X281" s="23">
        <f t="shared" si="8"/>
        <v>200</v>
      </c>
      <c r="Y281" s="24"/>
    </row>
    <row r="282" spans="1:25" customFormat="1" ht="30" hidden="1" customHeight="1">
      <c r="A282" s="13">
        <v>278</v>
      </c>
      <c r="B282" s="14" t="s">
        <v>639</v>
      </c>
      <c r="C282" s="14" t="s">
        <v>640</v>
      </c>
      <c r="D282" s="14" t="s">
        <v>29</v>
      </c>
      <c r="E282" s="14">
        <v>98996590</v>
      </c>
      <c r="F282" s="14">
        <v>11</v>
      </c>
      <c r="G282" s="15" t="s">
        <v>651</v>
      </c>
      <c r="H282" s="36" t="s">
        <v>642</v>
      </c>
      <c r="I282" s="14" t="s">
        <v>490</v>
      </c>
      <c r="J282" s="14" t="s">
        <v>643</v>
      </c>
      <c r="K282" s="17">
        <v>200</v>
      </c>
      <c r="L282" s="17">
        <v>0</v>
      </c>
      <c r="M282" s="18">
        <f t="shared" si="9"/>
        <v>200</v>
      </c>
      <c r="N282" s="14" t="s">
        <v>37</v>
      </c>
      <c r="O282" s="19" t="s">
        <v>644</v>
      </c>
      <c r="P282" s="36" t="s">
        <v>35</v>
      </c>
      <c r="Q282" s="35" t="s">
        <v>645</v>
      </c>
      <c r="R282" s="36" t="s">
        <v>37</v>
      </c>
      <c r="S282" s="56" t="s">
        <v>37</v>
      </c>
      <c r="T282" s="14" t="s">
        <v>48</v>
      </c>
      <c r="U282" s="36" t="s">
        <v>37</v>
      </c>
      <c r="V282" s="36" t="s">
        <v>37</v>
      </c>
      <c r="W282" s="48" t="s">
        <v>37</v>
      </c>
      <c r="X282" s="23">
        <f t="shared" si="8"/>
        <v>200</v>
      </c>
      <c r="Y282" s="24"/>
    </row>
    <row r="283" spans="1:25" customFormat="1" ht="30" hidden="1" customHeight="1">
      <c r="A283" s="13">
        <v>279</v>
      </c>
      <c r="B283" s="14" t="s">
        <v>639</v>
      </c>
      <c r="C283" s="14" t="s">
        <v>640</v>
      </c>
      <c r="D283" s="14" t="s">
        <v>29</v>
      </c>
      <c r="E283" s="14">
        <v>98996590</v>
      </c>
      <c r="F283" s="14">
        <v>0</v>
      </c>
      <c r="G283" s="15" t="s">
        <v>652</v>
      </c>
      <c r="H283" s="36" t="s">
        <v>642</v>
      </c>
      <c r="I283" s="14" t="s">
        <v>490</v>
      </c>
      <c r="J283" s="14" t="s">
        <v>643</v>
      </c>
      <c r="K283" s="17">
        <v>200</v>
      </c>
      <c r="L283" s="17">
        <v>0</v>
      </c>
      <c r="M283" s="18">
        <f t="shared" si="9"/>
        <v>200</v>
      </c>
      <c r="N283" s="14" t="s">
        <v>37</v>
      </c>
      <c r="O283" s="19" t="s">
        <v>644</v>
      </c>
      <c r="P283" s="36" t="s">
        <v>35</v>
      </c>
      <c r="Q283" s="35" t="s">
        <v>645</v>
      </c>
      <c r="R283" s="36" t="s">
        <v>37</v>
      </c>
      <c r="S283" s="56" t="s">
        <v>37</v>
      </c>
      <c r="T283" s="14" t="s">
        <v>48</v>
      </c>
      <c r="U283" s="36" t="s">
        <v>37</v>
      </c>
      <c r="V283" s="36" t="s">
        <v>37</v>
      </c>
      <c r="W283" s="48" t="s">
        <v>37</v>
      </c>
      <c r="X283" s="23">
        <f t="shared" si="8"/>
        <v>200</v>
      </c>
      <c r="Y283" s="24"/>
    </row>
    <row r="284" spans="1:25" customFormat="1" ht="30" hidden="1" customHeight="1">
      <c r="A284" s="13">
        <v>280</v>
      </c>
      <c r="B284" s="14" t="s">
        <v>639</v>
      </c>
      <c r="C284" s="14" t="s">
        <v>640</v>
      </c>
      <c r="D284" s="14" t="s">
        <v>29</v>
      </c>
      <c r="E284" s="14">
        <v>98996590</v>
      </c>
      <c r="F284" s="14">
        <v>11</v>
      </c>
      <c r="G284" s="15" t="s">
        <v>653</v>
      </c>
      <c r="H284" s="36" t="s">
        <v>642</v>
      </c>
      <c r="I284" s="14" t="s">
        <v>490</v>
      </c>
      <c r="J284" s="14" t="s">
        <v>643</v>
      </c>
      <c r="K284" s="17">
        <v>200</v>
      </c>
      <c r="L284" s="17">
        <v>0</v>
      </c>
      <c r="M284" s="18">
        <f t="shared" si="9"/>
        <v>200</v>
      </c>
      <c r="N284" s="14" t="s">
        <v>37</v>
      </c>
      <c r="O284" s="19" t="s">
        <v>644</v>
      </c>
      <c r="P284" s="36" t="s">
        <v>35</v>
      </c>
      <c r="Q284" s="35" t="s">
        <v>645</v>
      </c>
      <c r="R284" s="36" t="s">
        <v>37</v>
      </c>
      <c r="S284" s="56" t="s">
        <v>37</v>
      </c>
      <c r="T284" s="14" t="s">
        <v>48</v>
      </c>
      <c r="U284" s="36" t="s">
        <v>37</v>
      </c>
      <c r="V284" s="36" t="s">
        <v>37</v>
      </c>
      <c r="W284" s="48" t="s">
        <v>37</v>
      </c>
      <c r="X284" s="23">
        <f t="shared" si="8"/>
        <v>200</v>
      </c>
      <c r="Y284" s="24"/>
    </row>
    <row r="285" spans="1:25" customFormat="1" ht="30" hidden="1" customHeight="1">
      <c r="A285" s="13">
        <v>281</v>
      </c>
      <c r="B285" s="14" t="s">
        <v>639</v>
      </c>
      <c r="C285" s="14" t="s">
        <v>640</v>
      </c>
      <c r="D285" s="14" t="s">
        <v>29</v>
      </c>
      <c r="E285" s="14">
        <v>98996590</v>
      </c>
      <c r="F285" s="14">
        <v>11</v>
      </c>
      <c r="G285" s="15" t="s">
        <v>654</v>
      </c>
      <c r="H285" s="36" t="s">
        <v>642</v>
      </c>
      <c r="I285" s="14" t="s">
        <v>490</v>
      </c>
      <c r="J285" s="14" t="s">
        <v>643</v>
      </c>
      <c r="K285" s="17">
        <v>200</v>
      </c>
      <c r="L285" s="17">
        <v>0</v>
      </c>
      <c r="M285" s="18">
        <f t="shared" si="9"/>
        <v>200</v>
      </c>
      <c r="N285" s="14" t="s">
        <v>37</v>
      </c>
      <c r="O285" s="19" t="s">
        <v>644</v>
      </c>
      <c r="P285" s="36" t="s">
        <v>35</v>
      </c>
      <c r="Q285" s="35" t="s">
        <v>645</v>
      </c>
      <c r="R285" s="36" t="s">
        <v>37</v>
      </c>
      <c r="S285" s="56" t="s">
        <v>37</v>
      </c>
      <c r="T285" s="14" t="s">
        <v>48</v>
      </c>
      <c r="U285" s="36" t="s">
        <v>37</v>
      </c>
      <c r="V285" s="36" t="s">
        <v>37</v>
      </c>
      <c r="W285" s="48" t="s">
        <v>37</v>
      </c>
      <c r="X285" s="23">
        <f t="shared" si="8"/>
        <v>200</v>
      </c>
      <c r="Y285" s="24"/>
    </row>
    <row r="286" spans="1:25" customFormat="1" ht="30" hidden="1" customHeight="1">
      <c r="A286" s="13">
        <v>282</v>
      </c>
      <c r="B286" s="14" t="s">
        <v>639</v>
      </c>
      <c r="C286" s="14" t="s">
        <v>640</v>
      </c>
      <c r="D286" s="14" t="s">
        <v>29</v>
      </c>
      <c r="E286" s="14">
        <v>98996590</v>
      </c>
      <c r="F286" s="14">
        <v>11</v>
      </c>
      <c r="G286" s="15" t="s">
        <v>655</v>
      </c>
      <c r="H286" s="36" t="s">
        <v>642</v>
      </c>
      <c r="I286" s="14" t="s">
        <v>490</v>
      </c>
      <c r="J286" s="14" t="s">
        <v>656</v>
      </c>
      <c r="K286" s="17">
        <v>200</v>
      </c>
      <c r="L286" s="17">
        <v>0</v>
      </c>
      <c r="M286" s="18">
        <f t="shared" si="9"/>
        <v>200</v>
      </c>
      <c r="N286" s="14" t="s">
        <v>37</v>
      </c>
      <c r="O286" s="19" t="s">
        <v>657</v>
      </c>
      <c r="P286" s="36" t="s">
        <v>35</v>
      </c>
      <c r="Q286" s="35" t="s">
        <v>645</v>
      </c>
      <c r="R286" s="36" t="s">
        <v>37</v>
      </c>
      <c r="S286" s="56" t="s">
        <v>37</v>
      </c>
      <c r="T286" s="14" t="s">
        <v>48</v>
      </c>
      <c r="U286" s="36" t="s">
        <v>37</v>
      </c>
      <c r="V286" s="36" t="s">
        <v>37</v>
      </c>
      <c r="W286" s="48" t="s">
        <v>37</v>
      </c>
      <c r="X286" s="23">
        <f t="shared" si="8"/>
        <v>200</v>
      </c>
      <c r="Y286" s="24"/>
    </row>
    <row r="287" spans="1:25" customFormat="1" ht="30" hidden="1" customHeight="1">
      <c r="A287" s="13">
        <v>283</v>
      </c>
      <c r="B287" s="14" t="s">
        <v>639</v>
      </c>
      <c r="C287" s="14" t="s">
        <v>640</v>
      </c>
      <c r="D287" s="14" t="s">
        <v>29</v>
      </c>
      <c r="E287" s="14">
        <v>98996590</v>
      </c>
      <c r="F287" s="14">
        <v>11</v>
      </c>
      <c r="G287" s="15" t="s">
        <v>655</v>
      </c>
      <c r="H287" s="36" t="s">
        <v>642</v>
      </c>
      <c r="I287" s="14" t="s">
        <v>490</v>
      </c>
      <c r="J287" s="14" t="s">
        <v>656</v>
      </c>
      <c r="K287" s="17">
        <v>200</v>
      </c>
      <c r="L287" s="17">
        <v>0</v>
      </c>
      <c r="M287" s="18">
        <f t="shared" si="9"/>
        <v>200</v>
      </c>
      <c r="N287" s="14" t="s">
        <v>37</v>
      </c>
      <c r="O287" s="19" t="s">
        <v>657</v>
      </c>
      <c r="P287" s="36" t="s">
        <v>35</v>
      </c>
      <c r="Q287" s="35" t="s">
        <v>645</v>
      </c>
      <c r="R287" s="36" t="s">
        <v>37</v>
      </c>
      <c r="S287" s="56" t="s">
        <v>37</v>
      </c>
      <c r="T287" s="14" t="s">
        <v>48</v>
      </c>
      <c r="U287" s="36" t="s">
        <v>37</v>
      </c>
      <c r="V287" s="36" t="s">
        <v>37</v>
      </c>
      <c r="W287" s="48" t="s">
        <v>37</v>
      </c>
      <c r="X287" s="23">
        <f t="shared" si="8"/>
        <v>200</v>
      </c>
      <c r="Y287" s="24"/>
    </row>
    <row r="288" spans="1:25" customFormat="1" ht="30" hidden="1" customHeight="1">
      <c r="A288" s="13">
        <v>284</v>
      </c>
      <c r="B288" s="14" t="s">
        <v>639</v>
      </c>
      <c r="C288" s="14" t="s">
        <v>640</v>
      </c>
      <c r="D288" s="14" t="s">
        <v>29</v>
      </c>
      <c r="E288" s="14">
        <v>98996590</v>
      </c>
      <c r="F288" s="14">
        <v>11</v>
      </c>
      <c r="G288" s="15" t="s">
        <v>655</v>
      </c>
      <c r="H288" s="36" t="s">
        <v>642</v>
      </c>
      <c r="I288" s="14" t="s">
        <v>490</v>
      </c>
      <c r="J288" s="14" t="s">
        <v>656</v>
      </c>
      <c r="K288" s="17">
        <v>200</v>
      </c>
      <c r="L288" s="17">
        <v>0</v>
      </c>
      <c r="M288" s="18">
        <f t="shared" si="9"/>
        <v>200</v>
      </c>
      <c r="N288" s="14" t="s">
        <v>37</v>
      </c>
      <c r="O288" s="19" t="s">
        <v>657</v>
      </c>
      <c r="P288" s="36" t="s">
        <v>35</v>
      </c>
      <c r="Q288" s="35" t="s">
        <v>645</v>
      </c>
      <c r="R288" s="36" t="s">
        <v>37</v>
      </c>
      <c r="S288" s="56" t="s">
        <v>37</v>
      </c>
      <c r="T288" s="14" t="s">
        <v>48</v>
      </c>
      <c r="U288" s="36" t="s">
        <v>37</v>
      </c>
      <c r="V288" s="36" t="s">
        <v>37</v>
      </c>
      <c r="W288" s="48" t="s">
        <v>37</v>
      </c>
      <c r="X288" s="23">
        <f t="shared" si="8"/>
        <v>200</v>
      </c>
      <c r="Y288" s="24"/>
    </row>
    <row r="289" spans="1:25" customFormat="1" ht="30" hidden="1" customHeight="1">
      <c r="A289" s="13">
        <v>285</v>
      </c>
      <c r="B289" s="14" t="s">
        <v>639</v>
      </c>
      <c r="C289" s="14" t="s">
        <v>640</v>
      </c>
      <c r="D289" s="14" t="s">
        <v>29</v>
      </c>
      <c r="E289" s="14">
        <v>98996590</v>
      </c>
      <c r="F289" s="14">
        <v>11</v>
      </c>
      <c r="G289" s="15" t="s">
        <v>658</v>
      </c>
      <c r="H289" s="36" t="s">
        <v>659</v>
      </c>
      <c r="I289" s="14" t="s">
        <v>490</v>
      </c>
      <c r="J289" s="14" t="s">
        <v>660</v>
      </c>
      <c r="K289" s="17">
        <v>300</v>
      </c>
      <c r="L289" s="17">
        <v>0</v>
      </c>
      <c r="M289" s="18">
        <f t="shared" si="9"/>
        <v>300</v>
      </c>
      <c r="N289" s="14" t="s">
        <v>37</v>
      </c>
      <c r="O289" s="36" t="s">
        <v>661</v>
      </c>
      <c r="P289" s="36" t="s">
        <v>35</v>
      </c>
      <c r="Q289" s="35" t="s">
        <v>645</v>
      </c>
      <c r="R289" s="36" t="s">
        <v>37</v>
      </c>
      <c r="S289" s="56" t="s">
        <v>37</v>
      </c>
      <c r="T289" s="14" t="s">
        <v>48</v>
      </c>
      <c r="U289" s="36" t="s">
        <v>37</v>
      </c>
      <c r="V289" s="36" t="s">
        <v>37</v>
      </c>
      <c r="W289" s="48" t="s">
        <v>37</v>
      </c>
      <c r="X289" s="23">
        <f t="shared" si="8"/>
        <v>300</v>
      </c>
      <c r="Y289" s="24"/>
    </row>
    <row r="290" spans="1:25" customFormat="1" ht="30" hidden="1" customHeight="1">
      <c r="A290" s="13">
        <v>286</v>
      </c>
      <c r="B290" s="14" t="s">
        <v>639</v>
      </c>
      <c r="C290" s="14" t="s">
        <v>640</v>
      </c>
      <c r="D290" s="14" t="s">
        <v>29</v>
      </c>
      <c r="E290" s="14">
        <v>98996590</v>
      </c>
      <c r="F290" s="14">
        <v>11</v>
      </c>
      <c r="G290" s="15" t="s">
        <v>662</v>
      </c>
      <c r="H290" s="36" t="s">
        <v>663</v>
      </c>
      <c r="I290" s="14" t="s">
        <v>490</v>
      </c>
      <c r="J290" s="14" t="s">
        <v>660</v>
      </c>
      <c r="K290" s="17">
        <v>300</v>
      </c>
      <c r="L290" s="17">
        <v>0</v>
      </c>
      <c r="M290" s="18">
        <f t="shared" si="9"/>
        <v>300</v>
      </c>
      <c r="N290" s="14" t="s">
        <v>37</v>
      </c>
      <c r="O290" s="36" t="s">
        <v>661</v>
      </c>
      <c r="P290" s="36" t="s">
        <v>35</v>
      </c>
      <c r="Q290" s="35" t="s">
        <v>645</v>
      </c>
      <c r="R290" s="36" t="s">
        <v>37</v>
      </c>
      <c r="S290" s="56" t="s">
        <v>37</v>
      </c>
      <c r="T290" s="14" t="s">
        <v>48</v>
      </c>
      <c r="U290" s="36" t="s">
        <v>37</v>
      </c>
      <c r="V290" s="36" t="s">
        <v>37</v>
      </c>
      <c r="W290" s="48" t="s">
        <v>37</v>
      </c>
      <c r="X290" s="23">
        <f t="shared" si="8"/>
        <v>300</v>
      </c>
      <c r="Y290" s="24"/>
    </row>
    <row r="291" spans="1:25" customFormat="1" ht="60" hidden="1" customHeight="1">
      <c r="A291" s="13">
        <v>287</v>
      </c>
      <c r="B291" s="14" t="s">
        <v>639</v>
      </c>
      <c r="C291" s="14" t="s">
        <v>664</v>
      </c>
      <c r="D291" s="14" t="s">
        <v>29</v>
      </c>
      <c r="E291" s="14">
        <v>60092696</v>
      </c>
      <c r="F291" s="14">
        <v>12</v>
      </c>
      <c r="G291" s="15" t="s">
        <v>665</v>
      </c>
      <c r="H291" s="36" t="s">
        <v>666</v>
      </c>
      <c r="I291" s="14" t="s">
        <v>667</v>
      </c>
      <c r="J291" s="14" t="s">
        <v>668</v>
      </c>
      <c r="K291" s="17">
        <v>1178</v>
      </c>
      <c r="L291" s="17">
        <v>0</v>
      </c>
      <c r="M291" s="18">
        <f t="shared" si="9"/>
        <v>1178</v>
      </c>
      <c r="N291" s="14">
        <v>0</v>
      </c>
      <c r="O291" s="57" t="s">
        <v>669</v>
      </c>
      <c r="P291" s="34" t="s">
        <v>3</v>
      </c>
      <c r="Q291" s="45" t="s">
        <v>37</v>
      </c>
      <c r="R291" s="34" t="s">
        <v>182</v>
      </c>
      <c r="S291" s="21">
        <v>43281</v>
      </c>
      <c r="T291" s="19" t="s">
        <v>124</v>
      </c>
      <c r="U291" s="34" t="s">
        <v>37</v>
      </c>
      <c r="V291" s="34" t="s">
        <v>37</v>
      </c>
      <c r="W291" s="33" t="s">
        <v>37</v>
      </c>
      <c r="X291" s="23">
        <f t="shared" si="8"/>
        <v>1178</v>
      </c>
      <c r="Y291" s="24"/>
    </row>
    <row r="292" spans="1:25" customFormat="1" ht="60" hidden="1" customHeight="1">
      <c r="A292" s="13">
        <v>288</v>
      </c>
      <c r="B292" s="14" t="s">
        <v>639</v>
      </c>
      <c r="C292" s="14" t="s">
        <v>664</v>
      </c>
      <c r="D292" s="14" t="s">
        <v>29</v>
      </c>
      <c r="E292" s="14">
        <v>60092696</v>
      </c>
      <c r="F292" s="14">
        <v>12</v>
      </c>
      <c r="G292" s="15" t="s">
        <v>665</v>
      </c>
      <c r="H292" s="36" t="s">
        <v>666</v>
      </c>
      <c r="I292" s="14" t="s">
        <v>670</v>
      </c>
      <c r="J292" s="14" t="s">
        <v>671</v>
      </c>
      <c r="K292" s="17">
        <v>1178</v>
      </c>
      <c r="L292" s="17">
        <v>0</v>
      </c>
      <c r="M292" s="18">
        <f t="shared" si="9"/>
        <v>1178</v>
      </c>
      <c r="N292" s="14">
        <v>0</v>
      </c>
      <c r="O292" s="57" t="s">
        <v>669</v>
      </c>
      <c r="P292" s="34" t="s">
        <v>3</v>
      </c>
      <c r="Q292" s="45" t="s">
        <v>37</v>
      </c>
      <c r="R292" s="34" t="s">
        <v>182</v>
      </c>
      <c r="S292" s="21">
        <v>43281</v>
      </c>
      <c r="T292" s="19" t="s">
        <v>124</v>
      </c>
      <c r="U292" s="34" t="s">
        <v>37</v>
      </c>
      <c r="V292" s="34" t="s">
        <v>37</v>
      </c>
      <c r="W292" s="33" t="s">
        <v>37</v>
      </c>
      <c r="X292" s="23">
        <f t="shared" si="8"/>
        <v>1178</v>
      </c>
      <c r="Y292" s="24"/>
    </row>
    <row r="293" spans="1:25" customFormat="1" ht="45" hidden="1" customHeight="1">
      <c r="A293" s="13">
        <v>289</v>
      </c>
      <c r="B293" s="14" t="s">
        <v>639</v>
      </c>
      <c r="C293" s="14" t="s">
        <v>672</v>
      </c>
      <c r="D293" s="14" t="s">
        <v>29</v>
      </c>
      <c r="E293" s="14">
        <v>62143832</v>
      </c>
      <c r="F293" s="14">
        <v>13</v>
      </c>
      <c r="G293" s="15" t="s">
        <v>665</v>
      </c>
      <c r="H293" s="36" t="s">
        <v>673</v>
      </c>
      <c r="I293" s="14" t="s">
        <v>674</v>
      </c>
      <c r="J293" s="14" t="s">
        <v>675</v>
      </c>
      <c r="K293" s="17">
        <v>1250</v>
      </c>
      <c r="L293" s="17">
        <v>0</v>
      </c>
      <c r="M293" s="18">
        <f t="shared" si="9"/>
        <v>1250</v>
      </c>
      <c r="N293" s="14" t="s">
        <v>363</v>
      </c>
      <c r="O293" s="57" t="s">
        <v>676</v>
      </c>
      <c r="P293" s="57" t="s">
        <v>3</v>
      </c>
      <c r="Q293" s="35" t="s">
        <v>37</v>
      </c>
      <c r="R293" s="57" t="s">
        <v>37</v>
      </c>
      <c r="S293" s="21">
        <v>43281</v>
      </c>
      <c r="T293" s="14" t="s">
        <v>124</v>
      </c>
      <c r="U293" s="57" t="s">
        <v>37</v>
      </c>
      <c r="V293" s="57" t="s">
        <v>37</v>
      </c>
      <c r="W293" s="58" t="s">
        <v>37</v>
      </c>
      <c r="X293" s="23">
        <f t="shared" si="8"/>
        <v>1250</v>
      </c>
      <c r="Y293" s="24"/>
    </row>
    <row r="294" spans="1:25" customFormat="1" ht="45" hidden="1" customHeight="1">
      <c r="A294" s="13">
        <v>290</v>
      </c>
      <c r="B294" s="14" t="s">
        <v>639</v>
      </c>
      <c r="C294" s="14" t="s">
        <v>677</v>
      </c>
      <c r="D294" s="14" t="s">
        <v>29</v>
      </c>
      <c r="E294" s="14">
        <v>98996590</v>
      </c>
      <c r="F294" s="14">
        <v>11</v>
      </c>
      <c r="G294" s="15" t="s">
        <v>678</v>
      </c>
      <c r="H294" s="36" t="s">
        <v>679</v>
      </c>
      <c r="I294" s="14" t="s">
        <v>680</v>
      </c>
      <c r="J294" s="14" t="s">
        <v>681</v>
      </c>
      <c r="K294" s="17">
        <v>1500</v>
      </c>
      <c r="L294" s="17">
        <v>0</v>
      </c>
      <c r="M294" s="18">
        <f t="shared" si="9"/>
        <v>1500</v>
      </c>
      <c r="N294" s="14" t="s">
        <v>37</v>
      </c>
      <c r="O294" s="36" t="s">
        <v>682</v>
      </c>
      <c r="P294" s="36" t="s">
        <v>35</v>
      </c>
      <c r="Q294" s="35" t="s">
        <v>683</v>
      </c>
      <c r="R294" s="36" t="s">
        <v>37</v>
      </c>
      <c r="S294" s="56" t="s">
        <v>37</v>
      </c>
      <c r="T294" s="14" t="s">
        <v>48</v>
      </c>
      <c r="U294" s="36" t="s">
        <v>37</v>
      </c>
      <c r="V294" s="36" t="s">
        <v>684</v>
      </c>
      <c r="W294" s="48" t="s">
        <v>685</v>
      </c>
      <c r="X294" s="23">
        <f t="shared" si="8"/>
        <v>1500</v>
      </c>
      <c r="Y294" s="24"/>
    </row>
    <row r="295" spans="1:25" customFormat="1" ht="45" hidden="1" customHeight="1">
      <c r="A295" s="13">
        <v>291</v>
      </c>
      <c r="B295" s="14" t="s">
        <v>639</v>
      </c>
      <c r="C295" s="14" t="s">
        <v>686</v>
      </c>
      <c r="D295" s="14" t="s">
        <v>687</v>
      </c>
      <c r="E295" s="14">
        <v>98996602</v>
      </c>
      <c r="F295" s="14">
        <v>12</v>
      </c>
      <c r="G295" s="15" t="s">
        <v>688</v>
      </c>
      <c r="H295" s="36" t="s">
        <v>689</v>
      </c>
      <c r="I295" s="14" t="s">
        <v>690</v>
      </c>
      <c r="J295" s="14" t="s">
        <v>691</v>
      </c>
      <c r="K295" s="17">
        <v>1611</v>
      </c>
      <c r="L295" s="17">
        <v>0</v>
      </c>
      <c r="M295" s="18">
        <f t="shared" si="9"/>
        <v>1611</v>
      </c>
      <c r="N295" s="14">
        <v>0</v>
      </c>
      <c r="O295" s="36" t="s">
        <v>692</v>
      </c>
      <c r="P295" s="19" t="s">
        <v>3</v>
      </c>
      <c r="Q295" s="35" t="s">
        <v>37</v>
      </c>
      <c r="R295" s="36" t="s">
        <v>37</v>
      </c>
      <c r="S295" s="21">
        <v>43281</v>
      </c>
      <c r="T295" s="19" t="s">
        <v>124</v>
      </c>
      <c r="U295" s="36" t="s">
        <v>37</v>
      </c>
      <c r="V295" s="36" t="s">
        <v>37</v>
      </c>
      <c r="W295" s="48" t="s">
        <v>37</v>
      </c>
      <c r="X295" s="23">
        <f t="shared" si="8"/>
        <v>1611</v>
      </c>
      <c r="Y295" s="24"/>
    </row>
    <row r="296" spans="1:25" customFormat="1" ht="30" hidden="1" customHeight="1">
      <c r="A296" s="13">
        <v>292</v>
      </c>
      <c r="B296" s="14" t="s">
        <v>639</v>
      </c>
      <c r="C296" s="14" t="s">
        <v>640</v>
      </c>
      <c r="D296" s="14" t="s">
        <v>29</v>
      </c>
      <c r="E296" s="14">
        <v>98996590</v>
      </c>
      <c r="F296" s="14">
        <v>11</v>
      </c>
      <c r="G296" s="15" t="s">
        <v>662</v>
      </c>
      <c r="H296" s="36" t="s">
        <v>693</v>
      </c>
      <c r="I296" s="14" t="s">
        <v>490</v>
      </c>
      <c r="J296" s="14" t="s">
        <v>694</v>
      </c>
      <c r="K296" s="17">
        <v>2500</v>
      </c>
      <c r="L296" s="17">
        <v>0</v>
      </c>
      <c r="M296" s="18">
        <f t="shared" si="9"/>
        <v>2500</v>
      </c>
      <c r="N296" s="14" t="s">
        <v>37</v>
      </c>
      <c r="O296" s="36" t="s">
        <v>661</v>
      </c>
      <c r="P296" s="36" t="s">
        <v>35</v>
      </c>
      <c r="Q296" s="35" t="s">
        <v>645</v>
      </c>
      <c r="R296" s="36" t="s">
        <v>37</v>
      </c>
      <c r="S296" s="56" t="s">
        <v>37</v>
      </c>
      <c r="T296" s="14" t="s">
        <v>48</v>
      </c>
      <c r="U296" s="36" t="s">
        <v>37</v>
      </c>
      <c r="V296" s="36" t="s">
        <v>37</v>
      </c>
      <c r="W296" s="48" t="s">
        <v>37</v>
      </c>
      <c r="X296" s="23">
        <f t="shared" si="8"/>
        <v>2500</v>
      </c>
      <c r="Y296" s="24"/>
    </row>
    <row r="297" spans="1:25" customFormat="1" ht="30" hidden="1" customHeight="1">
      <c r="A297" s="13">
        <v>293</v>
      </c>
      <c r="B297" s="14" t="s">
        <v>639</v>
      </c>
      <c r="C297" s="14" t="s">
        <v>664</v>
      </c>
      <c r="D297" s="14" t="s">
        <v>29</v>
      </c>
      <c r="E297" s="14">
        <v>60092696</v>
      </c>
      <c r="F297" s="14">
        <v>12</v>
      </c>
      <c r="G297" s="15" t="s">
        <v>665</v>
      </c>
      <c r="H297" s="36" t="s">
        <v>695</v>
      </c>
      <c r="I297" s="14" t="s">
        <v>696</v>
      </c>
      <c r="J297" s="14" t="s">
        <v>697</v>
      </c>
      <c r="K297" s="17">
        <v>2586.3200000000002</v>
      </c>
      <c r="L297" s="17">
        <v>0</v>
      </c>
      <c r="M297" s="18">
        <f t="shared" si="9"/>
        <v>2586.3200000000002</v>
      </c>
      <c r="N297" s="14">
        <v>0</v>
      </c>
      <c r="O297" s="36" t="s">
        <v>698</v>
      </c>
      <c r="P297" s="34" t="s">
        <v>35</v>
      </c>
      <c r="Q297" s="32">
        <v>43182</v>
      </c>
      <c r="R297" s="34" t="s">
        <v>182</v>
      </c>
      <c r="S297" s="34" t="s">
        <v>37</v>
      </c>
      <c r="T297" s="34" t="s">
        <v>459</v>
      </c>
      <c r="U297" s="34" t="s">
        <v>37</v>
      </c>
      <c r="V297" s="34" t="s">
        <v>37</v>
      </c>
      <c r="W297" s="33" t="s">
        <v>37</v>
      </c>
      <c r="X297" s="23">
        <f t="shared" si="8"/>
        <v>2586.3200000000002</v>
      </c>
      <c r="Y297" s="24"/>
    </row>
    <row r="298" spans="1:25" customFormat="1" ht="60" hidden="1" customHeight="1">
      <c r="A298" s="13">
        <v>294</v>
      </c>
      <c r="B298" s="14" t="s">
        <v>639</v>
      </c>
      <c r="C298" s="14" t="s">
        <v>664</v>
      </c>
      <c r="D298" s="14" t="s">
        <v>29</v>
      </c>
      <c r="E298" s="14">
        <v>60092696</v>
      </c>
      <c r="F298" s="14">
        <v>12</v>
      </c>
      <c r="G298" s="15" t="s">
        <v>699</v>
      </c>
      <c r="H298" s="36" t="s">
        <v>700</v>
      </c>
      <c r="I298" s="14" t="s">
        <v>667</v>
      </c>
      <c r="J298" s="14" t="s">
        <v>668</v>
      </c>
      <c r="K298" s="17">
        <v>3194.01</v>
      </c>
      <c r="L298" s="17">
        <v>0</v>
      </c>
      <c r="M298" s="18">
        <f t="shared" si="9"/>
        <v>3194.01</v>
      </c>
      <c r="N298" s="14">
        <v>0</v>
      </c>
      <c r="O298" s="57" t="s">
        <v>669</v>
      </c>
      <c r="P298" s="34" t="s">
        <v>3</v>
      </c>
      <c r="Q298" s="45" t="s">
        <v>37</v>
      </c>
      <c r="R298" s="34" t="s">
        <v>182</v>
      </c>
      <c r="S298" s="21">
        <v>43281</v>
      </c>
      <c r="T298" s="19" t="s">
        <v>124</v>
      </c>
      <c r="U298" s="34" t="s">
        <v>37</v>
      </c>
      <c r="V298" s="34" t="s">
        <v>37</v>
      </c>
      <c r="W298" s="33" t="s">
        <v>37</v>
      </c>
      <c r="X298" s="23">
        <f t="shared" si="8"/>
        <v>3194.01</v>
      </c>
      <c r="Y298" s="24"/>
    </row>
    <row r="299" spans="1:25" customFormat="1" ht="60" hidden="1" customHeight="1">
      <c r="A299" s="13">
        <v>295</v>
      </c>
      <c r="B299" s="14" t="s">
        <v>639</v>
      </c>
      <c r="C299" s="14" t="s">
        <v>664</v>
      </c>
      <c r="D299" s="14" t="s">
        <v>29</v>
      </c>
      <c r="E299" s="14">
        <v>60092696</v>
      </c>
      <c r="F299" s="14">
        <v>12</v>
      </c>
      <c r="G299" s="15" t="s">
        <v>699</v>
      </c>
      <c r="H299" s="36" t="s">
        <v>700</v>
      </c>
      <c r="I299" s="14" t="s">
        <v>667</v>
      </c>
      <c r="J299" s="14" t="s">
        <v>668</v>
      </c>
      <c r="K299" s="17">
        <v>3194.01</v>
      </c>
      <c r="L299" s="17">
        <v>0</v>
      </c>
      <c r="M299" s="18">
        <f t="shared" si="9"/>
        <v>3194.01</v>
      </c>
      <c r="N299" s="14">
        <v>0</v>
      </c>
      <c r="O299" s="57" t="s">
        <v>669</v>
      </c>
      <c r="P299" s="34" t="s">
        <v>3</v>
      </c>
      <c r="Q299" s="45" t="s">
        <v>37</v>
      </c>
      <c r="R299" s="34" t="s">
        <v>182</v>
      </c>
      <c r="S299" s="21">
        <v>43281</v>
      </c>
      <c r="T299" s="19" t="s">
        <v>124</v>
      </c>
      <c r="U299" s="34" t="s">
        <v>37</v>
      </c>
      <c r="V299" s="34" t="s">
        <v>37</v>
      </c>
      <c r="W299" s="33" t="s">
        <v>37</v>
      </c>
      <c r="X299" s="23">
        <f t="shared" si="8"/>
        <v>3194.01</v>
      </c>
      <c r="Y299" s="24"/>
    </row>
    <row r="300" spans="1:25" customFormat="1" ht="60" hidden="1" customHeight="1">
      <c r="A300" s="13">
        <v>296</v>
      </c>
      <c r="B300" s="14" t="s">
        <v>639</v>
      </c>
      <c r="C300" s="14" t="s">
        <v>664</v>
      </c>
      <c r="D300" s="14" t="s">
        <v>29</v>
      </c>
      <c r="E300" s="14">
        <v>60092696</v>
      </c>
      <c r="F300" s="14">
        <v>12</v>
      </c>
      <c r="G300" s="15" t="s">
        <v>665</v>
      </c>
      <c r="H300" s="36" t="s">
        <v>666</v>
      </c>
      <c r="I300" s="14" t="s">
        <v>701</v>
      </c>
      <c r="J300" s="14" t="s">
        <v>702</v>
      </c>
      <c r="K300" s="17">
        <v>3410.69</v>
      </c>
      <c r="L300" s="17">
        <v>0</v>
      </c>
      <c r="M300" s="18">
        <f t="shared" si="9"/>
        <v>3410.69</v>
      </c>
      <c r="N300" s="14">
        <v>0</v>
      </c>
      <c r="O300" s="36" t="s">
        <v>703</v>
      </c>
      <c r="P300" s="34" t="s">
        <v>35</v>
      </c>
      <c r="Q300" s="32">
        <v>43182</v>
      </c>
      <c r="R300" s="34" t="s">
        <v>182</v>
      </c>
      <c r="S300" s="34" t="s">
        <v>37</v>
      </c>
      <c r="T300" s="34" t="s">
        <v>459</v>
      </c>
      <c r="U300" s="34" t="s">
        <v>37</v>
      </c>
      <c r="V300" s="34" t="s">
        <v>37</v>
      </c>
      <c r="W300" s="33" t="s">
        <v>37</v>
      </c>
      <c r="X300" s="23">
        <f t="shared" si="8"/>
        <v>3410.69</v>
      </c>
      <c r="Y300" s="24"/>
    </row>
    <row r="301" spans="1:25" customFormat="1" ht="30" hidden="1" customHeight="1">
      <c r="A301" s="13">
        <v>297</v>
      </c>
      <c r="B301" s="14" t="s">
        <v>639</v>
      </c>
      <c r="C301" s="14" t="s">
        <v>664</v>
      </c>
      <c r="D301" s="14" t="s">
        <v>29</v>
      </c>
      <c r="E301" s="14">
        <v>60092696</v>
      </c>
      <c r="F301" s="14">
        <v>12</v>
      </c>
      <c r="G301" s="15" t="s">
        <v>665</v>
      </c>
      <c r="H301" s="36" t="s">
        <v>695</v>
      </c>
      <c r="I301" s="14" t="s">
        <v>701</v>
      </c>
      <c r="J301" s="14" t="s">
        <v>702</v>
      </c>
      <c r="K301" s="17">
        <v>3410.69</v>
      </c>
      <c r="L301" s="17">
        <v>0</v>
      </c>
      <c r="M301" s="18">
        <f t="shared" si="9"/>
        <v>3410.69</v>
      </c>
      <c r="N301" s="14">
        <v>0</v>
      </c>
      <c r="O301" s="36" t="s">
        <v>703</v>
      </c>
      <c r="P301" s="34" t="s">
        <v>35</v>
      </c>
      <c r="Q301" s="32">
        <v>43182</v>
      </c>
      <c r="R301" s="34" t="s">
        <v>182</v>
      </c>
      <c r="S301" s="34" t="s">
        <v>37</v>
      </c>
      <c r="T301" s="34" t="s">
        <v>459</v>
      </c>
      <c r="U301" s="34" t="s">
        <v>37</v>
      </c>
      <c r="V301" s="34" t="s">
        <v>37</v>
      </c>
      <c r="W301" s="33" t="s">
        <v>37</v>
      </c>
      <c r="X301" s="23">
        <f t="shared" si="8"/>
        <v>3410.69</v>
      </c>
      <c r="Y301" s="24"/>
    </row>
    <row r="302" spans="1:25" customFormat="1" ht="45" hidden="1" customHeight="1">
      <c r="A302" s="13">
        <v>298</v>
      </c>
      <c r="B302" s="14" t="s">
        <v>639</v>
      </c>
      <c r="C302" s="14" t="s">
        <v>664</v>
      </c>
      <c r="D302" s="14" t="s">
        <v>29</v>
      </c>
      <c r="E302" s="14">
        <v>60092696</v>
      </c>
      <c r="F302" s="14">
        <v>12</v>
      </c>
      <c r="G302" s="15" t="s">
        <v>665</v>
      </c>
      <c r="H302" s="36" t="s">
        <v>704</v>
      </c>
      <c r="I302" s="14" t="s">
        <v>667</v>
      </c>
      <c r="J302" s="14" t="s">
        <v>702</v>
      </c>
      <c r="K302" s="17">
        <v>3410.69</v>
      </c>
      <c r="L302" s="17">
        <v>0</v>
      </c>
      <c r="M302" s="18">
        <f t="shared" si="9"/>
        <v>3410.69</v>
      </c>
      <c r="N302" s="14">
        <v>0</v>
      </c>
      <c r="O302" s="36" t="s">
        <v>703</v>
      </c>
      <c r="P302" s="34" t="s">
        <v>35</v>
      </c>
      <c r="Q302" s="32">
        <v>43182</v>
      </c>
      <c r="R302" s="34" t="s">
        <v>182</v>
      </c>
      <c r="S302" s="34" t="s">
        <v>37</v>
      </c>
      <c r="T302" s="34" t="s">
        <v>459</v>
      </c>
      <c r="U302" s="34" t="s">
        <v>37</v>
      </c>
      <c r="V302" s="34" t="s">
        <v>37</v>
      </c>
      <c r="W302" s="33" t="s">
        <v>37</v>
      </c>
      <c r="X302" s="23">
        <f t="shared" si="8"/>
        <v>3410.69</v>
      </c>
      <c r="Y302" s="24"/>
    </row>
    <row r="303" spans="1:25" customFormat="1" ht="30" hidden="1" customHeight="1">
      <c r="A303" s="13">
        <v>299</v>
      </c>
      <c r="B303" s="14" t="s">
        <v>639</v>
      </c>
      <c r="C303" s="14" t="s">
        <v>664</v>
      </c>
      <c r="D303" s="14" t="s">
        <v>29</v>
      </c>
      <c r="E303" s="14">
        <v>60092696</v>
      </c>
      <c r="F303" s="14">
        <v>12</v>
      </c>
      <c r="G303" s="15" t="s">
        <v>665</v>
      </c>
      <c r="H303" s="36" t="s">
        <v>705</v>
      </c>
      <c r="I303" s="14" t="s">
        <v>701</v>
      </c>
      <c r="J303" s="14" t="s">
        <v>702</v>
      </c>
      <c r="K303" s="17">
        <v>4517.54</v>
      </c>
      <c r="L303" s="17">
        <v>0</v>
      </c>
      <c r="M303" s="18">
        <f t="shared" si="9"/>
        <v>4517.54</v>
      </c>
      <c r="N303" s="14">
        <v>0</v>
      </c>
      <c r="O303" s="36" t="s">
        <v>703</v>
      </c>
      <c r="P303" s="34" t="s">
        <v>35</v>
      </c>
      <c r="Q303" s="32">
        <v>43182</v>
      </c>
      <c r="R303" s="34" t="s">
        <v>182</v>
      </c>
      <c r="S303" s="34" t="s">
        <v>37</v>
      </c>
      <c r="T303" s="34" t="s">
        <v>459</v>
      </c>
      <c r="U303" s="34" t="s">
        <v>37</v>
      </c>
      <c r="V303" s="34" t="s">
        <v>37</v>
      </c>
      <c r="W303" s="33" t="s">
        <v>37</v>
      </c>
      <c r="X303" s="23">
        <f t="shared" si="8"/>
        <v>4517.54</v>
      </c>
      <c r="Y303" s="24"/>
    </row>
    <row r="304" spans="1:25" customFormat="1" ht="30" hidden="1" customHeight="1">
      <c r="A304" s="13">
        <v>300</v>
      </c>
      <c r="B304" s="14" t="s">
        <v>639</v>
      </c>
      <c r="C304" s="14" t="s">
        <v>664</v>
      </c>
      <c r="D304" s="14" t="s">
        <v>29</v>
      </c>
      <c r="E304" s="14">
        <v>60092696</v>
      </c>
      <c r="F304" s="14">
        <v>12</v>
      </c>
      <c r="G304" s="15" t="s">
        <v>665</v>
      </c>
      <c r="H304" s="36" t="s">
        <v>705</v>
      </c>
      <c r="I304" s="14" t="s">
        <v>701</v>
      </c>
      <c r="J304" s="14" t="s">
        <v>702</v>
      </c>
      <c r="K304" s="17">
        <v>4517.54</v>
      </c>
      <c r="L304" s="17">
        <v>0</v>
      </c>
      <c r="M304" s="18">
        <f t="shared" si="9"/>
        <v>4517.54</v>
      </c>
      <c r="N304" s="14">
        <v>0</v>
      </c>
      <c r="O304" s="36" t="s">
        <v>703</v>
      </c>
      <c r="P304" s="34" t="s">
        <v>35</v>
      </c>
      <c r="Q304" s="32">
        <v>43182</v>
      </c>
      <c r="R304" s="34" t="s">
        <v>182</v>
      </c>
      <c r="S304" s="34" t="s">
        <v>37</v>
      </c>
      <c r="T304" s="34" t="s">
        <v>459</v>
      </c>
      <c r="U304" s="34" t="s">
        <v>37</v>
      </c>
      <c r="V304" s="34" t="s">
        <v>37</v>
      </c>
      <c r="W304" s="33" t="s">
        <v>37</v>
      </c>
      <c r="X304" s="23">
        <f t="shared" ref="X304:X367" si="10">M304</f>
        <v>4517.54</v>
      </c>
      <c r="Y304" s="24"/>
    </row>
    <row r="305" spans="1:25" customFormat="1" ht="45" hidden="1" customHeight="1">
      <c r="A305" s="13">
        <v>301</v>
      </c>
      <c r="B305" s="14" t="s">
        <v>639</v>
      </c>
      <c r="C305" s="14" t="s">
        <v>664</v>
      </c>
      <c r="D305" s="14" t="s">
        <v>29</v>
      </c>
      <c r="E305" s="14">
        <v>60092696</v>
      </c>
      <c r="F305" s="14">
        <v>12</v>
      </c>
      <c r="G305" s="15" t="s">
        <v>665</v>
      </c>
      <c r="H305" s="36" t="s">
        <v>704</v>
      </c>
      <c r="I305" s="14" t="s">
        <v>667</v>
      </c>
      <c r="J305" s="14" t="s">
        <v>706</v>
      </c>
      <c r="K305" s="17">
        <v>4517.54</v>
      </c>
      <c r="L305" s="17">
        <v>0</v>
      </c>
      <c r="M305" s="18">
        <f t="shared" si="9"/>
        <v>4517.54</v>
      </c>
      <c r="N305" s="14">
        <v>0</v>
      </c>
      <c r="O305" s="36" t="s">
        <v>703</v>
      </c>
      <c r="P305" s="34" t="s">
        <v>35</v>
      </c>
      <c r="Q305" s="32">
        <v>43182</v>
      </c>
      <c r="R305" s="34" t="s">
        <v>182</v>
      </c>
      <c r="S305" s="34" t="s">
        <v>37</v>
      </c>
      <c r="T305" s="34" t="s">
        <v>459</v>
      </c>
      <c r="U305" s="34" t="s">
        <v>37</v>
      </c>
      <c r="V305" s="34" t="s">
        <v>37</v>
      </c>
      <c r="W305" s="33" t="s">
        <v>37</v>
      </c>
      <c r="X305" s="23">
        <f t="shared" si="10"/>
        <v>4517.54</v>
      </c>
      <c r="Y305" s="24"/>
    </row>
    <row r="306" spans="1:25" customFormat="1" ht="60" hidden="1" customHeight="1">
      <c r="A306" s="13">
        <v>302</v>
      </c>
      <c r="B306" s="14" t="s">
        <v>639</v>
      </c>
      <c r="C306" s="14" t="s">
        <v>664</v>
      </c>
      <c r="D306" s="14" t="s">
        <v>29</v>
      </c>
      <c r="E306" s="14">
        <v>60092696</v>
      </c>
      <c r="F306" s="14">
        <v>12</v>
      </c>
      <c r="G306" s="15" t="s">
        <v>665</v>
      </c>
      <c r="H306" s="36" t="s">
        <v>666</v>
      </c>
      <c r="I306" s="14" t="s">
        <v>667</v>
      </c>
      <c r="J306" s="14" t="s">
        <v>707</v>
      </c>
      <c r="K306" s="17">
        <v>4565</v>
      </c>
      <c r="L306" s="17">
        <v>0</v>
      </c>
      <c r="M306" s="18">
        <f t="shared" si="9"/>
        <v>4565</v>
      </c>
      <c r="N306" s="14">
        <v>0</v>
      </c>
      <c r="O306" s="57" t="s">
        <v>669</v>
      </c>
      <c r="P306" s="34" t="s">
        <v>3</v>
      </c>
      <c r="Q306" s="45" t="s">
        <v>37</v>
      </c>
      <c r="R306" s="34" t="s">
        <v>182</v>
      </c>
      <c r="S306" s="21">
        <v>43281</v>
      </c>
      <c r="T306" s="19" t="s">
        <v>124</v>
      </c>
      <c r="U306" s="34" t="s">
        <v>37</v>
      </c>
      <c r="V306" s="34" t="s">
        <v>37</v>
      </c>
      <c r="W306" s="33" t="s">
        <v>37</v>
      </c>
      <c r="X306" s="23">
        <f t="shared" si="10"/>
        <v>4565</v>
      </c>
      <c r="Y306" s="24"/>
    </row>
    <row r="307" spans="1:25" customFormat="1" ht="60" hidden="1" customHeight="1">
      <c r="A307" s="13">
        <v>303</v>
      </c>
      <c r="B307" s="14" t="s">
        <v>639</v>
      </c>
      <c r="C307" s="14" t="s">
        <v>664</v>
      </c>
      <c r="D307" s="14" t="s">
        <v>29</v>
      </c>
      <c r="E307" s="14">
        <v>60092696</v>
      </c>
      <c r="F307" s="14">
        <v>12</v>
      </c>
      <c r="G307" s="15" t="s">
        <v>665</v>
      </c>
      <c r="H307" s="36" t="s">
        <v>666</v>
      </c>
      <c r="I307" s="14" t="s">
        <v>667</v>
      </c>
      <c r="J307" s="14" t="s">
        <v>708</v>
      </c>
      <c r="K307" s="17">
        <v>4565</v>
      </c>
      <c r="L307" s="17">
        <v>0</v>
      </c>
      <c r="M307" s="18">
        <f t="shared" si="9"/>
        <v>4565</v>
      </c>
      <c r="N307" s="14">
        <v>0</v>
      </c>
      <c r="O307" s="57" t="s">
        <v>669</v>
      </c>
      <c r="P307" s="34" t="s">
        <v>3</v>
      </c>
      <c r="Q307" s="45" t="s">
        <v>37</v>
      </c>
      <c r="R307" s="34" t="s">
        <v>182</v>
      </c>
      <c r="S307" s="21">
        <v>43281</v>
      </c>
      <c r="T307" s="19" t="s">
        <v>124</v>
      </c>
      <c r="U307" s="34" t="s">
        <v>37</v>
      </c>
      <c r="V307" s="34" t="s">
        <v>37</v>
      </c>
      <c r="W307" s="33" t="s">
        <v>37</v>
      </c>
      <c r="X307" s="23">
        <f t="shared" si="10"/>
        <v>4565</v>
      </c>
      <c r="Y307" s="24"/>
    </row>
    <row r="308" spans="1:25" customFormat="1" ht="45" hidden="1" customHeight="1">
      <c r="A308" s="13">
        <v>304</v>
      </c>
      <c r="B308" s="14" t="s">
        <v>639</v>
      </c>
      <c r="C308" s="14" t="s">
        <v>664</v>
      </c>
      <c r="D308" s="14" t="s">
        <v>29</v>
      </c>
      <c r="E308" s="14">
        <v>60092696</v>
      </c>
      <c r="F308" s="14">
        <v>12</v>
      </c>
      <c r="G308" s="15" t="s">
        <v>665</v>
      </c>
      <c r="H308" s="36" t="s">
        <v>695</v>
      </c>
      <c r="I308" s="14" t="s">
        <v>709</v>
      </c>
      <c r="J308" s="14" t="s">
        <v>710</v>
      </c>
      <c r="K308" s="17">
        <v>4824.5600000000004</v>
      </c>
      <c r="L308" s="17">
        <v>0</v>
      </c>
      <c r="M308" s="18">
        <f t="shared" si="9"/>
        <v>4824.5600000000004</v>
      </c>
      <c r="N308" s="14">
        <v>0</v>
      </c>
      <c r="O308" s="57" t="s">
        <v>711</v>
      </c>
      <c r="P308" s="34" t="s">
        <v>3</v>
      </c>
      <c r="Q308" s="45" t="s">
        <v>37</v>
      </c>
      <c r="R308" s="34" t="s">
        <v>182</v>
      </c>
      <c r="S308" s="21">
        <v>43281</v>
      </c>
      <c r="T308" s="19" t="s">
        <v>124</v>
      </c>
      <c r="U308" s="34" t="s">
        <v>37</v>
      </c>
      <c r="V308" s="34" t="s">
        <v>37</v>
      </c>
      <c r="W308" s="33" t="s">
        <v>37</v>
      </c>
      <c r="X308" s="23">
        <f t="shared" si="10"/>
        <v>4824.5600000000004</v>
      </c>
      <c r="Y308" s="24"/>
    </row>
    <row r="309" spans="1:25" customFormat="1" ht="60" hidden="1" customHeight="1">
      <c r="A309" s="13">
        <v>305</v>
      </c>
      <c r="B309" s="14" t="s">
        <v>639</v>
      </c>
      <c r="C309" s="14" t="s">
        <v>712</v>
      </c>
      <c r="D309" s="14" t="s">
        <v>42</v>
      </c>
      <c r="E309" s="14">
        <v>62801660</v>
      </c>
      <c r="F309" s="14">
        <v>12</v>
      </c>
      <c r="G309" s="15" t="s">
        <v>699</v>
      </c>
      <c r="H309" s="36" t="s">
        <v>713</v>
      </c>
      <c r="I309" s="14" t="s">
        <v>714</v>
      </c>
      <c r="J309" s="14" t="s">
        <v>715</v>
      </c>
      <c r="K309" s="17">
        <v>5130</v>
      </c>
      <c r="L309" s="17">
        <v>0</v>
      </c>
      <c r="M309" s="18">
        <f t="shared" si="9"/>
        <v>5130</v>
      </c>
      <c r="N309" s="14" t="s">
        <v>363</v>
      </c>
      <c r="O309" s="57" t="s">
        <v>676</v>
      </c>
      <c r="P309" s="57" t="s">
        <v>3</v>
      </c>
      <c r="Q309" s="35" t="s">
        <v>37</v>
      </c>
      <c r="R309" s="57" t="s">
        <v>37</v>
      </c>
      <c r="S309" s="21">
        <v>43281</v>
      </c>
      <c r="T309" s="14" t="s">
        <v>124</v>
      </c>
      <c r="U309" s="57" t="s">
        <v>37</v>
      </c>
      <c r="V309" s="57" t="s">
        <v>37</v>
      </c>
      <c r="W309" s="58" t="s">
        <v>37</v>
      </c>
      <c r="X309" s="23">
        <f t="shared" si="10"/>
        <v>5130</v>
      </c>
      <c r="Y309" s="24"/>
    </row>
    <row r="310" spans="1:25" customFormat="1" ht="45" hidden="1" customHeight="1">
      <c r="A310" s="13">
        <v>306</v>
      </c>
      <c r="B310" s="14" t="s">
        <v>639</v>
      </c>
      <c r="C310" s="14" t="s">
        <v>664</v>
      </c>
      <c r="D310" s="14" t="s">
        <v>29</v>
      </c>
      <c r="E310" s="14">
        <v>60092696</v>
      </c>
      <c r="F310" s="14">
        <v>12</v>
      </c>
      <c r="G310" s="15" t="s">
        <v>665</v>
      </c>
      <c r="H310" s="36" t="s">
        <v>704</v>
      </c>
      <c r="I310" s="14" t="s">
        <v>701</v>
      </c>
      <c r="J310" s="14" t="s">
        <v>716</v>
      </c>
      <c r="K310" s="17">
        <v>5150</v>
      </c>
      <c r="L310" s="17">
        <v>0</v>
      </c>
      <c r="M310" s="18">
        <f t="shared" si="9"/>
        <v>5150</v>
      </c>
      <c r="N310" s="14">
        <v>0</v>
      </c>
      <c r="O310" s="36" t="s">
        <v>703</v>
      </c>
      <c r="P310" s="34" t="s">
        <v>35</v>
      </c>
      <c r="Q310" s="32">
        <v>43182</v>
      </c>
      <c r="R310" s="34" t="s">
        <v>182</v>
      </c>
      <c r="S310" s="34" t="s">
        <v>37</v>
      </c>
      <c r="T310" s="34" t="s">
        <v>459</v>
      </c>
      <c r="U310" s="34" t="s">
        <v>37</v>
      </c>
      <c r="V310" s="34" t="s">
        <v>37</v>
      </c>
      <c r="W310" s="33" t="s">
        <v>37</v>
      </c>
      <c r="X310" s="23">
        <f t="shared" si="10"/>
        <v>5150</v>
      </c>
      <c r="Y310" s="24"/>
    </row>
    <row r="311" spans="1:25" customFormat="1" ht="60" hidden="1" customHeight="1">
      <c r="A311" s="13">
        <v>307</v>
      </c>
      <c r="B311" s="14" t="s">
        <v>639</v>
      </c>
      <c r="C311" s="14" t="s">
        <v>664</v>
      </c>
      <c r="D311" s="14" t="s">
        <v>29</v>
      </c>
      <c r="E311" s="14">
        <v>60092696</v>
      </c>
      <c r="F311" s="14">
        <v>12</v>
      </c>
      <c r="G311" s="15" t="s">
        <v>699</v>
      </c>
      <c r="H311" s="36" t="s">
        <v>700</v>
      </c>
      <c r="I311" s="14" t="s">
        <v>667</v>
      </c>
      <c r="J311" s="14" t="s">
        <v>668</v>
      </c>
      <c r="K311" s="17">
        <v>5158.5</v>
      </c>
      <c r="L311" s="17">
        <v>0</v>
      </c>
      <c r="M311" s="18">
        <f t="shared" si="9"/>
        <v>5158.5</v>
      </c>
      <c r="N311" s="14">
        <v>0</v>
      </c>
      <c r="O311" s="57" t="s">
        <v>669</v>
      </c>
      <c r="P311" s="34" t="s">
        <v>3</v>
      </c>
      <c r="Q311" s="45" t="s">
        <v>37</v>
      </c>
      <c r="R311" s="34" t="s">
        <v>182</v>
      </c>
      <c r="S311" s="21">
        <v>43281</v>
      </c>
      <c r="T311" s="19" t="s">
        <v>124</v>
      </c>
      <c r="U311" s="34" t="s">
        <v>37</v>
      </c>
      <c r="V311" s="34" t="s">
        <v>37</v>
      </c>
      <c r="W311" s="33" t="s">
        <v>37</v>
      </c>
      <c r="X311" s="23">
        <f t="shared" si="10"/>
        <v>5158.5</v>
      </c>
      <c r="Y311" s="24"/>
    </row>
    <row r="312" spans="1:25" customFormat="1" ht="60" hidden="1" customHeight="1">
      <c r="A312" s="13">
        <v>308</v>
      </c>
      <c r="B312" s="14" t="s">
        <v>639</v>
      </c>
      <c r="C312" s="14" t="s">
        <v>664</v>
      </c>
      <c r="D312" s="14" t="s">
        <v>29</v>
      </c>
      <c r="E312" s="14">
        <v>60092696</v>
      </c>
      <c r="F312" s="14">
        <v>12</v>
      </c>
      <c r="G312" s="15" t="s">
        <v>699</v>
      </c>
      <c r="H312" s="36" t="s">
        <v>700</v>
      </c>
      <c r="I312" s="14" t="s">
        <v>667</v>
      </c>
      <c r="J312" s="14" t="s">
        <v>668</v>
      </c>
      <c r="K312" s="17">
        <v>5158.5</v>
      </c>
      <c r="L312" s="17">
        <v>0</v>
      </c>
      <c r="M312" s="18">
        <f t="shared" si="9"/>
        <v>5158.5</v>
      </c>
      <c r="N312" s="14">
        <v>0</v>
      </c>
      <c r="O312" s="57" t="s">
        <v>669</v>
      </c>
      <c r="P312" s="34" t="s">
        <v>3</v>
      </c>
      <c r="Q312" s="45" t="s">
        <v>37</v>
      </c>
      <c r="R312" s="34" t="s">
        <v>182</v>
      </c>
      <c r="S312" s="21">
        <v>43281</v>
      </c>
      <c r="T312" s="19" t="s">
        <v>124</v>
      </c>
      <c r="U312" s="34" t="s">
        <v>37</v>
      </c>
      <c r="V312" s="34" t="s">
        <v>37</v>
      </c>
      <c r="W312" s="33" t="s">
        <v>37</v>
      </c>
      <c r="X312" s="23">
        <f t="shared" si="10"/>
        <v>5158.5</v>
      </c>
      <c r="Y312" s="24"/>
    </row>
    <row r="313" spans="1:25" customFormat="1" ht="60" hidden="1" customHeight="1">
      <c r="A313" s="13">
        <v>309</v>
      </c>
      <c r="B313" s="14" t="s">
        <v>639</v>
      </c>
      <c r="C313" s="14" t="s">
        <v>664</v>
      </c>
      <c r="D313" s="14" t="s">
        <v>29</v>
      </c>
      <c r="E313" s="14">
        <v>60092696</v>
      </c>
      <c r="F313" s="14">
        <v>12</v>
      </c>
      <c r="G313" s="15" t="s">
        <v>665</v>
      </c>
      <c r="H313" s="36" t="s">
        <v>666</v>
      </c>
      <c r="I313" s="14" t="s">
        <v>667</v>
      </c>
      <c r="J313" s="14" t="s">
        <v>717</v>
      </c>
      <c r="K313" s="17">
        <v>5700</v>
      </c>
      <c r="L313" s="17">
        <v>0</v>
      </c>
      <c r="M313" s="18">
        <f t="shared" si="9"/>
        <v>5700</v>
      </c>
      <c r="N313" s="14">
        <v>0</v>
      </c>
      <c r="O313" s="57" t="s">
        <v>669</v>
      </c>
      <c r="P313" s="34" t="s">
        <v>3</v>
      </c>
      <c r="Q313" s="45" t="s">
        <v>37</v>
      </c>
      <c r="R313" s="34" t="s">
        <v>182</v>
      </c>
      <c r="S313" s="21">
        <v>43281</v>
      </c>
      <c r="T313" s="19" t="s">
        <v>124</v>
      </c>
      <c r="U313" s="34" t="s">
        <v>37</v>
      </c>
      <c r="V313" s="34" t="s">
        <v>37</v>
      </c>
      <c r="W313" s="33" t="s">
        <v>37</v>
      </c>
      <c r="X313" s="23">
        <f t="shared" si="10"/>
        <v>5700</v>
      </c>
      <c r="Y313" s="24"/>
    </row>
    <row r="314" spans="1:25" customFormat="1" ht="60" hidden="1" customHeight="1">
      <c r="A314" s="13">
        <v>310</v>
      </c>
      <c r="B314" s="14" t="s">
        <v>639</v>
      </c>
      <c r="C314" s="14" t="s">
        <v>664</v>
      </c>
      <c r="D314" s="14" t="s">
        <v>29</v>
      </c>
      <c r="E314" s="14">
        <v>60092696</v>
      </c>
      <c r="F314" s="14">
        <v>12</v>
      </c>
      <c r="G314" s="15" t="s">
        <v>665</v>
      </c>
      <c r="H314" s="36" t="s">
        <v>666</v>
      </c>
      <c r="I314" s="14" t="s">
        <v>667</v>
      </c>
      <c r="J314" s="14" t="s">
        <v>668</v>
      </c>
      <c r="K314" s="17">
        <v>5746.35</v>
      </c>
      <c r="L314" s="17">
        <v>0</v>
      </c>
      <c r="M314" s="18">
        <f t="shared" si="9"/>
        <v>5746.35</v>
      </c>
      <c r="N314" s="14">
        <v>0</v>
      </c>
      <c r="O314" s="57" t="s">
        <v>669</v>
      </c>
      <c r="P314" s="34" t="s">
        <v>3</v>
      </c>
      <c r="Q314" s="45" t="s">
        <v>37</v>
      </c>
      <c r="R314" s="34" t="s">
        <v>182</v>
      </c>
      <c r="S314" s="21">
        <v>43281</v>
      </c>
      <c r="T314" s="19" t="s">
        <v>124</v>
      </c>
      <c r="U314" s="34" t="s">
        <v>37</v>
      </c>
      <c r="V314" s="34" t="s">
        <v>37</v>
      </c>
      <c r="W314" s="33" t="s">
        <v>37</v>
      </c>
      <c r="X314" s="23">
        <f t="shared" si="10"/>
        <v>5746.35</v>
      </c>
      <c r="Y314" s="24"/>
    </row>
    <row r="315" spans="1:25" customFormat="1" ht="45" hidden="1" customHeight="1">
      <c r="A315" s="13">
        <v>311</v>
      </c>
      <c r="B315" s="14" t="s">
        <v>639</v>
      </c>
      <c r="C315" s="14" t="s">
        <v>664</v>
      </c>
      <c r="D315" s="14" t="s">
        <v>29</v>
      </c>
      <c r="E315" s="14">
        <v>60092696</v>
      </c>
      <c r="F315" s="14">
        <v>12</v>
      </c>
      <c r="G315" s="15" t="s">
        <v>665</v>
      </c>
      <c r="H315" s="36" t="s">
        <v>718</v>
      </c>
      <c r="I315" s="14" t="s">
        <v>667</v>
      </c>
      <c r="J315" s="14" t="s">
        <v>668</v>
      </c>
      <c r="K315" s="17">
        <v>7365</v>
      </c>
      <c r="L315" s="17">
        <v>0</v>
      </c>
      <c r="M315" s="18">
        <f t="shared" si="9"/>
        <v>7365</v>
      </c>
      <c r="N315" s="14">
        <v>0</v>
      </c>
      <c r="O315" s="57" t="s">
        <v>669</v>
      </c>
      <c r="P315" s="34" t="s">
        <v>3</v>
      </c>
      <c r="Q315" s="45" t="s">
        <v>37</v>
      </c>
      <c r="R315" s="34" t="s">
        <v>182</v>
      </c>
      <c r="S315" s="21">
        <v>43281</v>
      </c>
      <c r="T315" s="19" t="s">
        <v>124</v>
      </c>
      <c r="U315" s="34" t="s">
        <v>37</v>
      </c>
      <c r="V315" s="34" t="s">
        <v>37</v>
      </c>
      <c r="W315" s="33" t="s">
        <v>37</v>
      </c>
      <c r="X315" s="23">
        <f t="shared" si="10"/>
        <v>7365</v>
      </c>
      <c r="Y315" s="24"/>
    </row>
    <row r="316" spans="1:25" customFormat="1" ht="60" hidden="1" customHeight="1">
      <c r="A316" s="13">
        <v>312</v>
      </c>
      <c r="B316" s="14" t="s">
        <v>639</v>
      </c>
      <c r="C316" s="14" t="s">
        <v>664</v>
      </c>
      <c r="D316" s="14" t="s">
        <v>29</v>
      </c>
      <c r="E316" s="14">
        <v>60092696</v>
      </c>
      <c r="F316" s="14">
        <v>12</v>
      </c>
      <c r="G316" s="15" t="s">
        <v>665</v>
      </c>
      <c r="H316" s="36" t="s">
        <v>666</v>
      </c>
      <c r="I316" s="14" t="s">
        <v>667</v>
      </c>
      <c r="J316" s="14" t="s">
        <v>719</v>
      </c>
      <c r="K316" s="17">
        <v>7365</v>
      </c>
      <c r="L316" s="17">
        <v>0</v>
      </c>
      <c r="M316" s="18">
        <f t="shared" si="9"/>
        <v>7365</v>
      </c>
      <c r="N316" s="14">
        <v>0</v>
      </c>
      <c r="O316" s="57" t="s">
        <v>669</v>
      </c>
      <c r="P316" s="34" t="s">
        <v>3</v>
      </c>
      <c r="Q316" s="45" t="s">
        <v>37</v>
      </c>
      <c r="R316" s="34" t="s">
        <v>182</v>
      </c>
      <c r="S316" s="21">
        <v>43281</v>
      </c>
      <c r="T316" s="19" t="s">
        <v>124</v>
      </c>
      <c r="U316" s="34" t="s">
        <v>37</v>
      </c>
      <c r="V316" s="34" t="s">
        <v>37</v>
      </c>
      <c r="W316" s="33" t="s">
        <v>37</v>
      </c>
      <c r="X316" s="23">
        <f t="shared" si="10"/>
        <v>7365</v>
      </c>
      <c r="Y316" s="24"/>
    </row>
    <row r="317" spans="1:25" customFormat="1" ht="60" hidden="1" customHeight="1">
      <c r="A317" s="13">
        <v>313</v>
      </c>
      <c r="B317" s="14" t="s">
        <v>639</v>
      </c>
      <c r="C317" s="14" t="s">
        <v>664</v>
      </c>
      <c r="D317" s="14" t="s">
        <v>29</v>
      </c>
      <c r="E317" s="14">
        <v>60092696</v>
      </c>
      <c r="F317" s="14">
        <v>12</v>
      </c>
      <c r="G317" s="15" t="s">
        <v>665</v>
      </c>
      <c r="H317" s="36" t="s">
        <v>666</v>
      </c>
      <c r="I317" s="14" t="s">
        <v>667</v>
      </c>
      <c r="J317" s="14" t="s">
        <v>707</v>
      </c>
      <c r="K317" s="17">
        <v>7365</v>
      </c>
      <c r="L317" s="17">
        <v>0</v>
      </c>
      <c r="M317" s="18">
        <f t="shared" si="9"/>
        <v>7365</v>
      </c>
      <c r="N317" s="14">
        <v>0</v>
      </c>
      <c r="O317" s="57" t="s">
        <v>669</v>
      </c>
      <c r="P317" s="34" t="s">
        <v>3</v>
      </c>
      <c r="Q317" s="45" t="s">
        <v>37</v>
      </c>
      <c r="R317" s="34" t="s">
        <v>182</v>
      </c>
      <c r="S317" s="21">
        <v>43281</v>
      </c>
      <c r="T317" s="19" t="s">
        <v>124</v>
      </c>
      <c r="U317" s="34" t="s">
        <v>37</v>
      </c>
      <c r="V317" s="34" t="s">
        <v>37</v>
      </c>
      <c r="W317" s="33" t="s">
        <v>37</v>
      </c>
      <c r="X317" s="23">
        <f t="shared" si="10"/>
        <v>7365</v>
      </c>
      <c r="Y317" s="24"/>
    </row>
    <row r="318" spans="1:25" customFormat="1" ht="45" hidden="1" customHeight="1">
      <c r="A318" s="13">
        <v>314</v>
      </c>
      <c r="B318" s="14" t="s">
        <v>639</v>
      </c>
      <c r="C318" s="14" t="s">
        <v>720</v>
      </c>
      <c r="D318" s="14" t="s">
        <v>29</v>
      </c>
      <c r="E318" s="14">
        <v>61671878</v>
      </c>
      <c r="F318" s="14">
        <v>13</v>
      </c>
      <c r="G318" s="15" t="s">
        <v>665</v>
      </c>
      <c r="H318" s="36" t="s">
        <v>721</v>
      </c>
      <c r="I318" s="14" t="s">
        <v>670</v>
      </c>
      <c r="J318" s="14" t="s">
        <v>722</v>
      </c>
      <c r="K318" s="17">
        <v>7450</v>
      </c>
      <c r="L318" s="17">
        <v>0</v>
      </c>
      <c r="M318" s="18">
        <f t="shared" si="9"/>
        <v>7450</v>
      </c>
      <c r="N318" s="14">
        <v>0</v>
      </c>
      <c r="O318" s="57" t="s">
        <v>669</v>
      </c>
      <c r="P318" s="34" t="s">
        <v>3</v>
      </c>
      <c r="Q318" s="45" t="s">
        <v>37</v>
      </c>
      <c r="R318" s="34" t="s">
        <v>182</v>
      </c>
      <c r="S318" s="21">
        <v>43281</v>
      </c>
      <c r="T318" s="19" t="s">
        <v>124</v>
      </c>
      <c r="U318" s="34" t="s">
        <v>37</v>
      </c>
      <c r="V318" s="34" t="s">
        <v>37</v>
      </c>
      <c r="W318" s="33" t="s">
        <v>37</v>
      </c>
      <c r="X318" s="23">
        <f t="shared" si="10"/>
        <v>7450</v>
      </c>
      <c r="Y318" s="24"/>
    </row>
    <row r="319" spans="1:25" customFormat="1" ht="45" hidden="1" customHeight="1">
      <c r="A319" s="13">
        <v>315</v>
      </c>
      <c r="B319" s="14" t="s">
        <v>639</v>
      </c>
      <c r="C319" s="14" t="s">
        <v>723</v>
      </c>
      <c r="D319" s="14" t="s">
        <v>42</v>
      </c>
      <c r="E319" s="14">
        <v>61671878</v>
      </c>
      <c r="F319" s="14">
        <v>12</v>
      </c>
      <c r="G319" s="15" t="s">
        <v>665</v>
      </c>
      <c r="H319" s="36" t="s">
        <v>721</v>
      </c>
      <c r="I319" s="14" t="s">
        <v>670</v>
      </c>
      <c r="J319" s="14" t="s">
        <v>722</v>
      </c>
      <c r="K319" s="17">
        <v>7450</v>
      </c>
      <c r="L319" s="17">
        <v>0</v>
      </c>
      <c r="M319" s="18">
        <f t="shared" si="9"/>
        <v>7450</v>
      </c>
      <c r="N319" s="14">
        <v>0</v>
      </c>
      <c r="O319" s="57" t="s">
        <v>669</v>
      </c>
      <c r="P319" s="34" t="s">
        <v>3</v>
      </c>
      <c r="Q319" s="45" t="s">
        <v>37</v>
      </c>
      <c r="R319" s="34" t="s">
        <v>182</v>
      </c>
      <c r="S319" s="21">
        <v>43281</v>
      </c>
      <c r="T319" s="19" t="s">
        <v>124</v>
      </c>
      <c r="U319" s="34" t="s">
        <v>37</v>
      </c>
      <c r="V319" s="34" t="s">
        <v>37</v>
      </c>
      <c r="W319" s="33" t="s">
        <v>37</v>
      </c>
      <c r="X319" s="23">
        <f t="shared" si="10"/>
        <v>7450</v>
      </c>
      <c r="Y319" s="24"/>
    </row>
    <row r="320" spans="1:25" customFormat="1" ht="45" hidden="1" customHeight="1">
      <c r="A320" s="13">
        <v>316</v>
      </c>
      <c r="B320" s="14" t="s">
        <v>639</v>
      </c>
      <c r="C320" s="14" t="s">
        <v>664</v>
      </c>
      <c r="D320" s="14" t="s">
        <v>29</v>
      </c>
      <c r="E320" s="14">
        <v>60092696</v>
      </c>
      <c r="F320" s="14">
        <v>12</v>
      </c>
      <c r="G320" s="15" t="s">
        <v>665</v>
      </c>
      <c r="H320" s="36" t="s">
        <v>704</v>
      </c>
      <c r="I320" s="14" t="s">
        <v>670</v>
      </c>
      <c r="J320" s="14" t="s">
        <v>724</v>
      </c>
      <c r="K320" s="17">
        <v>7720.32</v>
      </c>
      <c r="L320" s="17">
        <v>0</v>
      </c>
      <c r="M320" s="18">
        <f t="shared" si="9"/>
        <v>7720.32</v>
      </c>
      <c r="N320" s="14">
        <v>0</v>
      </c>
      <c r="O320" s="57" t="s">
        <v>669</v>
      </c>
      <c r="P320" s="34" t="s">
        <v>3</v>
      </c>
      <c r="Q320" s="45" t="s">
        <v>37</v>
      </c>
      <c r="R320" s="34" t="s">
        <v>182</v>
      </c>
      <c r="S320" s="21">
        <v>43281</v>
      </c>
      <c r="T320" s="19" t="s">
        <v>124</v>
      </c>
      <c r="U320" s="34" t="s">
        <v>37</v>
      </c>
      <c r="V320" s="34" t="s">
        <v>37</v>
      </c>
      <c r="W320" s="33" t="s">
        <v>37</v>
      </c>
      <c r="X320" s="23">
        <f t="shared" si="10"/>
        <v>7720.32</v>
      </c>
      <c r="Y320" s="24"/>
    </row>
    <row r="321" spans="1:25" customFormat="1" ht="45" hidden="1" customHeight="1">
      <c r="A321" s="13">
        <v>317</v>
      </c>
      <c r="B321" s="14" t="s">
        <v>639</v>
      </c>
      <c r="C321" s="14" t="s">
        <v>664</v>
      </c>
      <c r="D321" s="14" t="s">
        <v>29</v>
      </c>
      <c r="E321" s="14">
        <v>60092696</v>
      </c>
      <c r="F321" s="14">
        <v>12</v>
      </c>
      <c r="G321" s="15" t="s">
        <v>665</v>
      </c>
      <c r="H321" s="36" t="s">
        <v>704</v>
      </c>
      <c r="I321" s="14" t="s">
        <v>670</v>
      </c>
      <c r="J321" s="14" t="s">
        <v>671</v>
      </c>
      <c r="K321" s="17">
        <v>7720.32</v>
      </c>
      <c r="L321" s="17">
        <v>0</v>
      </c>
      <c r="M321" s="18">
        <f t="shared" si="9"/>
        <v>7720.32</v>
      </c>
      <c r="N321" s="14">
        <v>0</v>
      </c>
      <c r="O321" s="57" t="s">
        <v>669</v>
      </c>
      <c r="P321" s="34" t="s">
        <v>3</v>
      </c>
      <c r="Q321" s="45" t="s">
        <v>37</v>
      </c>
      <c r="R321" s="34" t="s">
        <v>182</v>
      </c>
      <c r="S321" s="21">
        <v>43281</v>
      </c>
      <c r="T321" s="19" t="s">
        <v>124</v>
      </c>
      <c r="U321" s="34" t="s">
        <v>37</v>
      </c>
      <c r="V321" s="34" t="s">
        <v>37</v>
      </c>
      <c r="W321" s="33" t="s">
        <v>37</v>
      </c>
      <c r="X321" s="23">
        <f t="shared" si="10"/>
        <v>7720.32</v>
      </c>
      <c r="Y321" s="24"/>
    </row>
    <row r="322" spans="1:25" customFormat="1" ht="45" hidden="1" customHeight="1">
      <c r="A322" s="13">
        <v>318</v>
      </c>
      <c r="B322" s="14" t="s">
        <v>639</v>
      </c>
      <c r="C322" s="14" t="s">
        <v>664</v>
      </c>
      <c r="D322" s="14" t="s">
        <v>29</v>
      </c>
      <c r="E322" s="14">
        <v>60092696</v>
      </c>
      <c r="F322" s="14">
        <v>12</v>
      </c>
      <c r="G322" s="15" t="s">
        <v>665</v>
      </c>
      <c r="H322" s="36" t="s">
        <v>721</v>
      </c>
      <c r="I322" s="14" t="s">
        <v>670</v>
      </c>
      <c r="J322" s="14" t="s">
        <v>725</v>
      </c>
      <c r="K322" s="17">
        <v>7720.32</v>
      </c>
      <c r="L322" s="17">
        <v>0</v>
      </c>
      <c r="M322" s="18">
        <f t="shared" si="9"/>
        <v>7720.32</v>
      </c>
      <c r="N322" s="14">
        <v>0</v>
      </c>
      <c r="O322" s="57" t="s">
        <v>669</v>
      </c>
      <c r="P322" s="34" t="s">
        <v>3</v>
      </c>
      <c r="Q322" s="45" t="s">
        <v>37</v>
      </c>
      <c r="R322" s="34" t="s">
        <v>182</v>
      </c>
      <c r="S322" s="21">
        <v>43281</v>
      </c>
      <c r="T322" s="19" t="s">
        <v>124</v>
      </c>
      <c r="U322" s="34" t="s">
        <v>37</v>
      </c>
      <c r="V322" s="34" t="s">
        <v>37</v>
      </c>
      <c r="W322" s="33" t="s">
        <v>37</v>
      </c>
      <c r="X322" s="23">
        <f t="shared" si="10"/>
        <v>7720.32</v>
      </c>
      <c r="Y322" s="24"/>
    </row>
    <row r="323" spans="1:25" customFormat="1" ht="60" hidden="1" customHeight="1">
      <c r="A323" s="13">
        <v>319</v>
      </c>
      <c r="B323" s="14" t="s">
        <v>639</v>
      </c>
      <c r="C323" s="14" t="s">
        <v>664</v>
      </c>
      <c r="D323" s="14" t="s">
        <v>29</v>
      </c>
      <c r="E323" s="14">
        <v>60092696</v>
      </c>
      <c r="F323" s="14">
        <v>12</v>
      </c>
      <c r="G323" s="15" t="s">
        <v>665</v>
      </c>
      <c r="H323" s="36" t="s">
        <v>666</v>
      </c>
      <c r="I323" s="14" t="s">
        <v>667</v>
      </c>
      <c r="J323" s="14" t="s">
        <v>668</v>
      </c>
      <c r="K323" s="17">
        <v>8396.1200000000008</v>
      </c>
      <c r="L323" s="17">
        <v>0</v>
      </c>
      <c r="M323" s="18">
        <f t="shared" si="9"/>
        <v>8396.1200000000008</v>
      </c>
      <c r="N323" s="14">
        <v>0</v>
      </c>
      <c r="O323" s="57" t="s">
        <v>669</v>
      </c>
      <c r="P323" s="34" t="s">
        <v>3</v>
      </c>
      <c r="Q323" s="45" t="s">
        <v>37</v>
      </c>
      <c r="R323" s="34" t="s">
        <v>182</v>
      </c>
      <c r="S323" s="21">
        <v>43281</v>
      </c>
      <c r="T323" s="19" t="s">
        <v>124</v>
      </c>
      <c r="U323" s="34" t="s">
        <v>37</v>
      </c>
      <c r="V323" s="34" t="s">
        <v>37</v>
      </c>
      <c r="W323" s="33" t="s">
        <v>37</v>
      </c>
      <c r="X323" s="23">
        <f t="shared" si="10"/>
        <v>8396.1200000000008</v>
      </c>
      <c r="Y323" s="24"/>
    </row>
    <row r="324" spans="1:25" customFormat="1" ht="60" hidden="1" customHeight="1">
      <c r="A324" s="13">
        <v>320</v>
      </c>
      <c r="B324" s="14" t="s">
        <v>639</v>
      </c>
      <c r="C324" s="14" t="s">
        <v>664</v>
      </c>
      <c r="D324" s="14" t="s">
        <v>29</v>
      </c>
      <c r="E324" s="14">
        <v>60092696</v>
      </c>
      <c r="F324" s="14">
        <v>12</v>
      </c>
      <c r="G324" s="15" t="s">
        <v>665</v>
      </c>
      <c r="H324" s="36" t="s">
        <v>666</v>
      </c>
      <c r="I324" s="14" t="s">
        <v>667</v>
      </c>
      <c r="J324" s="14" t="s">
        <v>726</v>
      </c>
      <c r="K324" s="17">
        <v>8550.01</v>
      </c>
      <c r="L324" s="17">
        <v>0</v>
      </c>
      <c r="M324" s="18">
        <f t="shared" si="9"/>
        <v>8550.01</v>
      </c>
      <c r="N324" s="14">
        <v>0</v>
      </c>
      <c r="O324" s="57" t="s">
        <v>669</v>
      </c>
      <c r="P324" s="34" t="s">
        <v>3</v>
      </c>
      <c r="Q324" s="45" t="s">
        <v>37</v>
      </c>
      <c r="R324" s="34" t="s">
        <v>182</v>
      </c>
      <c r="S324" s="21">
        <v>43281</v>
      </c>
      <c r="T324" s="19" t="s">
        <v>124</v>
      </c>
      <c r="U324" s="34" t="s">
        <v>37</v>
      </c>
      <c r="V324" s="34" t="s">
        <v>37</v>
      </c>
      <c r="W324" s="33" t="s">
        <v>37</v>
      </c>
      <c r="X324" s="23">
        <f t="shared" si="10"/>
        <v>8550.01</v>
      </c>
      <c r="Y324" s="24"/>
    </row>
    <row r="325" spans="1:25" customFormat="1" ht="60" hidden="1" customHeight="1">
      <c r="A325" s="13">
        <v>321</v>
      </c>
      <c r="B325" s="14" t="s">
        <v>639</v>
      </c>
      <c r="C325" s="14" t="s">
        <v>664</v>
      </c>
      <c r="D325" s="14" t="s">
        <v>29</v>
      </c>
      <c r="E325" s="14">
        <v>60092696</v>
      </c>
      <c r="F325" s="14">
        <v>12</v>
      </c>
      <c r="G325" s="15" t="s">
        <v>665</v>
      </c>
      <c r="H325" s="36" t="s">
        <v>666</v>
      </c>
      <c r="I325" s="14" t="s">
        <v>667</v>
      </c>
      <c r="J325" s="14" t="s">
        <v>727</v>
      </c>
      <c r="K325" s="17">
        <v>9318</v>
      </c>
      <c r="L325" s="17">
        <v>0</v>
      </c>
      <c r="M325" s="18">
        <f t="shared" si="9"/>
        <v>9318</v>
      </c>
      <c r="N325" s="14">
        <v>0</v>
      </c>
      <c r="O325" s="57" t="s">
        <v>669</v>
      </c>
      <c r="P325" s="34" t="s">
        <v>3</v>
      </c>
      <c r="Q325" s="45" t="s">
        <v>37</v>
      </c>
      <c r="R325" s="34" t="s">
        <v>182</v>
      </c>
      <c r="S325" s="21">
        <v>43281</v>
      </c>
      <c r="T325" s="19" t="s">
        <v>124</v>
      </c>
      <c r="U325" s="34" t="s">
        <v>37</v>
      </c>
      <c r="V325" s="34" t="s">
        <v>37</v>
      </c>
      <c r="W325" s="33" t="s">
        <v>37</v>
      </c>
      <c r="X325" s="23">
        <f t="shared" si="10"/>
        <v>9318</v>
      </c>
      <c r="Y325" s="24"/>
    </row>
    <row r="326" spans="1:25" customFormat="1" ht="45" hidden="1" customHeight="1">
      <c r="A326" s="13">
        <v>322</v>
      </c>
      <c r="B326" s="14" t="s">
        <v>639</v>
      </c>
      <c r="C326" s="14" t="s">
        <v>686</v>
      </c>
      <c r="D326" s="14" t="s">
        <v>687</v>
      </c>
      <c r="E326" s="14">
        <v>98996602</v>
      </c>
      <c r="F326" s="14">
        <v>12</v>
      </c>
      <c r="G326" s="15" t="s">
        <v>688</v>
      </c>
      <c r="H326" s="36" t="s">
        <v>728</v>
      </c>
      <c r="I326" s="14" t="s">
        <v>729</v>
      </c>
      <c r="J326" s="14" t="s">
        <v>730</v>
      </c>
      <c r="K326" s="17">
        <v>9690</v>
      </c>
      <c r="L326" s="17">
        <v>0</v>
      </c>
      <c r="M326" s="18">
        <f t="shared" ref="M326:M389" si="11">K326+L326</f>
        <v>9690</v>
      </c>
      <c r="N326" s="14">
        <v>0</v>
      </c>
      <c r="O326" s="36" t="s">
        <v>692</v>
      </c>
      <c r="P326" s="19" t="s">
        <v>3</v>
      </c>
      <c r="Q326" s="35" t="s">
        <v>37</v>
      </c>
      <c r="R326" s="36" t="s">
        <v>37</v>
      </c>
      <c r="S326" s="21">
        <v>43281</v>
      </c>
      <c r="T326" s="19" t="s">
        <v>124</v>
      </c>
      <c r="U326" s="36" t="s">
        <v>37</v>
      </c>
      <c r="V326" s="36" t="s">
        <v>37</v>
      </c>
      <c r="W326" s="48" t="s">
        <v>37</v>
      </c>
      <c r="X326" s="23">
        <f t="shared" si="10"/>
        <v>9690</v>
      </c>
      <c r="Y326" s="24"/>
    </row>
    <row r="327" spans="1:25" customFormat="1" ht="60" hidden="1" customHeight="1">
      <c r="A327" s="13">
        <v>323</v>
      </c>
      <c r="B327" s="14" t="s">
        <v>639</v>
      </c>
      <c r="C327" s="14" t="s">
        <v>664</v>
      </c>
      <c r="D327" s="14" t="s">
        <v>29</v>
      </c>
      <c r="E327" s="14">
        <v>60092696</v>
      </c>
      <c r="F327" s="14">
        <v>12</v>
      </c>
      <c r="G327" s="15" t="s">
        <v>665</v>
      </c>
      <c r="H327" s="36" t="s">
        <v>666</v>
      </c>
      <c r="I327" s="14" t="s">
        <v>667</v>
      </c>
      <c r="J327" s="14" t="s">
        <v>731</v>
      </c>
      <c r="K327" s="17">
        <v>9800</v>
      </c>
      <c r="L327" s="17">
        <v>0</v>
      </c>
      <c r="M327" s="18">
        <f t="shared" si="11"/>
        <v>9800</v>
      </c>
      <c r="N327" s="14">
        <v>0</v>
      </c>
      <c r="O327" s="57" t="s">
        <v>669</v>
      </c>
      <c r="P327" s="34" t="s">
        <v>3</v>
      </c>
      <c r="Q327" s="45" t="s">
        <v>37</v>
      </c>
      <c r="R327" s="34" t="s">
        <v>182</v>
      </c>
      <c r="S327" s="21">
        <v>43281</v>
      </c>
      <c r="T327" s="19" t="s">
        <v>124</v>
      </c>
      <c r="U327" s="34" t="s">
        <v>37</v>
      </c>
      <c r="V327" s="34" t="s">
        <v>37</v>
      </c>
      <c r="W327" s="33" t="s">
        <v>37</v>
      </c>
      <c r="X327" s="23">
        <f t="shared" si="10"/>
        <v>9800</v>
      </c>
      <c r="Y327" s="24"/>
    </row>
    <row r="328" spans="1:25" customFormat="1" ht="60" hidden="1" customHeight="1">
      <c r="A328" s="13">
        <v>324</v>
      </c>
      <c r="B328" s="14" t="s">
        <v>639</v>
      </c>
      <c r="C328" s="14" t="s">
        <v>664</v>
      </c>
      <c r="D328" s="14" t="s">
        <v>29</v>
      </c>
      <c r="E328" s="14">
        <v>60092696</v>
      </c>
      <c r="F328" s="14">
        <v>12</v>
      </c>
      <c r="G328" s="15" t="s">
        <v>665</v>
      </c>
      <c r="H328" s="36" t="s">
        <v>666</v>
      </c>
      <c r="I328" s="14" t="s">
        <v>667</v>
      </c>
      <c r="J328" s="14" t="s">
        <v>707</v>
      </c>
      <c r="K328" s="17">
        <v>10081.32</v>
      </c>
      <c r="L328" s="17">
        <v>0</v>
      </c>
      <c r="M328" s="18">
        <f t="shared" si="11"/>
        <v>10081.32</v>
      </c>
      <c r="N328" s="14">
        <v>0</v>
      </c>
      <c r="O328" s="57" t="s">
        <v>669</v>
      </c>
      <c r="P328" s="34" t="s">
        <v>3</v>
      </c>
      <c r="Q328" s="45" t="s">
        <v>37</v>
      </c>
      <c r="R328" s="34" t="s">
        <v>182</v>
      </c>
      <c r="S328" s="21">
        <v>43281</v>
      </c>
      <c r="T328" s="19" t="s">
        <v>124</v>
      </c>
      <c r="U328" s="34" t="s">
        <v>37</v>
      </c>
      <c r="V328" s="34" t="s">
        <v>37</v>
      </c>
      <c r="W328" s="33" t="s">
        <v>37</v>
      </c>
      <c r="X328" s="23">
        <f t="shared" si="10"/>
        <v>10081.32</v>
      </c>
      <c r="Y328" s="24"/>
    </row>
    <row r="329" spans="1:25" customFormat="1" ht="60" hidden="1" customHeight="1">
      <c r="A329" s="13">
        <v>325</v>
      </c>
      <c r="B329" s="14" t="s">
        <v>639</v>
      </c>
      <c r="C329" s="14" t="s">
        <v>664</v>
      </c>
      <c r="D329" s="14" t="s">
        <v>29</v>
      </c>
      <c r="E329" s="14">
        <v>60092696</v>
      </c>
      <c r="F329" s="14">
        <v>12</v>
      </c>
      <c r="G329" s="15" t="s">
        <v>665</v>
      </c>
      <c r="H329" s="36" t="s">
        <v>666</v>
      </c>
      <c r="I329" s="14" t="s">
        <v>667</v>
      </c>
      <c r="J329" s="14" t="s">
        <v>732</v>
      </c>
      <c r="K329" s="17">
        <v>10500</v>
      </c>
      <c r="L329" s="17">
        <v>0</v>
      </c>
      <c r="M329" s="18">
        <f t="shared" si="11"/>
        <v>10500</v>
      </c>
      <c r="N329" s="14">
        <v>0</v>
      </c>
      <c r="O329" s="57" t="s">
        <v>669</v>
      </c>
      <c r="P329" s="34" t="s">
        <v>3</v>
      </c>
      <c r="Q329" s="45" t="s">
        <v>37</v>
      </c>
      <c r="R329" s="34" t="s">
        <v>182</v>
      </c>
      <c r="S329" s="21">
        <v>43281</v>
      </c>
      <c r="T329" s="19" t="s">
        <v>124</v>
      </c>
      <c r="U329" s="34" t="s">
        <v>37</v>
      </c>
      <c r="V329" s="34" t="s">
        <v>37</v>
      </c>
      <c r="W329" s="33" t="s">
        <v>37</v>
      </c>
      <c r="X329" s="23">
        <f t="shared" si="10"/>
        <v>10500</v>
      </c>
      <c r="Y329" s="24"/>
    </row>
    <row r="330" spans="1:25" customFormat="1" ht="60" hidden="1" customHeight="1">
      <c r="A330" s="13">
        <v>326</v>
      </c>
      <c r="B330" s="14" t="s">
        <v>639</v>
      </c>
      <c r="C330" s="14" t="s">
        <v>664</v>
      </c>
      <c r="D330" s="14" t="s">
        <v>29</v>
      </c>
      <c r="E330" s="14">
        <v>60092696</v>
      </c>
      <c r="F330" s="14">
        <v>12</v>
      </c>
      <c r="G330" s="15" t="s">
        <v>699</v>
      </c>
      <c r="H330" s="36" t="s">
        <v>700</v>
      </c>
      <c r="I330" s="14" t="s">
        <v>667</v>
      </c>
      <c r="J330" s="14" t="s">
        <v>668</v>
      </c>
      <c r="K330" s="17">
        <v>10622.52</v>
      </c>
      <c r="L330" s="17">
        <v>0</v>
      </c>
      <c r="M330" s="18">
        <f t="shared" si="11"/>
        <v>10622.52</v>
      </c>
      <c r="N330" s="14">
        <v>0</v>
      </c>
      <c r="O330" s="57" t="s">
        <v>669</v>
      </c>
      <c r="P330" s="34" t="s">
        <v>3</v>
      </c>
      <c r="Q330" s="45" t="s">
        <v>37</v>
      </c>
      <c r="R330" s="34" t="s">
        <v>182</v>
      </c>
      <c r="S330" s="21">
        <v>43281</v>
      </c>
      <c r="T330" s="19" t="s">
        <v>124</v>
      </c>
      <c r="U330" s="34" t="s">
        <v>37</v>
      </c>
      <c r="V330" s="34" t="s">
        <v>37</v>
      </c>
      <c r="W330" s="33" t="s">
        <v>37</v>
      </c>
      <c r="X330" s="23">
        <f t="shared" si="10"/>
        <v>10622.52</v>
      </c>
      <c r="Y330" s="24"/>
    </row>
    <row r="331" spans="1:25" customFormat="1" ht="60" hidden="1" customHeight="1">
      <c r="A331" s="13">
        <v>327</v>
      </c>
      <c r="B331" s="14" t="s">
        <v>639</v>
      </c>
      <c r="C331" s="14" t="s">
        <v>664</v>
      </c>
      <c r="D331" s="14" t="s">
        <v>29</v>
      </c>
      <c r="E331" s="14">
        <v>60092696</v>
      </c>
      <c r="F331" s="14">
        <v>12</v>
      </c>
      <c r="G331" s="15" t="s">
        <v>699</v>
      </c>
      <c r="H331" s="36" t="s">
        <v>700</v>
      </c>
      <c r="I331" s="14" t="s">
        <v>667</v>
      </c>
      <c r="J331" s="14" t="s">
        <v>668</v>
      </c>
      <c r="K331" s="17">
        <v>10622.52</v>
      </c>
      <c r="L331" s="17">
        <v>0</v>
      </c>
      <c r="M331" s="18">
        <f t="shared" si="11"/>
        <v>10622.52</v>
      </c>
      <c r="N331" s="14">
        <v>0</v>
      </c>
      <c r="O331" s="57" t="s">
        <v>669</v>
      </c>
      <c r="P331" s="34" t="s">
        <v>3</v>
      </c>
      <c r="Q331" s="45" t="s">
        <v>37</v>
      </c>
      <c r="R331" s="34" t="s">
        <v>182</v>
      </c>
      <c r="S331" s="21">
        <v>43281</v>
      </c>
      <c r="T331" s="19" t="s">
        <v>124</v>
      </c>
      <c r="U331" s="34" t="s">
        <v>37</v>
      </c>
      <c r="V331" s="34" t="s">
        <v>37</v>
      </c>
      <c r="W331" s="33" t="s">
        <v>37</v>
      </c>
      <c r="X331" s="23">
        <f t="shared" si="10"/>
        <v>10622.52</v>
      </c>
      <c r="Y331" s="24"/>
    </row>
    <row r="332" spans="1:25" customFormat="1" ht="60" hidden="1" customHeight="1">
      <c r="A332" s="13">
        <v>328</v>
      </c>
      <c r="B332" s="14" t="s">
        <v>639</v>
      </c>
      <c r="C332" s="14" t="s">
        <v>733</v>
      </c>
      <c r="D332" s="14" t="s">
        <v>42</v>
      </c>
      <c r="E332" s="14">
        <v>62476173</v>
      </c>
      <c r="F332" s="14">
        <v>12</v>
      </c>
      <c r="G332" s="15" t="s">
        <v>665</v>
      </c>
      <c r="H332" s="36" t="s">
        <v>734</v>
      </c>
      <c r="I332" s="14" t="s">
        <v>735</v>
      </c>
      <c r="J332" s="14" t="s">
        <v>736</v>
      </c>
      <c r="K332" s="17">
        <v>10800</v>
      </c>
      <c r="L332" s="17">
        <v>0</v>
      </c>
      <c r="M332" s="18">
        <f t="shared" si="11"/>
        <v>10800</v>
      </c>
      <c r="N332" s="14" t="s">
        <v>363</v>
      </c>
      <c r="O332" s="57" t="s">
        <v>737</v>
      </c>
      <c r="P332" s="57" t="s">
        <v>3</v>
      </c>
      <c r="Q332" s="49" t="s">
        <v>37</v>
      </c>
      <c r="R332" s="57" t="s">
        <v>614</v>
      </c>
      <c r="S332" s="21">
        <v>43281</v>
      </c>
      <c r="T332" s="19" t="s">
        <v>124</v>
      </c>
      <c r="U332" s="57" t="s">
        <v>37</v>
      </c>
      <c r="V332" s="57" t="s">
        <v>738</v>
      </c>
      <c r="W332" s="58" t="s">
        <v>37</v>
      </c>
      <c r="X332" s="23">
        <f t="shared" si="10"/>
        <v>10800</v>
      </c>
      <c r="Y332" s="24"/>
    </row>
    <row r="333" spans="1:25" customFormat="1" ht="60" hidden="1" customHeight="1">
      <c r="A333" s="13">
        <v>329</v>
      </c>
      <c r="B333" s="14" t="s">
        <v>639</v>
      </c>
      <c r="C333" s="14" t="s">
        <v>733</v>
      </c>
      <c r="D333" s="14" t="s">
        <v>42</v>
      </c>
      <c r="E333" s="14">
        <v>62476173</v>
      </c>
      <c r="F333" s="14">
        <v>12</v>
      </c>
      <c r="G333" s="15" t="s">
        <v>665</v>
      </c>
      <c r="H333" s="36" t="s">
        <v>734</v>
      </c>
      <c r="I333" s="14" t="s">
        <v>735</v>
      </c>
      <c r="J333" s="14" t="s">
        <v>736</v>
      </c>
      <c r="K333" s="17">
        <v>11700</v>
      </c>
      <c r="L333" s="17">
        <v>0</v>
      </c>
      <c r="M333" s="18">
        <f t="shared" si="11"/>
        <v>11700</v>
      </c>
      <c r="N333" s="14" t="s">
        <v>363</v>
      </c>
      <c r="O333" s="57" t="s">
        <v>737</v>
      </c>
      <c r="P333" s="57" t="s">
        <v>3</v>
      </c>
      <c r="Q333" s="49" t="s">
        <v>37</v>
      </c>
      <c r="R333" s="57" t="s">
        <v>614</v>
      </c>
      <c r="S333" s="21">
        <v>43281</v>
      </c>
      <c r="T333" s="19" t="s">
        <v>124</v>
      </c>
      <c r="U333" s="57" t="s">
        <v>37</v>
      </c>
      <c r="V333" s="57" t="s">
        <v>738</v>
      </c>
      <c r="W333" s="58" t="s">
        <v>37</v>
      </c>
      <c r="X333" s="23">
        <f t="shared" si="10"/>
        <v>11700</v>
      </c>
      <c r="Y333" s="24"/>
    </row>
    <row r="334" spans="1:25" customFormat="1" ht="30" hidden="1" customHeight="1">
      <c r="A334" s="13">
        <v>330</v>
      </c>
      <c r="B334" s="14" t="s">
        <v>639</v>
      </c>
      <c r="C334" s="14" t="s">
        <v>739</v>
      </c>
      <c r="D334" s="14" t="s">
        <v>29</v>
      </c>
      <c r="E334" s="14">
        <v>98996590</v>
      </c>
      <c r="F334" s="14">
        <v>11</v>
      </c>
      <c r="G334" s="15" t="s">
        <v>740</v>
      </c>
      <c r="H334" s="36" t="s">
        <v>741</v>
      </c>
      <c r="I334" s="14" t="s">
        <v>490</v>
      </c>
      <c r="J334" s="14" t="s">
        <v>742</v>
      </c>
      <c r="K334" s="17">
        <v>11745.95</v>
      </c>
      <c r="L334" s="17">
        <v>0</v>
      </c>
      <c r="M334" s="18">
        <f t="shared" si="11"/>
        <v>11745.95</v>
      </c>
      <c r="N334" s="14" t="s">
        <v>37</v>
      </c>
      <c r="O334" s="36" t="s">
        <v>743</v>
      </c>
      <c r="P334" s="36" t="s">
        <v>35</v>
      </c>
      <c r="Q334" s="35" t="s">
        <v>683</v>
      </c>
      <c r="R334" s="36" t="s">
        <v>37</v>
      </c>
      <c r="S334" s="56" t="s">
        <v>37</v>
      </c>
      <c r="T334" s="36" t="s">
        <v>744</v>
      </c>
      <c r="U334" s="36" t="s">
        <v>37</v>
      </c>
      <c r="V334" s="36" t="s">
        <v>745</v>
      </c>
      <c r="W334" s="48" t="s">
        <v>37</v>
      </c>
      <c r="X334" s="23">
        <f t="shared" si="10"/>
        <v>11745.95</v>
      </c>
      <c r="Y334" s="24"/>
    </row>
    <row r="335" spans="1:25" customFormat="1" ht="60" hidden="1" customHeight="1">
      <c r="A335" s="13">
        <v>331</v>
      </c>
      <c r="B335" s="14" t="s">
        <v>639</v>
      </c>
      <c r="C335" s="14" t="s">
        <v>664</v>
      </c>
      <c r="D335" s="14" t="s">
        <v>29</v>
      </c>
      <c r="E335" s="14">
        <v>60092696</v>
      </c>
      <c r="F335" s="14">
        <v>12</v>
      </c>
      <c r="G335" s="15" t="s">
        <v>665</v>
      </c>
      <c r="H335" s="36" t="s">
        <v>666</v>
      </c>
      <c r="I335" s="14" t="s">
        <v>667</v>
      </c>
      <c r="J335" s="14" t="s">
        <v>719</v>
      </c>
      <c r="K335" s="17">
        <v>11778</v>
      </c>
      <c r="L335" s="17">
        <v>0</v>
      </c>
      <c r="M335" s="18">
        <f t="shared" si="11"/>
        <v>11778</v>
      </c>
      <c r="N335" s="14">
        <v>0</v>
      </c>
      <c r="O335" s="57" t="s">
        <v>669</v>
      </c>
      <c r="P335" s="34" t="s">
        <v>3</v>
      </c>
      <c r="Q335" s="45" t="s">
        <v>37</v>
      </c>
      <c r="R335" s="34" t="s">
        <v>182</v>
      </c>
      <c r="S335" s="21">
        <v>43281</v>
      </c>
      <c r="T335" s="19" t="s">
        <v>124</v>
      </c>
      <c r="U335" s="34" t="s">
        <v>37</v>
      </c>
      <c r="V335" s="34" t="s">
        <v>37</v>
      </c>
      <c r="W335" s="33" t="s">
        <v>37</v>
      </c>
      <c r="X335" s="23">
        <f t="shared" si="10"/>
        <v>11778</v>
      </c>
      <c r="Y335" s="24"/>
    </row>
    <row r="336" spans="1:25" customFormat="1" ht="60" hidden="1" customHeight="1">
      <c r="A336" s="13">
        <v>332</v>
      </c>
      <c r="B336" s="14" t="s">
        <v>639</v>
      </c>
      <c r="C336" s="14" t="s">
        <v>664</v>
      </c>
      <c r="D336" s="14" t="s">
        <v>29</v>
      </c>
      <c r="E336" s="14">
        <v>60092696</v>
      </c>
      <c r="F336" s="14">
        <v>12</v>
      </c>
      <c r="G336" s="15" t="s">
        <v>665</v>
      </c>
      <c r="H336" s="36" t="s">
        <v>666</v>
      </c>
      <c r="I336" s="14" t="s">
        <v>667</v>
      </c>
      <c r="J336" s="14" t="s">
        <v>719</v>
      </c>
      <c r="K336" s="17">
        <v>11778</v>
      </c>
      <c r="L336" s="17">
        <v>0</v>
      </c>
      <c r="M336" s="18">
        <f t="shared" si="11"/>
        <v>11778</v>
      </c>
      <c r="N336" s="14">
        <v>0</v>
      </c>
      <c r="O336" s="57" t="s">
        <v>669</v>
      </c>
      <c r="P336" s="34" t="s">
        <v>3</v>
      </c>
      <c r="Q336" s="45" t="s">
        <v>37</v>
      </c>
      <c r="R336" s="34" t="s">
        <v>182</v>
      </c>
      <c r="S336" s="21">
        <v>43281</v>
      </c>
      <c r="T336" s="19" t="s">
        <v>124</v>
      </c>
      <c r="U336" s="34" t="s">
        <v>37</v>
      </c>
      <c r="V336" s="34" t="s">
        <v>37</v>
      </c>
      <c r="W336" s="33" t="s">
        <v>37</v>
      </c>
      <c r="X336" s="23">
        <f t="shared" si="10"/>
        <v>11778</v>
      </c>
      <c r="Y336" s="24"/>
    </row>
    <row r="337" spans="1:25" customFormat="1" ht="60" hidden="1" customHeight="1">
      <c r="A337" s="13">
        <v>333</v>
      </c>
      <c r="B337" s="14" t="s">
        <v>639</v>
      </c>
      <c r="C337" s="14" t="s">
        <v>664</v>
      </c>
      <c r="D337" s="14" t="s">
        <v>29</v>
      </c>
      <c r="E337" s="14">
        <v>60092696</v>
      </c>
      <c r="F337" s="14">
        <v>12</v>
      </c>
      <c r="G337" s="15" t="s">
        <v>665</v>
      </c>
      <c r="H337" s="36" t="s">
        <v>666</v>
      </c>
      <c r="I337" s="14" t="s">
        <v>667</v>
      </c>
      <c r="J337" s="14" t="s">
        <v>731</v>
      </c>
      <c r="K337" s="17">
        <v>11778</v>
      </c>
      <c r="L337" s="17">
        <v>0</v>
      </c>
      <c r="M337" s="18">
        <f t="shared" si="11"/>
        <v>11778</v>
      </c>
      <c r="N337" s="14">
        <v>0</v>
      </c>
      <c r="O337" s="57" t="s">
        <v>669</v>
      </c>
      <c r="P337" s="34" t="s">
        <v>3</v>
      </c>
      <c r="Q337" s="45" t="s">
        <v>37</v>
      </c>
      <c r="R337" s="34" t="s">
        <v>182</v>
      </c>
      <c r="S337" s="21">
        <v>43281</v>
      </c>
      <c r="T337" s="19" t="s">
        <v>124</v>
      </c>
      <c r="U337" s="34" t="s">
        <v>37</v>
      </c>
      <c r="V337" s="34" t="s">
        <v>37</v>
      </c>
      <c r="W337" s="33" t="s">
        <v>37</v>
      </c>
      <c r="X337" s="23">
        <f t="shared" si="10"/>
        <v>11778</v>
      </c>
      <c r="Y337" s="24"/>
    </row>
    <row r="338" spans="1:25" customFormat="1" ht="60" hidden="1" customHeight="1">
      <c r="A338" s="13">
        <v>334</v>
      </c>
      <c r="B338" s="14" t="s">
        <v>639</v>
      </c>
      <c r="C338" s="14" t="s">
        <v>664</v>
      </c>
      <c r="D338" s="14" t="s">
        <v>29</v>
      </c>
      <c r="E338" s="14">
        <v>60092696</v>
      </c>
      <c r="F338" s="14">
        <v>12</v>
      </c>
      <c r="G338" s="15" t="s">
        <v>665</v>
      </c>
      <c r="H338" s="36" t="s">
        <v>666</v>
      </c>
      <c r="I338" s="14" t="s">
        <v>667</v>
      </c>
      <c r="J338" s="14" t="s">
        <v>708</v>
      </c>
      <c r="K338" s="17">
        <v>11778</v>
      </c>
      <c r="L338" s="17">
        <v>0</v>
      </c>
      <c r="M338" s="18">
        <f t="shared" si="11"/>
        <v>11778</v>
      </c>
      <c r="N338" s="14">
        <v>0</v>
      </c>
      <c r="O338" s="57" t="s">
        <v>669</v>
      </c>
      <c r="P338" s="34" t="s">
        <v>3</v>
      </c>
      <c r="Q338" s="45" t="s">
        <v>37</v>
      </c>
      <c r="R338" s="34" t="s">
        <v>182</v>
      </c>
      <c r="S338" s="21">
        <v>43281</v>
      </c>
      <c r="T338" s="19" t="s">
        <v>124</v>
      </c>
      <c r="U338" s="34" t="s">
        <v>37</v>
      </c>
      <c r="V338" s="34" t="s">
        <v>37</v>
      </c>
      <c r="W338" s="33" t="s">
        <v>37</v>
      </c>
      <c r="X338" s="23">
        <f t="shared" si="10"/>
        <v>11778</v>
      </c>
      <c r="Y338" s="24"/>
    </row>
    <row r="339" spans="1:25" customFormat="1" ht="45" hidden="1" customHeight="1">
      <c r="A339" s="13">
        <v>335</v>
      </c>
      <c r="B339" s="14" t="s">
        <v>639</v>
      </c>
      <c r="C339" s="14" t="s">
        <v>686</v>
      </c>
      <c r="D339" s="14" t="s">
        <v>687</v>
      </c>
      <c r="E339" s="14">
        <v>98996602</v>
      </c>
      <c r="F339" s="14">
        <v>12</v>
      </c>
      <c r="G339" s="15" t="s">
        <v>688</v>
      </c>
      <c r="H339" s="36" t="s">
        <v>746</v>
      </c>
      <c r="I339" s="14" t="s">
        <v>729</v>
      </c>
      <c r="J339" s="14" t="s">
        <v>747</v>
      </c>
      <c r="K339" s="17">
        <v>11899.98</v>
      </c>
      <c r="L339" s="17">
        <v>0</v>
      </c>
      <c r="M339" s="18">
        <f t="shared" si="11"/>
        <v>11899.98</v>
      </c>
      <c r="N339" s="14">
        <v>0</v>
      </c>
      <c r="O339" s="36" t="s">
        <v>692</v>
      </c>
      <c r="P339" s="19" t="s">
        <v>3</v>
      </c>
      <c r="Q339" s="35" t="s">
        <v>37</v>
      </c>
      <c r="R339" s="36" t="s">
        <v>37</v>
      </c>
      <c r="S339" s="21">
        <v>43281</v>
      </c>
      <c r="T339" s="19" t="s">
        <v>124</v>
      </c>
      <c r="U339" s="36" t="s">
        <v>37</v>
      </c>
      <c r="V339" s="36" t="s">
        <v>37</v>
      </c>
      <c r="W339" s="48" t="s">
        <v>37</v>
      </c>
      <c r="X339" s="23">
        <f t="shared" si="10"/>
        <v>11899.98</v>
      </c>
      <c r="Y339" s="24"/>
    </row>
    <row r="340" spans="1:25" customFormat="1" ht="60" hidden="1" customHeight="1">
      <c r="A340" s="13">
        <v>336</v>
      </c>
      <c r="B340" s="14" t="s">
        <v>639</v>
      </c>
      <c r="C340" s="14" t="s">
        <v>664</v>
      </c>
      <c r="D340" s="14" t="s">
        <v>29</v>
      </c>
      <c r="E340" s="14">
        <v>60092696</v>
      </c>
      <c r="F340" s="14">
        <v>12</v>
      </c>
      <c r="G340" s="15" t="s">
        <v>665</v>
      </c>
      <c r="H340" s="36" t="s">
        <v>666</v>
      </c>
      <c r="I340" s="14" t="s">
        <v>667</v>
      </c>
      <c r="J340" s="14" t="s">
        <v>668</v>
      </c>
      <c r="K340" s="17">
        <v>13426.92</v>
      </c>
      <c r="L340" s="17">
        <v>0</v>
      </c>
      <c r="M340" s="18">
        <f t="shared" si="11"/>
        <v>13426.92</v>
      </c>
      <c r="N340" s="14">
        <v>0</v>
      </c>
      <c r="O340" s="57" t="s">
        <v>669</v>
      </c>
      <c r="P340" s="34" t="s">
        <v>3</v>
      </c>
      <c r="Q340" s="45" t="s">
        <v>37</v>
      </c>
      <c r="R340" s="34" t="s">
        <v>182</v>
      </c>
      <c r="S340" s="21">
        <v>43281</v>
      </c>
      <c r="T340" s="19" t="s">
        <v>124</v>
      </c>
      <c r="U340" s="34" t="s">
        <v>37</v>
      </c>
      <c r="V340" s="34" t="s">
        <v>37</v>
      </c>
      <c r="W340" s="33" t="s">
        <v>37</v>
      </c>
      <c r="X340" s="23">
        <f t="shared" si="10"/>
        <v>13426.92</v>
      </c>
      <c r="Y340" s="24"/>
    </row>
    <row r="341" spans="1:25" customFormat="1" ht="30" hidden="1" customHeight="1">
      <c r="A341" s="13">
        <v>337</v>
      </c>
      <c r="B341" s="14" t="s">
        <v>639</v>
      </c>
      <c r="C341" s="14" t="s">
        <v>640</v>
      </c>
      <c r="D341" s="14" t="s">
        <v>29</v>
      </c>
      <c r="E341" s="14">
        <v>98996590</v>
      </c>
      <c r="F341" s="14">
        <v>11</v>
      </c>
      <c r="G341" s="15" t="s">
        <v>658</v>
      </c>
      <c r="H341" s="36" t="s">
        <v>748</v>
      </c>
      <c r="I341" s="14" t="s">
        <v>749</v>
      </c>
      <c r="J341" s="14" t="s">
        <v>750</v>
      </c>
      <c r="K341" s="17">
        <v>13886.2</v>
      </c>
      <c r="L341" s="17">
        <v>0</v>
      </c>
      <c r="M341" s="18">
        <f t="shared" si="11"/>
        <v>13886.2</v>
      </c>
      <c r="N341" s="14" t="s">
        <v>37</v>
      </c>
      <c r="O341" s="36" t="s">
        <v>743</v>
      </c>
      <c r="P341" s="36" t="s">
        <v>35</v>
      </c>
      <c r="Q341" s="35" t="s">
        <v>683</v>
      </c>
      <c r="R341" s="36" t="s">
        <v>37</v>
      </c>
      <c r="S341" s="56" t="s">
        <v>37</v>
      </c>
      <c r="T341" s="36" t="s">
        <v>744</v>
      </c>
      <c r="U341" s="36" t="s">
        <v>37</v>
      </c>
      <c r="V341" s="36" t="s">
        <v>37</v>
      </c>
      <c r="W341" s="48" t="s">
        <v>37</v>
      </c>
      <c r="X341" s="23">
        <f t="shared" si="10"/>
        <v>13886.2</v>
      </c>
      <c r="Y341" s="24"/>
    </row>
    <row r="342" spans="1:25" customFormat="1" ht="30" hidden="1" customHeight="1">
      <c r="A342" s="13">
        <v>338</v>
      </c>
      <c r="B342" s="14" t="s">
        <v>639</v>
      </c>
      <c r="C342" s="14" t="s">
        <v>640</v>
      </c>
      <c r="D342" s="14" t="s">
        <v>29</v>
      </c>
      <c r="E342" s="14">
        <v>98996590</v>
      </c>
      <c r="F342" s="14">
        <v>11</v>
      </c>
      <c r="G342" s="15" t="s">
        <v>662</v>
      </c>
      <c r="H342" s="36" t="s">
        <v>693</v>
      </c>
      <c r="I342" s="14" t="s">
        <v>490</v>
      </c>
      <c r="J342" s="14" t="s">
        <v>694</v>
      </c>
      <c r="K342" s="17">
        <v>15000</v>
      </c>
      <c r="L342" s="17">
        <v>0</v>
      </c>
      <c r="M342" s="18">
        <f t="shared" si="11"/>
        <v>15000</v>
      </c>
      <c r="N342" s="14" t="s">
        <v>37</v>
      </c>
      <c r="O342" s="36" t="s">
        <v>751</v>
      </c>
      <c r="P342" s="36" t="s">
        <v>35</v>
      </c>
      <c r="Q342" s="35" t="s">
        <v>645</v>
      </c>
      <c r="R342" s="36" t="s">
        <v>37</v>
      </c>
      <c r="S342" s="56" t="s">
        <v>37</v>
      </c>
      <c r="T342" s="14" t="s">
        <v>48</v>
      </c>
      <c r="U342" s="36" t="s">
        <v>37</v>
      </c>
      <c r="V342" s="36" t="s">
        <v>37</v>
      </c>
      <c r="W342" s="48" t="s">
        <v>37</v>
      </c>
      <c r="X342" s="23">
        <f t="shared" si="10"/>
        <v>15000</v>
      </c>
      <c r="Y342" s="24"/>
    </row>
    <row r="343" spans="1:25" customFormat="1" ht="45" hidden="1" customHeight="1">
      <c r="A343" s="13">
        <v>339</v>
      </c>
      <c r="B343" s="14" t="s">
        <v>639</v>
      </c>
      <c r="C343" s="14" t="s">
        <v>664</v>
      </c>
      <c r="D343" s="14" t="s">
        <v>29</v>
      </c>
      <c r="E343" s="14">
        <v>60092696</v>
      </c>
      <c r="F343" s="14">
        <v>12</v>
      </c>
      <c r="G343" s="15" t="s">
        <v>665</v>
      </c>
      <c r="H343" s="36" t="s">
        <v>704</v>
      </c>
      <c r="I343" s="14" t="s">
        <v>670</v>
      </c>
      <c r="J343" s="14" t="s">
        <v>671</v>
      </c>
      <c r="K343" s="17">
        <v>15440.64</v>
      </c>
      <c r="L343" s="17">
        <v>0</v>
      </c>
      <c r="M343" s="18">
        <f t="shared" si="11"/>
        <v>15440.64</v>
      </c>
      <c r="N343" s="14">
        <v>0</v>
      </c>
      <c r="O343" s="57" t="s">
        <v>669</v>
      </c>
      <c r="P343" s="34" t="s">
        <v>3</v>
      </c>
      <c r="Q343" s="45" t="s">
        <v>37</v>
      </c>
      <c r="R343" s="34" t="s">
        <v>182</v>
      </c>
      <c r="S343" s="21">
        <v>43281</v>
      </c>
      <c r="T343" s="19" t="s">
        <v>124</v>
      </c>
      <c r="U343" s="34" t="s">
        <v>37</v>
      </c>
      <c r="V343" s="34" t="s">
        <v>37</v>
      </c>
      <c r="W343" s="33" t="s">
        <v>37</v>
      </c>
      <c r="X343" s="23">
        <f t="shared" si="10"/>
        <v>15440.64</v>
      </c>
      <c r="Y343" s="24"/>
    </row>
    <row r="344" spans="1:25" customFormat="1" ht="30" hidden="1" customHeight="1">
      <c r="A344" s="13">
        <v>340</v>
      </c>
      <c r="B344" s="14" t="s">
        <v>639</v>
      </c>
      <c r="C344" s="14" t="s">
        <v>677</v>
      </c>
      <c r="D344" s="14" t="s">
        <v>29</v>
      </c>
      <c r="E344" s="14">
        <v>98996590</v>
      </c>
      <c r="F344" s="14">
        <v>11</v>
      </c>
      <c r="G344" s="15" t="s">
        <v>752</v>
      </c>
      <c r="H344" s="36" t="s">
        <v>753</v>
      </c>
      <c r="I344" s="14" t="s">
        <v>490</v>
      </c>
      <c r="J344" s="14" t="s">
        <v>754</v>
      </c>
      <c r="K344" s="17">
        <v>15500</v>
      </c>
      <c r="L344" s="17">
        <v>0</v>
      </c>
      <c r="M344" s="18">
        <f t="shared" si="11"/>
        <v>15500</v>
      </c>
      <c r="N344" s="14" t="s">
        <v>37</v>
      </c>
      <c r="O344" s="36" t="s">
        <v>755</v>
      </c>
      <c r="P344" s="36" t="s">
        <v>35</v>
      </c>
      <c r="Q344" s="35" t="s">
        <v>683</v>
      </c>
      <c r="R344" s="36" t="s">
        <v>37</v>
      </c>
      <c r="S344" s="56" t="s">
        <v>37</v>
      </c>
      <c r="T344" s="36" t="s">
        <v>744</v>
      </c>
      <c r="U344" s="36" t="s">
        <v>37</v>
      </c>
      <c r="V344" s="36" t="s">
        <v>756</v>
      </c>
      <c r="W344" s="48" t="s">
        <v>37</v>
      </c>
      <c r="X344" s="23">
        <f t="shared" si="10"/>
        <v>15500</v>
      </c>
      <c r="Y344" s="24"/>
    </row>
    <row r="345" spans="1:25" customFormat="1" ht="30" hidden="1" customHeight="1">
      <c r="A345" s="13">
        <v>341</v>
      </c>
      <c r="B345" s="14" t="s">
        <v>639</v>
      </c>
      <c r="C345" s="14" t="s">
        <v>677</v>
      </c>
      <c r="D345" s="14" t="s">
        <v>29</v>
      </c>
      <c r="E345" s="14">
        <v>98996590</v>
      </c>
      <c r="F345" s="14">
        <v>11</v>
      </c>
      <c r="G345" s="15">
        <v>42712</v>
      </c>
      <c r="H345" s="36" t="s">
        <v>753</v>
      </c>
      <c r="I345" s="14" t="s">
        <v>490</v>
      </c>
      <c r="J345" s="14" t="s">
        <v>754</v>
      </c>
      <c r="K345" s="17">
        <v>15500</v>
      </c>
      <c r="L345" s="17">
        <v>0</v>
      </c>
      <c r="M345" s="18">
        <f t="shared" si="11"/>
        <v>15500</v>
      </c>
      <c r="N345" s="14" t="s">
        <v>37</v>
      </c>
      <c r="O345" s="36" t="s">
        <v>755</v>
      </c>
      <c r="P345" s="36" t="s">
        <v>35</v>
      </c>
      <c r="Q345" s="35" t="s">
        <v>683</v>
      </c>
      <c r="R345" s="36" t="s">
        <v>37</v>
      </c>
      <c r="S345" s="56" t="s">
        <v>37</v>
      </c>
      <c r="T345" s="36" t="s">
        <v>744</v>
      </c>
      <c r="U345" s="36" t="s">
        <v>37</v>
      </c>
      <c r="V345" s="36" t="s">
        <v>756</v>
      </c>
      <c r="W345" s="48" t="s">
        <v>37</v>
      </c>
      <c r="X345" s="23">
        <f t="shared" si="10"/>
        <v>15500</v>
      </c>
      <c r="Y345" s="24"/>
    </row>
    <row r="346" spans="1:25" customFormat="1" ht="45" hidden="1" customHeight="1">
      <c r="A346" s="13">
        <v>342</v>
      </c>
      <c r="B346" s="14" t="s">
        <v>639</v>
      </c>
      <c r="C346" s="14" t="s">
        <v>757</v>
      </c>
      <c r="D346" s="14" t="s">
        <v>42</v>
      </c>
      <c r="E346" s="14">
        <v>90941051</v>
      </c>
      <c r="F346" s="14">
        <v>11</v>
      </c>
      <c r="G346" s="15" t="s">
        <v>699</v>
      </c>
      <c r="H346" s="36" t="s">
        <v>758</v>
      </c>
      <c r="I346" s="14" t="s">
        <v>759</v>
      </c>
      <c r="J346" s="14" t="s">
        <v>760</v>
      </c>
      <c r="K346" s="17">
        <v>21730.34</v>
      </c>
      <c r="L346" s="17">
        <v>0</v>
      </c>
      <c r="M346" s="18">
        <f t="shared" si="11"/>
        <v>21730.34</v>
      </c>
      <c r="N346" s="14">
        <v>0</v>
      </c>
      <c r="O346" s="57" t="s">
        <v>761</v>
      </c>
      <c r="P346" s="34" t="s">
        <v>499</v>
      </c>
      <c r="Q346" s="20">
        <v>43174</v>
      </c>
      <c r="R346" s="34" t="s">
        <v>182</v>
      </c>
      <c r="S346" s="59" t="s">
        <v>37</v>
      </c>
      <c r="T346" s="14" t="s">
        <v>48</v>
      </c>
      <c r="U346" s="34" t="s">
        <v>37</v>
      </c>
      <c r="V346" s="34" t="s">
        <v>762</v>
      </c>
      <c r="W346" s="33" t="s">
        <v>37</v>
      </c>
      <c r="X346" s="23">
        <f t="shared" si="10"/>
        <v>21730.34</v>
      </c>
      <c r="Y346" s="24"/>
    </row>
    <row r="347" spans="1:25" customFormat="1" ht="45" hidden="1" customHeight="1">
      <c r="A347" s="13">
        <v>343</v>
      </c>
      <c r="B347" s="14" t="s">
        <v>639</v>
      </c>
      <c r="C347" s="14" t="s">
        <v>757</v>
      </c>
      <c r="D347" s="14" t="s">
        <v>42</v>
      </c>
      <c r="E347" s="14">
        <v>90941051</v>
      </c>
      <c r="F347" s="14">
        <v>11</v>
      </c>
      <c r="G347" s="15" t="s">
        <v>699</v>
      </c>
      <c r="H347" s="36" t="s">
        <v>758</v>
      </c>
      <c r="I347" s="14" t="s">
        <v>759</v>
      </c>
      <c r="J347" s="14" t="s">
        <v>760</v>
      </c>
      <c r="K347" s="17">
        <v>21730.34</v>
      </c>
      <c r="L347" s="17">
        <v>0</v>
      </c>
      <c r="M347" s="18">
        <f t="shared" si="11"/>
        <v>21730.34</v>
      </c>
      <c r="N347" s="14">
        <v>0</v>
      </c>
      <c r="O347" s="57" t="s">
        <v>761</v>
      </c>
      <c r="P347" s="34" t="s">
        <v>499</v>
      </c>
      <c r="Q347" s="20">
        <v>43174</v>
      </c>
      <c r="R347" s="34" t="s">
        <v>182</v>
      </c>
      <c r="S347" s="59" t="s">
        <v>37</v>
      </c>
      <c r="T347" s="14" t="s">
        <v>48</v>
      </c>
      <c r="U347" s="34" t="s">
        <v>37</v>
      </c>
      <c r="V347" s="34" t="s">
        <v>762</v>
      </c>
      <c r="W347" s="33" t="s">
        <v>37</v>
      </c>
      <c r="X347" s="23">
        <f t="shared" si="10"/>
        <v>21730.34</v>
      </c>
      <c r="Y347" s="24"/>
    </row>
    <row r="348" spans="1:25" customFormat="1" ht="60" hidden="1" customHeight="1">
      <c r="A348" s="13">
        <v>344</v>
      </c>
      <c r="B348" s="14" t="s">
        <v>639</v>
      </c>
      <c r="C348" s="14" t="s">
        <v>763</v>
      </c>
      <c r="D348" s="14" t="s">
        <v>29</v>
      </c>
      <c r="E348" s="14">
        <v>60092696</v>
      </c>
      <c r="F348" s="14">
        <v>12</v>
      </c>
      <c r="G348" s="15" t="s">
        <v>488</v>
      </c>
      <c r="H348" s="36" t="s">
        <v>764</v>
      </c>
      <c r="I348" s="14" t="s">
        <v>490</v>
      </c>
      <c r="J348" s="14" t="s">
        <v>765</v>
      </c>
      <c r="K348" s="17">
        <v>22359.599999999999</v>
      </c>
      <c r="L348" s="17">
        <v>0</v>
      </c>
      <c r="M348" s="18">
        <f t="shared" si="11"/>
        <v>22359.599999999999</v>
      </c>
      <c r="N348" s="14" t="s">
        <v>37</v>
      </c>
      <c r="O348" s="36" t="s">
        <v>766</v>
      </c>
      <c r="P348" s="46" t="s">
        <v>35</v>
      </c>
      <c r="Q348" s="35" t="s">
        <v>767</v>
      </c>
      <c r="R348" s="57" t="s">
        <v>37</v>
      </c>
      <c r="S348" s="56" t="s">
        <v>37</v>
      </c>
      <c r="T348" s="57" t="s">
        <v>744</v>
      </c>
      <c r="U348" s="57" t="s">
        <v>37</v>
      </c>
      <c r="V348" s="57" t="s">
        <v>768</v>
      </c>
      <c r="W348" s="58" t="s">
        <v>37</v>
      </c>
      <c r="X348" s="23">
        <f t="shared" si="10"/>
        <v>22359.599999999999</v>
      </c>
      <c r="Y348" s="24"/>
    </row>
    <row r="349" spans="1:25" customFormat="1" ht="45" hidden="1" customHeight="1">
      <c r="A349" s="13">
        <v>345</v>
      </c>
      <c r="B349" s="14" t="s">
        <v>639</v>
      </c>
      <c r="C349" s="14" t="s">
        <v>664</v>
      </c>
      <c r="D349" s="14" t="s">
        <v>29</v>
      </c>
      <c r="E349" s="14">
        <v>60092696</v>
      </c>
      <c r="F349" s="14">
        <v>12</v>
      </c>
      <c r="G349" s="15" t="s">
        <v>665</v>
      </c>
      <c r="H349" s="36" t="s">
        <v>704</v>
      </c>
      <c r="I349" s="14" t="s">
        <v>667</v>
      </c>
      <c r="J349" s="14" t="s">
        <v>706</v>
      </c>
      <c r="K349" s="17">
        <v>22587</v>
      </c>
      <c r="L349" s="17">
        <v>0</v>
      </c>
      <c r="M349" s="18">
        <f t="shared" si="11"/>
        <v>22587</v>
      </c>
      <c r="N349" s="14">
        <v>0</v>
      </c>
      <c r="O349" s="36" t="s">
        <v>769</v>
      </c>
      <c r="P349" s="34" t="s">
        <v>35</v>
      </c>
      <c r="Q349" s="32">
        <v>43182</v>
      </c>
      <c r="R349" s="34" t="s">
        <v>182</v>
      </c>
      <c r="S349" s="34" t="s">
        <v>37</v>
      </c>
      <c r="T349" s="34" t="s">
        <v>459</v>
      </c>
      <c r="U349" s="34" t="s">
        <v>37</v>
      </c>
      <c r="V349" s="34" t="s">
        <v>37</v>
      </c>
      <c r="W349" s="33" t="s">
        <v>37</v>
      </c>
      <c r="X349" s="23">
        <f t="shared" si="10"/>
        <v>22587</v>
      </c>
      <c r="Y349" s="24"/>
    </row>
    <row r="350" spans="1:25" customFormat="1" ht="45" hidden="1" customHeight="1">
      <c r="A350" s="13">
        <v>346</v>
      </c>
      <c r="B350" s="14" t="s">
        <v>639</v>
      </c>
      <c r="C350" s="14" t="s">
        <v>757</v>
      </c>
      <c r="D350" s="14" t="s">
        <v>42</v>
      </c>
      <c r="E350" s="14">
        <v>90941051</v>
      </c>
      <c r="F350" s="14">
        <v>11</v>
      </c>
      <c r="G350" s="15" t="s">
        <v>699</v>
      </c>
      <c r="H350" s="36" t="s">
        <v>758</v>
      </c>
      <c r="I350" s="14" t="s">
        <v>759</v>
      </c>
      <c r="J350" s="14" t="s">
        <v>770</v>
      </c>
      <c r="K350" s="17">
        <v>24420</v>
      </c>
      <c r="L350" s="17">
        <v>0</v>
      </c>
      <c r="M350" s="18">
        <f t="shared" si="11"/>
        <v>24420</v>
      </c>
      <c r="N350" s="14">
        <v>0</v>
      </c>
      <c r="O350" s="57" t="s">
        <v>771</v>
      </c>
      <c r="P350" s="34" t="s">
        <v>499</v>
      </c>
      <c r="Q350" s="20">
        <v>43174</v>
      </c>
      <c r="R350" s="34" t="s">
        <v>182</v>
      </c>
      <c r="S350" s="59" t="s">
        <v>37</v>
      </c>
      <c r="T350" s="14" t="s">
        <v>48</v>
      </c>
      <c r="U350" s="34" t="s">
        <v>37</v>
      </c>
      <c r="V350" s="34" t="s">
        <v>762</v>
      </c>
      <c r="W350" s="33" t="s">
        <v>37</v>
      </c>
      <c r="X350" s="23">
        <f t="shared" si="10"/>
        <v>24420</v>
      </c>
      <c r="Y350" s="24"/>
    </row>
    <row r="351" spans="1:25" customFormat="1" ht="45" hidden="1" customHeight="1">
      <c r="A351" s="13">
        <v>347</v>
      </c>
      <c r="B351" s="14" t="s">
        <v>639</v>
      </c>
      <c r="C351" s="14" t="s">
        <v>757</v>
      </c>
      <c r="D351" s="14" t="s">
        <v>42</v>
      </c>
      <c r="E351" s="14">
        <v>90941051</v>
      </c>
      <c r="F351" s="14">
        <v>11</v>
      </c>
      <c r="G351" s="15" t="s">
        <v>699</v>
      </c>
      <c r="H351" s="36" t="s">
        <v>758</v>
      </c>
      <c r="I351" s="14" t="s">
        <v>759</v>
      </c>
      <c r="J351" s="14" t="s">
        <v>770</v>
      </c>
      <c r="K351" s="17">
        <v>24420.76</v>
      </c>
      <c r="L351" s="17">
        <v>0</v>
      </c>
      <c r="M351" s="18">
        <f t="shared" si="11"/>
        <v>24420.76</v>
      </c>
      <c r="N351" s="14">
        <v>0</v>
      </c>
      <c r="O351" s="57" t="s">
        <v>772</v>
      </c>
      <c r="P351" s="34" t="s">
        <v>499</v>
      </c>
      <c r="Q351" s="20">
        <v>43174</v>
      </c>
      <c r="R351" s="34" t="s">
        <v>182</v>
      </c>
      <c r="S351" s="59" t="s">
        <v>37</v>
      </c>
      <c r="T351" s="14" t="s">
        <v>48</v>
      </c>
      <c r="U351" s="34" t="s">
        <v>37</v>
      </c>
      <c r="V351" s="34" t="s">
        <v>762</v>
      </c>
      <c r="W351" s="33" t="s">
        <v>37</v>
      </c>
      <c r="X351" s="23">
        <f t="shared" si="10"/>
        <v>24420.76</v>
      </c>
      <c r="Y351" s="24"/>
    </row>
    <row r="352" spans="1:25" customFormat="1" ht="30" hidden="1" customHeight="1">
      <c r="A352" s="13">
        <v>348</v>
      </c>
      <c r="B352" s="14" t="s">
        <v>639</v>
      </c>
      <c r="C352" s="14" t="s">
        <v>664</v>
      </c>
      <c r="D352" s="14" t="s">
        <v>29</v>
      </c>
      <c r="E352" s="14">
        <v>60092696</v>
      </c>
      <c r="F352" s="14">
        <v>12</v>
      </c>
      <c r="G352" s="15" t="s">
        <v>665</v>
      </c>
      <c r="H352" s="36" t="s">
        <v>773</v>
      </c>
      <c r="I352" s="14" t="s">
        <v>774</v>
      </c>
      <c r="J352" s="14" t="s">
        <v>775</v>
      </c>
      <c r="K352" s="17">
        <v>29166.66</v>
      </c>
      <c r="L352" s="17">
        <v>0</v>
      </c>
      <c r="M352" s="18">
        <f t="shared" si="11"/>
        <v>29166.66</v>
      </c>
      <c r="N352" s="14" t="s">
        <v>363</v>
      </c>
      <c r="O352" s="57" t="s">
        <v>776</v>
      </c>
      <c r="P352" s="57" t="s">
        <v>3</v>
      </c>
      <c r="Q352" s="35" t="s">
        <v>37</v>
      </c>
      <c r="R352" s="57" t="s">
        <v>37</v>
      </c>
      <c r="S352" s="21">
        <v>43281</v>
      </c>
      <c r="T352" s="19" t="s">
        <v>124</v>
      </c>
      <c r="U352" s="57" t="s">
        <v>37</v>
      </c>
      <c r="V352" s="57" t="s">
        <v>37</v>
      </c>
      <c r="W352" s="58" t="s">
        <v>37</v>
      </c>
      <c r="X352" s="23">
        <f t="shared" si="10"/>
        <v>29166.66</v>
      </c>
      <c r="Y352" s="24"/>
    </row>
    <row r="353" spans="1:25" customFormat="1" ht="30" hidden="1" customHeight="1">
      <c r="A353" s="13">
        <v>349</v>
      </c>
      <c r="B353" s="14" t="s">
        <v>639</v>
      </c>
      <c r="C353" s="14" t="s">
        <v>664</v>
      </c>
      <c r="D353" s="14" t="s">
        <v>29</v>
      </c>
      <c r="E353" s="14">
        <v>60092696</v>
      </c>
      <c r="F353" s="14">
        <v>12</v>
      </c>
      <c r="G353" s="15" t="s">
        <v>665</v>
      </c>
      <c r="H353" s="36" t="s">
        <v>773</v>
      </c>
      <c r="I353" s="14" t="s">
        <v>774</v>
      </c>
      <c r="J353" s="14" t="s">
        <v>775</v>
      </c>
      <c r="K353" s="17">
        <v>29166.66</v>
      </c>
      <c r="L353" s="17">
        <v>0</v>
      </c>
      <c r="M353" s="18">
        <f t="shared" si="11"/>
        <v>29166.66</v>
      </c>
      <c r="N353" s="14" t="s">
        <v>363</v>
      </c>
      <c r="O353" s="57" t="s">
        <v>776</v>
      </c>
      <c r="P353" s="57" t="s">
        <v>3</v>
      </c>
      <c r="Q353" s="35" t="s">
        <v>37</v>
      </c>
      <c r="R353" s="57" t="s">
        <v>37</v>
      </c>
      <c r="S353" s="21">
        <v>43281</v>
      </c>
      <c r="T353" s="19" t="s">
        <v>124</v>
      </c>
      <c r="U353" s="57" t="s">
        <v>37</v>
      </c>
      <c r="V353" s="57" t="s">
        <v>37</v>
      </c>
      <c r="W353" s="58" t="s">
        <v>37</v>
      </c>
      <c r="X353" s="23">
        <f t="shared" si="10"/>
        <v>29166.66</v>
      </c>
      <c r="Y353" s="24"/>
    </row>
    <row r="354" spans="1:25" customFormat="1" ht="75" hidden="1" customHeight="1">
      <c r="A354" s="13">
        <v>350</v>
      </c>
      <c r="B354" s="14" t="s">
        <v>639</v>
      </c>
      <c r="C354" s="14" t="s">
        <v>664</v>
      </c>
      <c r="D354" s="14" t="s">
        <v>29</v>
      </c>
      <c r="E354" s="14">
        <v>60092696</v>
      </c>
      <c r="F354" s="14">
        <v>12</v>
      </c>
      <c r="G354" s="15" t="s">
        <v>665</v>
      </c>
      <c r="H354" s="36" t="s">
        <v>666</v>
      </c>
      <c r="I354" s="14" t="s">
        <v>777</v>
      </c>
      <c r="J354" s="14" t="s">
        <v>778</v>
      </c>
      <c r="K354" s="17">
        <v>30000</v>
      </c>
      <c r="L354" s="17">
        <v>0</v>
      </c>
      <c r="M354" s="18">
        <f t="shared" si="11"/>
        <v>30000</v>
      </c>
      <c r="N354" s="14" t="s">
        <v>363</v>
      </c>
      <c r="O354" s="57" t="s">
        <v>779</v>
      </c>
      <c r="P354" s="57" t="s">
        <v>35</v>
      </c>
      <c r="Q354" s="49" t="s">
        <v>645</v>
      </c>
      <c r="R354" s="57" t="s">
        <v>614</v>
      </c>
      <c r="S354" s="52" t="s">
        <v>37</v>
      </c>
      <c r="T354" s="14" t="s">
        <v>48</v>
      </c>
      <c r="U354" s="57" t="s">
        <v>37</v>
      </c>
      <c r="V354" s="57" t="s">
        <v>780</v>
      </c>
      <c r="W354" s="58" t="s">
        <v>37</v>
      </c>
      <c r="X354" s="23">
        <f t="shared" si="10"/>
        <v>30000</v>
      </c>
      <c r="Y354" s="24"/>
    </row>
    <row r="355" spans="1:25" customFormat="1" ht="60" hidden="1" customHeight="1">
      <c r="A355" s="13">
        <v>351</v>
      </c>
      <c r="B355" s="14" t="s">
        <v>639</v>
      </c>
      <c r="C355" s="14" t="s">
        <v>664</v>
      </c>
      <c r="D355" s="14" t="s">
        <v>29</v>
      </c>
      <c r="E355" s="14">
        <v>60092696</v>
      </c>
      <c r="F355" s="14">
        <v>12</v>
      </c>
      <c r="G355" s="15" t="s">
        <v>665</v>
      </c>
      <c r="H355" s="36" t="s">
        <v>666</v>
      </c>
      <c r="I355" s="14" t="s">
        <v>667</v>
      </c>
      <c r="J355" s="14" t="s">
        <v>719</v>
      </c>
      <c r="K355" s="17">
        <v>30000</v>
      </c>
      <c r="L355" s="17">
        <v>0</v>
      </c>
      <c r="M355" s="18">
        <f t="shared" si="11"/>
        <v>30000</v>
      </c>
      <c r="N355" s="14">
        <v>0</v>
      </c>
      <c r="O355" s="57" t="s">
        <v>669</v>
      </c>
      <c r="P355" s="34" t="s">
        <v>3</v>
      </c>
      <c r="Q355" s="45" t="s">
        <v>37</v>
      </c>
      <c r="R355" s="34" t="s">
        <v>182</v>
      </c>
      <c r="S355" s="21">
        <v>43281</v>
      </c>
      <c r="T355" s="19" t="s">
        <v>124</v>
      </c>
      <c r="U355" s="34" t="s">
        <v>37</v>
      </c>
      <c r="V355" s="34" t="s">
        <v>37</v>
      </c>
      <c r="W355" s="33" t="s">
        <v>37</v>
      </c>
      <c r="X355" s="23">
        <f t="shared" si="10"/>
        <v>30000</v>
      </c>
      <c r="Y355" s="24"/>
    </row>
    <row r="356" spans="1:25" customFormat="1" ht="60" hidden="1" customHeight="1">
      <c r="A356" s="13">
        <v>352</v>
      </c>
      <c r="B356" s="14" t="s">
        <v>639</v>
      </c>
      <c r="C356" s="14" t="s">
        <v>664</v>
      </c>
      <c r="D356" s="14" t="s">
        <v>29</v>
      </c>
      <c r="E356" s="14">
        <v>60092696</v>
      </c>
      <c r="F356" s="14">
        <v>12</v>
      </c>
      <c r="G356" s="15" t="s">
        <v>665</v>
      </c>
      <c r="H356" s="36" t="s">
        <v>666</v>
      </c>
      <c r="I356" s="14" t="s">
        <v>667</v>
      </c>
      <c r="J356" s="14" t="s">
        <v>781</v>
      </c>
      <c r="K356" s="17">
        <v>30000</v>
      </c>
      <c r="L356" s="17">
        <v>0</v>
      </c>
      <c r="M356" s="18">
        <f t="shared" si="11"/>
        <v>30000</v>
      </c>
      <c r="N356" s="14">
        <v>0</v>
      </c>
      <c r="O356" s="57" t="s">
        <v>669</v>
      </c>
      <c r="P356" s="34" t="s">
        <v>3</v>
      </c>
      <c r="Q356" s="45" t="s">
        <v>37</v>
      </c>
      <c r="R356" s="34" t="s">
        <v>182</v>
      </c>
      <c r="S356" s="21">
        <v>43281</v>
      </c>
      <c r="T356" s="19" t="s">
        <v>124</v>
      </c>
      <c r="U356" s="34" t="s">
        <v>37</v>
      </c>
      <c r="V356" s="34" t="s">
        <v>37</v>
      </c>
      <c r="W356" s="33" t="s">
        <v>37</v>
      </c>
      <c r="X356" s="23">
        <f t="shared" si="10"/>
        <v>30000</v>
      </c>
      <c r="Y356" s="24"/>
    </row>
    <row r="357" spans="1:25" customFormat="1" ht="90" hidden="1" customHeight="1">
      <c r="A357" s="13">
        <v>353</v>
      </c>
      <c r="B357" s="14" t="s">
        <v>639</v>
      </c>
      <c r="C357" s="57" t="s">
        <v>664</v>
      </c>
      <c r="D357" s="57" t="s">
        <v>29</v>
      </c>
      <c r="E357" s="57">
        <v>60092696</v>
      </c>
      <c r="F357" s="57">
        <v>12</v>
      </c>
      <c r="G357" s="52" t="s">
        <v>665</v>
      </c>
      <c r="H357" s="36" t="s">
        <v>666</v>
      </c>
      <c r="I357" s="57" t="s">
        <v>777</v>
      </c>
      <c r="J357" s="57" t="s">
        <v>778</v>
      </c>
      <c r="K357" s="60">
        <v>30000</v>
      </c>
      <c r="L357" s="60">
        <v>0</v>
      </c>
      <c r="M357" s="61">
        <v>30000</v>
      </c>
      <c r="N357" s="57" t="s">
        <v>363</v>
      </c>
      <c r="O357" s="57" t="s">
        <v>669</v>
      </c>
      <c r="P357" s="57" t="s">
        <v>35</v>
      </c>
      <c r="Q357" s="52" t="s">
        <v>645</v>
      </c>
      <c r="R357" s="57" t="s">
        <v>614</v>
      </c>
      <c r="S357" s="52" t="s">
        <v>37</v>
      </c>
      <c r="T357" s="57" t="s">
        <v>48</v>
      </c>
      <c r="U357" s="57" t="s">
        <v>37</v>
      </c>
      <c r="V357" s="57" t="s">
        <v>780</v>
      </c>
      <c r="W357" s="58" t="s">
        <v>37</v>
      </c>
      <c r="X357" s="23">
        <f t="shared" si="10"/>
        <v>30000</v>
      </c>
      <c r="Y357" s="24"/>
    </row>
    <row r="358" spans="1:25" customFormat="1" ht="60" hidden="1" customHeight="1">
      <c r="A358" s="13">
        <v>354</v>
      </c>
      <c r="B358" s="14" t="s">
        <v>639</v>
      </c>
      <c r="C358" s="14" t="s">
        <v>664</v>
      </c>
      <c r="D358" s="14" t="s">
        <v>29</v>
      </c>
      <c r="E358" s="14">
        <v>60092696</v>
      </c>
      <c r="F358" s="14">
        <v>12</v>
      </c>
      <c r="G358" s="15" t="s">
        <v>665</v>
      </c>
      <c r="H358" s="36" t="s">
        <v>782</v>
      </c>
      <c r="I358" s="14" t="s">
        <v>783</v>
      </c>
      <c r="J358" s="14" t="s">
        <v>784</v>
      </c>
      <c r="K358" s="17">
        <v>30300</v>
      </c>
      <c r="L358" s="17">
        <v>0</v>
      </c>
      <c r="M358" s="18">
        <f t="shared" si="11"/>
        <v>30300</v>
      </c>
      <c r="N358" s="14" t="s">
        <v>363</v>
      </c>
      <c r="O358" s="57" t="s">
        <v>785</v>
      </c>
      <c r="P358" s="57" t="s">
        <v>3</v>
      </c>
      <c r="Q358" s="35" t="s">
        <v>37</v>
      </c>
      <c r="R358" s="57" t="s">
        <v>37</v>
      </c>
      <c r="S358" s="21">
        <v>43281</v>
      </c>
      <c r="T358" s="19" t="s">
        <v>124</v>
      </c>
      <c r="U358" s="57" t="s">
        <v>37</v>
      </c>
      <c r="V358" s="57" t="s">
        <v>37</v>
      </c>
      <c r="W358" s="58" t="s">
        <v>37</v>
      </c>
      <c r="X358" s="23">
        <f t="shared" si="10"/>
        <v>30300</v>
      </c>
      <c r="Y358" s="24"/>
    </row>
    <row r="359" spans="1:25" customFormat="1" ht="30" hidden="1" customHeight="1">
      <c r="A359" s="13">
        <v>355</v>
      </c>
      <c r="B359" s="14" t="s">
        <v>639</v>
      </c>
      <c r="C359" s="14" t="s">
        <v>786</v>
      </c>
      <c r="D359" s="14" t="s">
        <v>29</v>
      </c>
      <c r="E359" s="14">
        <v>60181290</v>
      </c>
      <c r="F359" s="14">
        <v>12</v>
      </c>
      <c r="G359" s="15" t="s">
        <v>665</v>
      </c>
      <c r="H359" s="36" t="s">
        <v>787</v>
      </c>
      <c r="I359" s="14" t="s">
        <v>787</v>
      </c>
      <c r="J359" s="14" t="s">
        <v>788</v>
      </c>
      <c r="K359" s="17">
        <v>30300</v>
      </c>
      <c r="L359" s="17">
        <v>0</v>
      </c>
      <c r="M359" s="18">
        <f t="shared" si="11"/>
        <v>30300</v>
      </c>
      <c r="N359" s="14" t="s">
        <v>363</v>
      </c>
      <c r="O359" s="57" t="s">
        <v>676</v>
      </c>
      <c r="P359" s="57" t="s">
        <v>3</v>
      </c>
      <c r="Q359" s="35" t="s">
        <v>37</v>
      </c>
      <c r="R359" s="57" t="s">
        <v>37</v>
      </c>
      <c r="S359" s="21">
        <v>43281</v>
      </c>
      <c r="T359" s="14" t="s">
        <v>124</v>
      </c>
      <c r="U359" s="57" t="s">
        <v>37</v>
      </c>
      <c r="V359" s="57" t="s">
        <v>37</v>
      </c>
      <c r="W359" s="58" t="s">
        <v>37</v>
      </c>
      <c r="X359" s="23">
        <f t="shared" si="10"/>
        <v>30300</v>
      </c>
      <c r="Y359" s="24"/>
    </row>
    <row r="360" spans="1:25" customFormat="1" ht="75" hidden="1" customHeight="1">
      <c r="A360" s="13">
        <v>356</v>
      </c>
      <c r="B360" s="14" t="s">
        <v>639</v>
      </c>
      <c r="C360" s="14" t="s">
        <v>686</v>
      </c>
      <c r="D360" s="14" t="s">
        <v>687</v>
      </c>
      <c r="E360" s="14">
        <v>98996602</v>
      </c>
      <c r="F360" s="14">
        <v>12</v>
      </c>
      <c r="G360" s="15" t="s">
        <v>688</v>
      </c>
      <c r="H360" s="36" t="s">
        <v>789</v>
      </c>
      <c r="I360" s="14" t="s">
        <v>690</v>
      </c>
      <c r="J360" s="14" t="s">
        <v>790</v>
      </c>
      <c r="K360" s="17">
        <v>31633.4</v>
      </c>
      <c r="L360" s="17">
        <v>0</v>
      </c>
      <c r="M360" s="18">
        <f t="shared" si="11"/>
        <v>31633.4</v>
      </c>
      <c r="N360" s="14">
        <v>0</v>
      </c>
      <c r="O360" s="36" t="s">
        <v>791</v>
      </c>
      <c r="P360" s="19" t="s">
        <v>3</v>
      </c>
      <c r="Q360" s="35" t="s">
        <v>37</v>
      </c>
      <c r="R360" s="36" t="s">
        <v>37</v>
      </c>
      <c r="S360" s="21">
        <v>43281</v>
      </c>
      <c r="T360" s="19" t="s">
        <v>124</v>
      </c>
      <c r="U360" s="36" t="s">
        <v>37</v>
      </c>
      <c r="V360" s="36" t="s">
        <v>37</v>
      </c>
      <c r="W360" s="48" t="s">
        <v>37</v>
      </c>
      <c r="X360" s="23">
        <f t="shared" si="10"/>
        <v>31633.4</v>
      </c>
      <c r="Y360" s="24"/>
    </row>
    <row r="361" spans="1:25" customFormat="1" ht="75" hidden="1" customHeight="1">
      <c r="A361" s="13">
        <v>357</v>
      </c>
      <c r="B361" s="14" t="s">
        <v>639</v>
      </c>
      <c r="C361" s="14" t="s">
        <v>677</v>
      </c>
      <c r="D361" s="14" t="s">
        <v>29</v>
      </c>
      <c r="E361" s="14">
        <v>98996590</v>
      </c>
      <c r="F361" s="14">
        <v>11</v>
      </c>
      <c r="G361" s="15">
        <v>42682</v>
      </c>
      <c r="H361" s="36" t="s">
        <v>489</v>
      </c>
      <c r="I361" s="14" t="s">
        <v>490</v>
      </c>
      <c r="J361" s="14" t="s">
        <v>493</v>
      </c>
      <c r="K361" s="17">
        <v>33955</v>
      </c>
      <c r="L361" s="17">
        <v>0</v>
      </c>
      <c r="M361" s="18">
        <f t="shared" si="11"/>
        <v>33955</v>
      </c>
      <c r="N361" s="14" t="s">
        <v>37</v>
      </c>
      <c r="O361" s="19" t="s">
        <v>792</v>
      </c>
      <c r="P361" s="57" t="s">
        <v>35</v>
      </c>
      <c r="Q361" s="49" t="s">
        <v>645</v>
      </c>
      <c r="R361" s="57" t="s">
        <v>37</v>
      </c>
      <c r="S361" s="52" t="s">
        <v>37</v>
      </c>
      <c r="T361" s="14" t="s">
        <v>48</v>
      </c>
      <c r="U361" s="57" t="s">
        <v>37</v>
      </c>
      <c r="V361" s="57" t="s">
        <v>780</v>
      </c>
      <c r="W361" s="58" t="s">
        <v>37</v>
      </c>
      <c r="X361" s="23">
        <f t="shared" si="10"/>
        <v>33955</v>
      </c>
      <c r="Y361" s="24"/>
    </row>
    <row r="362" spans="1:25" customFormat="1" ht="75" hidden="1" customHeight="1">
      <c r="A362" s="13">
        <v>358</v>
      </c>
      <c r="B362" s="14" t="s">
        <v>639</v>
      </c>
      <c r="C362" s="14" t="s">
        <v>677</v>
      </c>
      <c r="D362" s="14" t="s">
        <v>29</v>
      </c>
      <c r="E362" s="14">
        <v>98996590</v>
      </c>
      <c r="F362" s="14">
        <v>11</v>
      </c>
      <c r="G362" s="15">
        <v>42682</v>
      </c>
      <c r="H362" s="36" t="s">
        <v>489</v>
      </c>
      <c r="I362" s="14" t="s">
        <v>490</v>
      </c>
      <c r="J362" s="14" t="s">
        <v>493</v>
      </c>
      <c r="K362" s="17">
        <v>33955</v>
      </c>
      <c r="L362" s="17">
        <v>0</v>
      </c>
      <c r="M362" s="18">
        <f t="shared" si="11"/>
        <v>33955</v>
      </c>
      <c r="N362" s="14" t="s">
        <v>37</v>
      </c>
      <c r="O362" s="19" t="s">
        <v>792</v>
      </c>
      <c r="P362" s="57" t="s">
        <v>35</v>
      </c>
      <c r="Q362" s="49" t="s">
        <v>645</v>
      </c>
      <c r="R362" s="57" t="s">
        <v>37</v>
      </c>
      <c r="S362" s="52" t="s">
        <v>37</v>
      </c>
      <c r="T362" s="14" t="s">
        <v>48</v>
      </c>
      <c r="U362" s="57" t="s">
        <v>37</v>
      </c>
      <c r="V362" s="57" t="s">
        <v>780</v>
      </c>
      <c r="W362" s="58" t="s">
        <v>37</v>
      </c>
      <c r="X362" s="23">
        <f t="shared" si="10"/>
        <v>33955</v>
      </c>
      <c r="Y362" s="24"/>
    </row>
    <row r="363" spans="1:25" customFormat="1" ht="75" hidden="1" customHeight="1">
      <c r="A363" s="13">
        <v>359</v>
      </c>
      <c r="B363" s="14" t="s">
        <v>639</v>
      </c>
      <c r="C363" s="14" t="s">
        <v>677</v>
      </c>
      <c r="D363" s="14" t="s">
        <v>29</v>
      </c>
      <c r="E363" s="14">
        <v>98996590</v>
      </c>
      <c r="F363" s="14">
        <v>11</v>
      </c>
      <c r="G363" s="15">
        <v>42682</v>
      </c>
      <c r="H363" s="36" t="s">
        <v>489</v>
      </c>
      <c r="I363" s="14" t="s">
        <v>490</v>
      </c>
      <c r="J363" s="14" t="s">
        <v>493</v>
      </c>
      <c r="K363" s="17">
        <v>33955</v>
      </c>
      <c r="L363" s="17">
        <v>0</v>
      </c>
      <c r="M363" s="18">
        <f t="shared" si="11"/>
        <v>33955</v>
      </c>
      <c r="N363" s="14" t="s">
        <v>37</v>
      </c>
      <c r="O363" s="19" t="s">
        <v>792</v>
      </c>
      <c r="P363" s="57" t="s">
        <v>35</v>
      </c>
      <c r="Q363" s="49" t="s">
        <v>645</v>
      </c>
      <c r="R363" s="57" t="s">
        <v>37</v>
      </c>
      <c r="S363" s="52" t="s">
        <v>37</v>
      </c>
      <c r="T363" s="14" t="s">
        <v>48</v>
      </c>
      <c r="U363" s="57" t="s">
        <v>37</v>
      </c>
      <c r="V363" s="57" t="s">
        <v>780</v>
      </c>
      <c r="W363" s="58" t="s">
        <v>37</v>
      </c>
      <c r="X363" s="23">
        <f t="shared" si="10"/>
        <v>33955</v>
      </c>
      <c r="Y363" s="24"/>
    </row>
    <row r="364" spans="1:25" customFormat="1" ht="75" hidden="1" customHeight="1">
      <c r="A364" s="13">
        <v>360</v>
      </c>
      <c r="B364" s="14" t="s">
        <v>639</v>
      </c>
      <c r="C364" s="14" t="s">
        <v>677</v>
      </c>
      <c r="D364" s="14" t="s">
        <v>29</v>
      </c>
      <c r="E364" s="14">
        <v>98996590</v>
      </c>
      <c r="F364" s="14">
        <v>11</v>
      </c>
      <c r="G364" s="15">
        <v>42682</v>
      </c>
      <c r="H364" s="36" t="s">
        <v>489</v>
      </c>
      <c r="I364" s="14" t="s">
        <v>490</v>
      </c>
      <c r="J364" s="14" t="s">
        <v>493</v>
      </c>
      <c r="K364" s="17">
        <v>33955</v>
      </c>
      <c r="L364" s="17">
        <v>0</v>
      </c>
      <c r="M364" s="18">
        <f t="shared" si="11"/>
        <v>33955</v>
      </c>
      <c r="N364" s="14" t="s">
        <v>37</v>
      </c>
      <c r="O364" s="19" t="s">
        <v>792</v>
      </c>
      <c r="P364" s="57" t="s">
        <v>35</v>
      </c>
      <c r="Q364" s="49" t="s">
        <v>645</v>
      </c>
      <c r="R364" s="57" t="s">
        <v>37</v>
      </c>
      <c r="S364" s="52" t="s">
        <v>37</v>
      </c>
      <c r="T364" s="14" t="s">
        <v>48</v>
      </c>
      <c r="U364" s="57" t="s">
        <v>37</v>
      </c>
      <c r="V364" s="57" t="s">
        <v>780</v>
      </c>
      <c r="W364" s="58" t="s">
        <v>37</v>
      </c>
      <c r="X364" s="23">
        <f t="shared" si="10"/>
        <v>33955</v>
      </c>
      <c r="Y364" s="24"/>
    </row>
    <row r="365" spans="1:25" customFormat="1" ht="30" hidden="1" customHeight="1">
      <c r="A365" s="13">
        <v>361</v>
      </c>
      <c r="B365" s="14" t="s">
        <v>639</v>
      </c>
      <c r="C365" s="14" t="s">
        <v>640</v>
      </c>
      <c r="D365" s="14" t="s">
        <v>29</v>
      </c>
      <c r="E365" s="14">
        <v>98996590</v>
      </c>
      <c r="F365" s="14">
        <v>11</v>
      </c>
      <c r="G365" s="15" t="s">
        <v>655</v>
      </c>
      <c r="H365" s="36" t="s">
        <v>793</v>
      </c>
      <c r="I365" s="14" t="s">
        <v>490</v>
      </c>
      <c r="J365" s="14" t="s">
        <v>794</v>
      </c>
      <c r="K365" s="17">
        <v>34770</v>
      </c>
      <c r="L365" s="17">
        <v>0</v>
      </c>
      <c r="M365" s="18">
        <f t="shared" si="11"/>
        <v>34770</v>
      </c>
      <c r="N365" s="14" t="s">
        <v>37</v>
      </c>
      <c r="O365" s="19" t="s">
        <v>792</v>
      </c>
      <c r="P365" s="36" t="s">
        <v>35</v>
      </c>
      <c r="Q365" s="35" t="s">
        <v>645</v>
      </c>
      <c r="R365" s="36" t="s">
        <v>37</v>
      </c>
      <c r="S365" s="56" t="s">
        <v>37</v>
      </c>
      <c r="T365" s="14" t="s">
        <v>48</v>
      </c>
      <c r="U365" s="36" t="s">
        <v>37</v>
      </c>
      <c r="V365" s="36" t="s">
        <v>37</v>
      </c>
      <c r="W365" s="48" t="s">
        <v>37</v>
      </c>
      <c r="X365" s="23">
        <f t="shared" si="10"/>
        <v>34770</v>
      </c>
      <c r="Y365" s="24"/>
    </row>
    <row r="366" spans="1:25" customFormat="1" ht="30" hidden="1" customHeight="1">
      <c r="A366" s="13">
        <v>362</v>
      </c>
      <c r="B366" s="14" t="s">
        <v>639</v>
      </c>
      <c r="C366" s="14" t="s">
        <v>640</v>
      </c>
      <c r="D366" s="14" t="s">
        <v>29</v>
      </c>
      <c r="E366" s="14">
        <v>98996590</v>
      </c>
      <c r="F366" s="14">
        <v>11</v>
      </c>
      <c r="G366" s="15" t="s">
        <v>655</v>
      </c>
      <c r="H366" s="36" t="s">
        <v>793</v>
      </c>
      <c r="I366" s="14" t="s">
        <v>490</v>
      </c>
      <c r="J366" s="14" t="s">
        <v>794</v>
      </c>
      <c r="K366" s="17">
        <v>34770</v>
      </c>
      <c r="L366" s="17">
        <v>0</v>
      </c>
      <c r="M366" s="18">
        <f t="shared" si="11"/>
        <v>34770</v>
      </c>
      <c r="N366" s="14" t="s">
        <v>37</v>
      </c>
      <c r="O366" s="19" t="s">
        <v>792</v>
      </c>
      <c r="P366" s="36" t="s">
        <v>35</v>
      </c>
      <c r="Q366" s="35" t="s">
        <v>645</v>
      </c>
      <c r="R366" s="36" t="s">
        <v>37</v>
      </c>
      <c r="S366" s="56" t="s">
        <v>37</v>
      </c>
      <c r="T366" s="14" t="s">
        <v>48</v>
      </c>
      <c r="U366" s="36" t="s">
        <v>37</v>
      </c>
      <c r="V366" s="36" t="s">
        <v>37</v>
      </c>
      <c r="W366" s="48" t="s">
        <v>37</v>
      </c>
      <c r="X366" s="23">
        <f t="shared" si="10"/>
        <v>34770</v>
      </c>
      <c r="Y366" s="24"/>
    </row>
    <row r="367" spans="1:25" customFormat="1" ht="30" hidden="1" customHeight="1">
      <c r="A367" s="13">
        <v>363</v>
      </c>
      <c r="B367" s="14" t="s">
        <v>639</v>
      </c>
      <c r="C367" s="14" t="s">
        <v>640</v>
      </c>
      <c r="D367" s="14" t="s">
        <v>29</v>
      </c>
      <c r="E367" s="14">
        <v>98996590</v>
      </c>
      <c r="F367" s="14">
        <v>11</v>
      </c>
      <c r="G367" s="15" t="s">
        <v>655</v>
      </c>
      <c r="H367" s="36" t="s">
        <v>793</v>
      </c>
      <c r="I367" s="14" t="s">
        <v>490</v>
      </c>
      <c r="J367" s="14" t="s">
        <v>794</v>
      </c>
      <c r="K367" s="17">
        <v>34770</v>
      </c>
      <c r="L367" s="17">
        <v>0</v>
      </c>
      <c r="M367" s="18">
        <f t="shared" si="11"/>
        <v>34770</v>
      </c>
      <c r="N367" s="14" t="s">
        <v>37</v>
      </c>
      <c r="O367" s="19" t="s">
        <v>792</v>
      </c>
      <c r="P367" s="36" t="s">
        <v>35</v>
      </c>
      <c r="Q367" s="35" t="s">
        <v>645</v>
      </c>
      <c r="R367" s="36" t="s">
        <v>37</v>
      </c>
      <c r="S367" s="56" t="s">
        <v>37</v>
      </c>
      <c r="T367" s="14" t="s">
        <v>48</v>
      </c>
      <c r="U367" s="36" t="s">
        <v>37</v>
      </c>
      <c r="V367" s="36" t="s">
        <v>37</v>
      </c>
      <c r="W367" s="48" t="s">
        <v>37</v>
      </c>
      <c r="X367" s="23">
        <f t="shared" si="10"/>
        <v>34770</v>
      </c>
      <c r="Y367" s="24"/>
    </row>
    <row r="368" spans="1:25" customFormat="1" ht="30" hidden="1" customHeight="1">
      <c r="A368" s="13">
        <v>364</v>
      </c>
      <c r="B368" s="14" t="s">
        <v>639</v>
      </c>
      <c r="C368" s="14" t="s">
        <v>640</v>
      </c>
      <c r="D368" s="14" t="s">
        <v>29</v>
      </c>
      <c r="E368" s="14">
        <v>98996590</v>
      </c>
      <c r="F368" s="14">
        <v>11</v>
      </c>
      <c r="G368" s="15" t="s">
        <v>655</v>
      </c>
      <c r="H368" s="36" t="s">
        <v>793</v>
      </c>
      <c r="I368" s="14" t="s">
        <v>490</v>
      </c>
      <c r="J368" s="14" t="s">
        <v>794</v>
      </c>
      <c r="K368" s="17">
        <v>34770</v>
      </c>
      <c r="L368" s="17">
        <v>0</v>
      </c>
      <c r="M368" s="18">
        <f t="shared" si="11"/>
        <v>34770</v>
      </c>
      <c r="N368" s="14" t="s">
        <v>37</v>
      </c>
      <c r="O368" s="19" t="s">
        <v>792</v>
      </c>
      <c r="P368" s="36" t="s">
        <v>35</v>
      </c>
      <c r="Q368" s="35" t="s">
        <v>645</v>
      </c>
      <c r="R368" s="36" t="s">
        <v>37</v>
      </c>
      <c r="S368" s="56" t="s">
        <v>37</v>
      </c>
      <c r="T368" s="14" t="s">
        <v>48</v>
      </c>
      <c r="U368" s="36" t="s">
        <v>37</v>
      </c>
      <c r="V368" s="36" t="s">
        <v>37</v>
      </c>
      <c r="W368" s="48" t="s">
        <v>37</v>
      </c>
      <c r="X368" s="23">
        <f t="shared" ref="X368:X431" si="12">M368</f>
        <v>34770</v>
      </c>
      <c r="Y368" s="24"/>
    </row>
    <row r="369" spans="1:25" customFormat="1" ht="30" hidden="1" customHeight="1">
      <c r="A369" s="13">
        <v>365</v>
      </c>
      <c r="B369" s="14" t="s">
        <v>639</v>
      </c>
      <c r="C369" s="14" t="s">
        <v>640</v>
      </c>
      <c r="D369" s="14" t="s">
        <v>29</v>
      </c>
      <c r="E369" s="14">
        <v>98996590</v>
      </c>
      <c r="F369" s="14">
        <v>11</v>
      </c>
      <c r="G369" s="15" t="s">
        <v>655</v>
      </c>
      <c r="H369" s="36" t="s">
        <v>793</v>
      </c>
      <c r="I369" s="14" t="s">
        <v>490</v>
      </c>
      <c r="J369" s="14" t="s">
        <v>794</v>
      </c>
      <c r="K369" s="17">
        <v>34770</v>
      </c>
      <c r="L369" s="17">
        <v>0</v>
      </c>
      <c r="M369" s="18">
        <f t="shared" si="11"/>
        <v>34770</v>
      </c>
      <c r="N369" s="14" t="s">
        <v>37</v>
      </c>
      <c r="O369" s="19" t="s">
        <v>792</v>
      </c>
      <c r="P369" s="36" t="s">
        <v>35</v>
      </c>
      <c r="Q369" s="35" t="s">
        <v>645</v>
      </c>
      <c r="R369" s="36" t="s">
        <v>37</v>
      </c>
      <c r="S369" s="56" t="s">
        <v>37</v>
      </c>
      <c r="T369" s="14" t="s">
        <v>48</v>
      </c>
      <c r="U369" s="36" t="s">
        <v>37</v>
      </c>
      <c r="V369" s="36" t="s">
        <v>37</v>
      </c>
      <c r="W369" s="48" t="s">
        <v>37</v>
      </c>
      <c r="X369" s="23">
        <f t="shared" si="12"/>
        <v>34770</v>
      </c>
      <c r="Y369" s="24"/>
    </row>
    <row r="370" spans="1:25" customFormat="1" ht="30" hidden="1" customHeight="1">
      <c r="A370" s="13">
        <v>366</v>
      </c>
      <c r="B370" s="14" t="s">
        <v>639</v>
      </c>
      <c r="C370" s="14" t="s">
        <v>640</v>
      </c>
      <c r="D370" s="14" t="s">
        <v>29</v>
      </c>
      <c r="E370" s="14">
        <v>98996590</v>
      </c>
      <c r="F370" s="14">
        <v>11</v>
      </c>
      <c r="G370" s="15" t="s">
        <v>655</v>
      </c>
      <c r="H370" s="36" t="s">
        <v>793</v>
      </c>
      <c r="I370" s="14" t="s">
        <v>490</v>
      </c>
      <c r="J370" s="14" t="s">
        <v>794</v>
      </c>
      <c r="K370" s="17">
        <v>34770</v>
      </c>
      <c r="L370" s="17">
        <v>0</v>
      </c>
      <c r="M370" s="18">
        <f t="shared" si="11"/>
        <v>34770</v>
      </c>
      <c r="N370" s="14" t="s">
        <v>37</v>
      </c>
      <c r="O370" s="19" t="s">
        <v>792</v>
      </c>
      <c r="P370" s="36" t="s">
        <v>35</v>
      </c>
      <c r="Q370" s="35" t="s">
        <v>645</v>
      </c>
      <c r="R370" s="36" t="s">
        <v>37</v>
      </c>
      <c r="S370" s="56" t="s">
        <v>37</v>
      </c>
      <c r="T370" s="14" t="s">
        <v>48</v>
      </c>
      <c r="U370" s="36" t="s">
        <v>37</v>
      </c>
      <c r="V370" s="36" t="s">
        <v>37</v>
      </c>
      <c r="W370" s="48" t="s">
        <v>37</v>
      </c>
      <c r="X370" s="23">
        <f t="shared" si="12"/>
        <v>34770</v>
      </c>
      <c r="Y370" s="24"/>
    </row>
    <row r="371" spans="1:25" customFormat="1" ht="30" hidden="1" customHeight="1">
      <c r="A371" s="13">
        <v>367</v>
      </c>
      <c r="B371" s="14" t="s">
        <v>639</v>
      </c>
      <c r="C371" s="14" t="s">
        <v>640</v>
      </c>
      <c r="D371" s="14" t="s">
        <v>29</v>
      </c>
      <c r="E371" s="14">
        <v>98996590</v>
      </c>
      <c r="F371" s="14">
        <v>11</v>
      </c>
      <c r="G371" s="15" t="s">
        <v>655</v>
      </c>
      <c r="H371" s="36" t="s">
        <v>793</v>
      </c>
      <c r="I371" s="14" t="s">
        <v>490</v>
      </c>
      <c r="J371" s="14" t="s">
        <v>794</v>
      </c>
      <c r="K371" s="17">
        <v>34770</v>
      </c>
      <c r="L371" s="17">
        <v>0</v>
      </c>
      <c r="M371" s="18">
        <f t="shared" si="11"/>
        <v>34770</v>
      </c>
      <c r="N371" s="14" t="s">
        <v>37</v>
      </c>
      <c r="O371" s="19" t="s">
        <v>792</v>
      </c>
      <c r="P371" s="36" t="s">
        <v>35</v>
      </c>
      <c r="Q371" s="35" t="s">
        <v>645</v>
      </c>
      <c r="R371" s="36" t="s">
        <v>37</v>
      </c>
      <c r="S371" s="56" t="s">
        <v>37</v>
      </c>
      <c r="T371" s="14" t="s">
        <v>48</v>
      </c>
      <c r="U371" s="36" t="s">
        <v>37</v>
      </c>
      <c r="V371" s="36" t="s">
        <v>37</v>
      </c>
      <c r="W371" s="48" t="s">
        <v>37</v>
      </c>
      <c r="X371" s="23">
        <f t="shared" si="12"/>
        <v>34770</v>
      </c>
      <c r="Y371" s="24"/>
    </row>
    <row r="372" spans="1:25" customFormat="1" ht="30" hidden="1" customHeight="1">
      <c r="A372" s="13">
        <v>368</v>
      </c>
      <c r="B372" s="14" t="s">
        <v>639</v>
      </c>
      <c r="C372" s="14" t="s">
        <v>640</v>
      </c>
      <c r="D372" s="14" t="s">
        <v>29</v>
      </c>
      <c r="E372" s="14">
        <v>98996590</v>
      </c>
      <c r="F372" s="14">
        <v>11</v>
      </c>
      <c r="G372" s="15" t="s">
        <v>655</v>
      </c>
      <c r="H372" s="36" t="s">
        <v>793</v>
      </c>
      <c r="I372" s="14" t="s">
        <v>490</v>
      </c>
      <c r="J372" s="14" t="s">
        <v>794</v>
      </c>
      <c r="K372" s="17">
        <v>34770</v>
      </c>
      <c r="L372" s="17">
        <v>0</v>
      </c>
      <c r="M372" s="18">
        <f t="shared" si="11"/>
        <v>34770</v>
      </c>
      <c r="N372" s="14" t="s">
        <v>37</v>
      </c>
      <c r="O372" s="19" t="s">
        <v>792</v>
      </c>
      <c r="P372" s="36" t="s">
        <v>35</v>
      </c>
      <c r="Q372" s="35" t="s">
        <v>645</v>
      </c>
      <c r="R372" s="36" t="s">
        <v>37</v>
      </c>
      <c r="S372" s="56" t="s">
        <v>37</v>
      </c>
      <c r="T372" s="14" t="s">
        <v>48</v>
      </c>
      <c r="U372" s="36" t="s">
        <v>37</v>
      </c>
      <c r="V372" s="36" t="s">
        <v>37</v>
      </c>
      <c r="W372" s="48" t="s">
        <v>37</v>
      </c>
      <c r="X372" s="23">
        <f t="shared" si="12"/>
        <v>34770</v>
      </c>
      <c r="Y372" s="24"/>
    </row>
    <row r="373" spans="1:25" customFormat="1" ht="30" hidden="1" customHeight="1">
      <c r="A373" s="13">
        <v>369</v>
      </c>
      <c r="B373" s="14" t="s">
        <v>639</v>
      </c>
      <c r="C373" s="14" t="s">
        <v>640</v>
      </c>
      <c r="D373" s="14" t="s">
        <v>29</v>
      </c>
      <c r="E373" s="14">
        <v>98996590</v>
      </c>
      <c r="F373" s="14">
        <v>11</v>
      </c>
      <c r="G373" s="15" t="s">
        <v>655</v>
      </c>
      <c r="H373" s="36" t="s">
        <v>793</v>
      </c>
      <c r="I373" s="14" t="s">
        <v>490</v>
      </c>
      <c r="J373" s="14" t="s">
        <v>794</v>
      </c>
      <c r="K373" s="17">
        <v>34770</v>
      </c>
      <c r="L373" s="17">
        <v>0</v>
      </c>
      <c r="M373" s="18">
        <f t="shared" si="11"/>
        <v>34770</v>
      </c>
      <c r="N373" s="14" t="s">
        <v>37</v>
      </c>
      <c r="O373" s="19" t="s">
        <v>792</v>
      </c>
      <c r="P373" s="36" t="s">
        <v>35</v>
      </c>
      <c r="Q373" s="35" t="s">
        <v>645</v>
      </c>
      <c r="R373" s="36" t="s">
        <v>37</v>
      </c>
      <c r="S373" s="56" t="s">
        <v>37</v>
      </c>
      <c r="T373" s="14" t="s">
        <v>48</v>
      </c>
      <c r="U373" s="36" t="s">
        <v>37</v>
      </c>
      <c r="V373" s="36" t="s">
        <v>37</v>
      </c>
      <c r="W373" s="48" t="s">
        <v>37</v>
      </c>
      <c r="X373" s="23">
        <f t="shared" si="12"/>
        <v>34770</v>
      </c>
      <c r="Y373" s="24"/>
    </row>
    <row r="374" spans="1:25" customFormat="1" ht="75" hidden="1" customHeight="1">
      <c r="A374" s="13">
        <v>370</v>
      </c>
      <c r="B374" s="14" t="s">
        <v>639</v>
      </c>
      <c r="C374" s="14" t="s">
        <v>677</v>
      </c>
      <c r="D374" s="14" t="s">
        <v>29</v>
      </c>
      <c r="E374" s="14">
        <v>98996590</v>
      </c>
      <c r="F374" s="14">
        <v>11</v>
      </c>
      <c r="G374" s="15" t="s">
        <v>795</v>
      </c>
      <c r="H374" s="36" t="s">
        <v>489</v>
      </c>
      <c r="I374" s="14" t="s">
        <v>490</v>
      </c>
      <c r="J374" s="14" t="s">
        <v>493</v>
      </c>
      <c r="K374" s="17">
        <v>38955</v>
      </c>
      <c r="L374" s="17">
        <v>0</v>
      </c>
      <c r="M374" s="18">
        <f t="shared" si="11"/>
        <v>38955</v>
      </c>
      <c r="N374" s="14" t="s">
        <v>37</v>
      </c>
      <c r="O374" s="19" t="s">
        <v>792</v>
      </c>
      <c r="P374" s="57" t="s">
        <v>35</v>
      </c>
      <c r="Q374" s="49" t="s">
        <v>645</v>
      </c>
      <c r="R374" s="57" t="s">
        <v>182</v>
      </c>
      <c r="S374" s="52" t="s">
        <v>37</v>
      </c>
      <c r="T374" s="19" t="s">
        <v>48</v>
      </c>
      <c r="U374" s="57" t="s">
        <v>37</v>
      </c>
      <c r="V374" s="57" t="s">
        <v>780</v>
      </c>
      <c r="W374" s="58" t="s">
        <v>37</v>
      </c>
      <c r="X374" s="23">
        <f t="shared" si="12"/>
        <v>38955</v>
      </c>
      <c r="Y374" s="24"/>
    </row>
    <row r="375" spans="1:25" customFormat="1" ht="75" hidden="1" customHeight="1">
      <c r="A375" s="13">
        <v>371</v>
      </c>
      <c r="B375" s="14" t="s">
        <v>639</v>
      </c>
      <c r="C375" s="14" t="s">
        <v>677</v>
      </c>
      <c r="D375" s="14" t="s">
        <v>29</v>
      </c>
      <c r="E375" s="14">
        <v>98996590</v>
      </c>
      <c r="F375" s="14">
        <v>11</v>
      </c>
      <c r="G375" s="15" t="s">
        <v>796</v>
      </c>
      <c r="H375" s="36" t="s">
        <v>489</v>
      </c>
      <c r="I375" s="14" t="s">
        <v>490</v>
      </c>
      <c r="J375" s="14" t="s">
        <v>493</v>
      </c>
      <c r="K375" s="17">
        <v>38955</v>
      </c>
      <c r="L375" s="17">
        <v>0</v>
      </c>
      <c r="M375" s="18">
        <f t="shared" si="11"/>
        <v>38955</v>
      </c>
      <c r="N375" s="14" t="s">
        <v>37</v>
      </c>
      <c r="O375" s="19" t="s">
        <v>792</v>
      </c>
      <c r="P375" s="57" t="s">
        <v>35</v>
      </c>
      <c r="Q375" s="49" t="s">
        <v>645</v>
      </c>
      <c r="R375" s="57" t="s">
        <v>182</v>
      </c>
      <c r="S375" s="52" t="s">
        <v>37</v>
      </c>
      <c r="T375" s="19" t="s">
        <v>48</v>
      </c>
      <c r="U375" s="57" t="s">
        <v>37</v>
      </c>
      <c r="V375" s="57" t="s">
        <v>780</v>
      </c>
      <c r="W375" s="58" t="s">
        <v>37</v>
      </c>
      <c r="X375" s="23">
        <f t="shared" si="12"/>
        <v>38955</v>
      </c>
      <c r="Y375" s="24"/>
    </row>
    <row r="376" spans="1:25" customFormat="1" ht="15" hidden="1" customHeight="1">
      <c r="A376" s="13">
        <v>372</v>
      </c>
      <c r="B376" s="14" t="s">
        <v>639</v>
      </c>
      <c r="C376" s="14" t="s">
        <v>640</v>
      </c>
      <c r="D376" s="14" t="s">
        <v>29</v>
      </c>
      <c r="E376" s="14">
        <v>98996590</v>
      </c>
      <c r="F376" s="14">
        <v>11</v>
      </c>
      <c r="G376" s="15" t="s">
        <v>658</v>
      </c>
      <c r="H376" s="36" t="s">
        <v>797</v>
      </c>
      <c r="I376" s="14" t="s">
        <v>490</v>
      </c>
      <c r="J376" s="14" t="s">
        <v>798</v>
      </c>
      <c r="K376" s="17">
        <v>39477.949999999997</v>
      </c>
      <c r="L376" s="17">
        <v>0</v>
      </c>
      <c r="M376" s="18">
        <f t="shared" si="11"/>
        <v>39477.949999999997</v>
      </c>
      <c r="N376" s="14" t="s">
        <v>37</v>
      </c>
      <c r="O376" s="19" t="s">
        <v>799</v>
      </c>
      <c r="P376" s="36" t="s">
        <v>35</v>
      </c>
      <c r="Q376" s="35" t="s">
        <v>767</v>
      </c>
      <c r="R376" s="36" t="s">
        <v>37</v>
      </c>
      <c r="S376" s="56" t="s">
        <v>37</v>
      </c>
      <c r="T376" s="14" t="s">
        <v>48</v>
      </c>
      <c r="U376" s="36" t="s">
        <v>37</v>
      </c>
      <c r="V376" s="36" t="s">
        <v>37</v>
      </c>
      <c r="W376" s="48" t="s">
        <v>37</v>
      </c>
      <c r="X376" s="23">
        <f t="shared" si="12"/>
        <v>39477.949999999997</v>
      </c>
      <c r="Y376" s="24"/>
    </row>
    <row r="377" spans="1:25" customFormat="1" ht="90" hidden="1" customHeight="1">
      <c r="A377" s="13">
        <v>373</v>
      </c>
      <c r="B377" s="14" t="s">
        <v>639</v>
      </c>
      <c r="C377" s="14" t="s">
        <v>739</v>
      </c>
      <c r="D377" s="14" t="s">
        <v>29</v>
      </c>
      <c r="E377" s="14">
        <v>98996590</v>
      </c>
      <c r="F377" s="14">
        <v>11</v>
      </c>
      <c r="G377" s="15" t="s">
        <v>800</v>
      </c>
      <c r="H377" s="36" t="s">
        <v>489</v>
      </c>
      <c r="I377" s="14" t="s">
        <v>490</v>
      </c>
      <c r="J377" s="14" t="s">
        <v>801</v>
      </c>
      <c r="K377" s="17">
        <v>41098</v>
      </c>
      <c r="L377" s="17">
        <v>0</v>
      </c>
      <c r="M377" s="18">
        <f t="shared" si="11"/>
        <v>41098</v>
      </c>
      <c r="N377" s="14" t="s">
        <v>37</v>
      </c>
      <c r="O377" s="19" t="s">
        <v>792</v>
      </c>
      <c r="P377" s="57" t="s">
        <v>35</v>
      </c>
      <c r="Q377" s="49" t="s">
        <v>645</v>
      </c>
      <c r="R377" s="57" t="s">
        <v>182</v>
      </c>
      <c r="S377" s="52" t="s">
        <v>37</v>
      </c>
      <c r="T377" s="19" t="s">
        <v>48</v>
      </c>
      <c r="U377" s="57" t="s">
        <v>37</v>
      </c>
      <c r="V377" s="57" t="s">
        <v>802</v>
      </c>
      <c r="W377" s="58" t="s">
        <v>37</v>
      </c>
      <c r="X377" s="23">
        <f t="shared" si="12"/>
        <v>41098</v>
      </c>
      <c r="Y377" s="24"/>
    </row>
    <row r="378" spans="1:25" customFormat="1" ht="90" hidden="1" customHeight="1">
      <c r="A378" s="13">
        <v>374</v>
      </c>
      <c r="B378" s="14" t="s">
        <v>639</v>
      </c>
      <c r="C378" s="14" t="s">
        <v>739</v>
      </c>
      <c r="D378" s="14" t="s">
        <v>29</v>
      </c>
      <c r="E378" s="14">
        <v>98996590</v>
      </c>
      <c r="F378" s="14">
        <v>11</v>
      </c>
      <c r="G378" s="15" t="s">
        <v>803</v>
      </c>
      <c r="H378" s="36" t="s">
        <v>489</v>
      </c>
      <c r="I378" s="14" t="s">
        <v>490</v>
      </c>
      <c r="J378" s="14" t="s">
        <v>801</v>
      </c>
      <c r="K378" s="17">
        <v>41098</v>
      </c>
      <c r="L378" s="17">
        <v>0</v>
      </c>
      <c r="M378" s="18">
        <f t="shared" si="11"/>
        <v>41098</v>
      </c>
      <c r="N378" s="14" t="s">
        <v>37</v>
      </c>
      <c r="O378" s="19" t="s">
        <v>792</v>
      </c>
      <c r="P378" s="57" t="s">
        <v>35</v>
      </c>
      <c r="Q378" s="49" t="s">
        <v>645</v>
      </c>
      <c r="R378" s="57" t="s">
        <v>182</v>
      </c>
      <c r="S378" s="52" t="s">
        <v>37</v>
      </c>
      <c r="T378" s="19" t="s">
        <v>48</v>
      </c>
      <c r="U378" s="57" t="s">
        <v>37</v>
      </c>
      <c r="V378" s="57" t="s">
        <v>802</v>
      </c>
      <c r="W378" s="58" t="s">
        <v>37</v>
      </c>
      <c r="X378" s="23">
        <f t="shared" si="12"/>
        <v>41098</v>
      </c>
      <c r="Y378" s="24"/>
    </row>
    <row r="379" spans="1:25" customFormat="1" ht="60" hidden="1" customHeight="1">
      <c r="A379" s="13">
        <v>375</v>
      </c>
      <c r="B379" s="14" t="s">
        <v>639</v>
      </c>
      <c r="C379" s="14" t="s">
        <v>640</v>
      </c>
      <c r="D379" s="14" t="s">
        <v>29</v>
      </c>
      <c r="E379" s="14">
        <v>98996590</v>
      </c>
      <c r="F379" s="14">
        <v>11</v>
      </c>
      <c r="G379" s="15" t="s">
        <v>804</v>
      </c>
      <c r="H379" s="36" t="s">
        <v>489</v>
      </c>
      <c r="I379" s="14" t="s">
        <v>490</v>
      </c>
      <c r="J379" s="14" t="s">
        <v>805</v>
      </c>
      <c r="K379" s="17">
        <v>41098</v>
      </c>
      <c r="L379" s="17">
        <v>0</v>
      </c>
      <c r="M379" s="18">
        <f t="shared" si="11"/>
        <v>41098</v>
      </c>
      <c r="N379" s="14" t="s">
        <v>37</v>
      </c>
      <c r="O379" s="19" t="s">
        <v>792</v>
      </c>
      <c r="P379" s="36" t="s">
        <v>35</v>
      </c>
      <c r="Q379" s="35" t="s">
        <v>645</v>
      </c>
      <c r="R379" s="36" t="s">
        <v>37</v>
      </c>
      <c r="S379" s="56" t="s">
        <v>37</v>
      </c>
      <c r="T379" s="14" t="s">
        <v>48</v>
      </c>
      <c r="U379" s="36" t="s">
        <v>37</v>
      </c>
      <c r="V379" s="36" t="s">
        <v>37</v>
      </c>
      <c r="W379" s="48" t="s">
        <v>37</v>
      </c>
      <c r="X379" s="23">
        <f t="shared" si="12"/>
        <v>41098</v>
      </c>
      <c r="Y379" s="24"/>
    </row>
    <row r="380" spans="1:25" customFormat="1" ht="30" hidden="1" customHeight="1">
      <c r="A380" s="13">
        <v>376</v>
      </c>
      <c r="B380" s="14" t="s">
        <v>639</v>
      </c>
      <c r="C380" s="14" t="s">
        <v>664</v>
      </c>
      <c r="D380" s="14" t="s">
        <v>29</v>
      </c>
      <c r="E380" s="14">
        <v>60092696</v>
      </c>
      <c r="F380" s="14">
        <v>12</v>
      </c>
      <c r="G380" s="15" t="s">
        <v>665</v>
      </c>
      <c r="H380" s="36" t="s">
        <v>787</v>
      </c>
      <c r="I380" s="14" t="s">
        <v>806</v>
      </c>
      <c r="J380" s="14" t="s">
        <v>807</v>
      </c>
      <c r="K380" s="17">
        <v>42400</v>
      </c>
      <c r="L380" s="17">
        <v>0</v>
      </c>
      <c r="M380" s="18">
        <f t="shared" si="11"/>
        <v>42400</v>
      </c>
      <c r="N380" s="14" t="s">
        <v>363</v>
      </c>
      <c r="O380" s="57" t="s">
        <v>676</v>
      </c>
      <c r="P380" s="57" t="s">
        <v>3</v>
      </c>
      <c r="Q380" s="35" t="s">
        <v>37</v>
      </c>
      <c r="R380" s="57" t="s">
        <v>37</v>
      </c>
      <c r="S380" s="21">
        <v>43281</v>
      </c>
      <c r="T380" s="14" t="s">
        <v>124</v>
      </c>
      <c r="U380" s="57" t="s">
        <v>37</v>
      </c>
      <c r="V380" s="57" t="s">
        <v>37</v>
      </c>
      <c r="W380" s="58" t="s">
        <v>37</v>
      </c>
      <c r="X380" s="23">
        <f t="shared" si="12"/>
        <v>42400</v>
      </c>
      <c r="Y380" s="24"/>
    </row>
    <row r="381" spans="1:25" customFormat="1" ht="30" hidden="1" customHeight="1">
      <c r="A381" s="13">
        <v>377</v>
      </c>
      <c r="B381" s="14" t="s">
        <v>639</v>
      </c>
      <c r="C381" s="14" t="s">
        <v>786</v>
      </c>
      <c r="D381" s="14" t="s">
        <v>29</v>
      </c>
      <c r="E381" s="14">
        <v>60181290</v>
      </c>
      <c r="F381" s="14">
        <v>12</v>
      </c>
      <c r="G381" s="15" t="s">
        <v>665</v>
      </c>
      <c r="H381" s="36" t="s">
        <v>787</v>
      </c>
      <c r="I381" s="14" t="s">
        <v>806</v>
      </c>
      <c r="J381" s="14" t="s">
        <v>807</v>
      </c>
      <c r="K381" s="17">
        <v>42400</v>
      </c>
      <c r="L381" s="17">
        <v>0</v>
      </c>
      <c r="M381" s="18">
        <f t="shared" si="11"/>
        <v>42400</v>
      </c>
      <c r="N381" s="14" t="s">
        <v>363</v>
      </c>
      <c r="O381" s="57" t="s">
        <v>676</v>
      </c>
      <c r="P381" s="57" t="s">
        <v>3</v>
      </c>
      <c r="Q381" s="35" t="s">
        <v>37</v>
      </c>
      <c r="R381" s="57" t="s">
        <v>37</v>
      </c>
      <c r="S381" s="21">
        <v>43281</v>
      </c>
      <c r="T381" s="14" t="s">
        <v>124</v>
      </c>
      <c r="U381" s="57" t="s">
        <v>37</v>
      </c>
      <c r="V381" s="57" t="s">
        <v>37</v>
      </c>
      <c r="W381" s="58" t="s">
        <v>37</v>
      </c>
      <c r="X381" s="23">
        <f t="shared" si="12"/>
        <v>42400</v>
      </c>
      <c r="Y381" s="24"/>
    </row>
    <row r="382" spans="1:25" customFormat="1" ht="75" hidden="1" customHeight="1">
      <c r="A382" s="13">
        <v>378</v>
      </c>
      <c r="B382" s="14" t="s">
        <v>639</v>
      </c>
      <c r="C382" s="14" t="s">
        <v>664</v>
      </c>
      <c r="D382" s="14" t="s">
        <v>29</v>
      </c>
      <c r="E382" s="14">
        <v>60092696</v>
      </c>
      <c r="F382" s="14">
        <v>12</v>
      </c>
      <c r="G382" s="15" t="s">
        <v>665</v>
      </c>
      <c r="H382" s="36" t="s">
        <v>666</v>
      </c>
      <c r="I382" s="14" t="s">
        <v>808</v>
      </c>
      <c r="J382" s="14" t="s">
        <v>809</v>
      </c>
      <c r="K382" s="17">
        <v>42715.07</v>
      </c>
      <c r="L382" s="17">
        <v>0</v>
      </c>
      <c r="M382" s="18">
        <f t="shared" si="11"/>
        <v>42715.07</v>
      </c>
      <c r="N382" s="14" t="s">
        <v>363</v>
      </c>
      <c r="O382" s="19" t="s">
        <v>792</v>
      </c>
      <c r="P382" s="57" t="s">
        <v>35</v>
      </c>
      <c r="Q382" s="49" t="s">
        <v>645</v>
      </c>
      <c r="R382" s="57" t="s">
        <v>614</v>
      </c>
      <c r="S382" s="52" t="s">
        <v>37</v>
      </c>
      <c r="T382" s="14" t="s">
        <v>48</v>
      </c>
      <c r="U382" s="57" t="s">
        <v>37</v>
      </c>
      <c r="V382" s="57" t="s">
        <v>780</v>
      </c>
      <c r="W382" s="58" t="s">
        <v>37</v>
      </c>
      <c r="X382" s="23">
        <f t="shared" si="12"/>
        <v>42715.07</v>
      </c>
      <c r="Y382" s="24"/>
    </row>
    <row r="383" spans="1:25" customFormat="1" ht="30" hidden="1" customHeight="1">
      <c r="A383" s="13">
        <v>379</v>
      </c>
      <c r="B383" s="14" t="s">
        <v>639</v>
      </c>
      <c r="C383" s="14" t="s">
        <v>810</v>
      </c>
      <c r="D383" s="14" t="s">
        <v>42</v>
      </c>
      <c r="E383" s="14">
        <v>22370846</v>
      </c>
      <c r="F383" s="14">
        <v>12</v>
      </c>
      <c r="G383" s="15" t="s">
        <v>665</v>
      </c>
      <c r="H383" s="36" t="s">
        <v>721</v>
      </c>
      <c r="I383" s="14" t="s">
        <v>811</v>
      </c>
      <c r="J383" s="14" t="s">
        <v>812</v>
      </c>
      <c r="K383" s="17">
        <v>43500</v>
      </c>
      <c r="L383" s="17">
        <v>0</v>
      </c>
      <c r="M383" s="18">
        <f t="shared" si="11"/>
        <v>43500</v>
      </c>
      <c r="N383" s="14" t="s">
        <v>363</v>
      </c>
      <c r="O383" s="57" t="s">
        <v>676</v>
      </c>
      <c r="P383" s="57" t="s">
        <v>3</v>
      </c>
      <c r="Q383" s="35" t="s">
        <v>37</v>
      </c>
      <c r="R383" s="57" t="s">
        <v>37</v>
      </c>
      <c r="S383" s="21">
        <v>43281</v>
      </c>
      <c r="T383" s="14" t="s">
        <v>124</v>
      </c>
      <c r="U383" s="57" t="s">
        <v>37</v>
      </c>
      <c r="V383" s="57" t="s">
        <v>37</v>
      </c>
      <c r="W383" s="58" t="s">
        <v>37</v>
      </c>
      <c r="X383" s="23">
        <f t="shared" si="12"/>
        <v>43500</v>
      </c>
      <c r="Y383" s="24"/>
    </row>
    <row r="384" spans="1:25" customFormat="1" ht="30" hidden="1" customHeight="1">
      <c r="A384" s="13">
        <v>380</v>
      </c>
      <c r="B384" s="14" t="s">
        <v>639</v>
      </c>
      <c r="C384" s="14" t="s">
        <v>810</v>
      </c>
      <c r="D384" s="14" t="s">
        <v>42</v>
      </c>
      <c r="E384" s="14">
        <v>22370846</v>
      </c>
      <c r="F384" s="14">
        <v>12</v>
      </c>
      <c r="G384" s="15" t="s">
        <v>665</v>
      </c>
      <c r="H384" s="36" t="s">
        <v>721</v>
      </c>
      <c r="I384" s="14" t="s">
        <v>811</v>
      </c>
      <c r="J384" s="14" t="s">
        <v>812</v>
      </c>
      <c r="K384" s="17">
        <v>43500</v>
      </c>
      <c r="L384" s="17">
        <v>0</v>
      </c>
      <c r="M384" s="18">
        <f t="shared" si="11"/>
        <v>43500</v>
      </c>
      <c r="N384" s="14" t="s">
        <v>363</v>
      </c>
      <c r="O384" s="57" t="s">
        <v>676</v>
      </c>
      <c r="P384" s="57" t="s">
        <v>3</v>
      </c>
      <c r="Q384" s="35" t="s">
        <v>37</v>
      </c>
      <c r="R384" s="57" t="s">
        <v>37</v>
      </c>
      <c r="S384" s="21">
        <v>43281</v>
      </c>
      <c r="T384" s="14" t="s">
        <v>124</v>
      </c>
      <c r="U384" s="57" t="s">
        <v>37</v>
      </c>
      <c r="V384" s="57" t="s">
        <v>37</v>
      </c>
      <c r="W384" s="58" t="s">
        <v>37</v>
      </c>
      <c r="X384" s="23">
        <f t="shared" si="12"/>
        <v>43500</v>
      </c>
      <c r="Y384" s="24"/>
    </row>
    <row r="385" spans="1:25" customFormat="1" ht="45" hidden="1" customHeight="1">
      <c r="A385" s="13">
        <v>381</v>
      </c>
      <c r="B385" s="14" t="s">
        <v>639</v>
      </c>
      <c r="C385" s="14" t="s">
        <v>813</v>
      </c>
      <c r="D385" s="14" t="s">
        <v>29</v>
      </c>
      <c r="E385" s="14">
        <v>60092696</v>
      </c>
      <c r="F385" s="14">
        <v>12</v>
      </c>
      <c r="G385" s="15">
        <v>42651</v>
      </c>
      <c r="H385" s="36" t="s">
        <v>814</v>
      </c>
      <c r="I385" s="14" t="s">
        <v>815</v>
      </c>
      <c r="J385" s="14" t="s">
        <v>816</v>
      </c>
      <c r="K385" s="17">
        <v>44460.02</v>
      </c>
      <c r="L385" s="17">
        <v>0</v>
      </c>
      <c r="M385" s="18">
        <f t="shared" si="11"/>
        <v>44460.02</v>
      </c>
      <c r="N385" s="14" t="s">
        <v>37</v>
      </c>
      <c r="O385" s="36" t="s">
        <v>817</v>
      </c>
      <c r="P385" s="36" t="s">
        <v>35</v>
      </c>
      <c r="Q385" s="35" t="s">
        <v>645</v>
      </c>
      <c r="R385" s="36" t="s">
        <v>37</v>
      </c>
      <c r="S385" s="56" t="s">
        <v>37</v>
      </c>
      <c r="T385" s="14" t="s">
        <v>48</v>
      </c>
      <c r="U385" s="36" t="s">
        <v>37</v>
      </c>
      <c r="V385" s="36" t="s">
        <v>37</v>
      </c>
      <c r="W385" s="48" t="s">
        <v>37</v>
      </c>
      <c r="X385" s="23">
        <f t="shared" si="12"/>
        <v>44460.02</v>
      </c>
      <c r="Y385" s="24"/>
    </row>
    <row r="386" spans="1:25" customFormat="1" ht="45" hidden="1" customHeight="1">
      <c r="A386" s="13">
        <v>382</v>
      </c>
      <c r="B386" s="14" t="s">
        <v>639</v>
      </c>
      <c r="C386" s="14" t="s">
        <v>664</v>
      </c>
      <c r="D386" s="14" t="s">
        <v>29</v>
      </c>
      <c r="E386" s="14">
        <v>60092696</v>
      </c>
      <c r="F386" s="14">
        <v>12</v>
      </c>
      <c r="G386" s="15" t="s">
        <v>665</v>
      </c>
      <c r="H386" s="36" t="s">
        <v>704</v>
      </c>
      <c r="I386" s="14" t="s">
        <v>670</v>
      </c>
      <c r="J386" s="14" t="s">
        <v>724</v>
      </c>
      <c r="K386" s="17">
        <v>46321.919999999998</v>
      </c>
      <c r="L386" s="17">
        <v>0</v>
      </c>
      <c r="M386" s="18">
        <f t="shared" si="11"/>
        <v>46321.919999999998</v>
      </c>
      <c r="N386" s="14">
        <v>0</v>
      </c>
      <c r="O386" s="57" t="s">
        <v>669</v>
      </c>
      <c r="P386" s="34" t="s">
        <v>3</v>
      </c>
      <c r="Q386" s="45" t="s">
        <v>37</v>
      </c>
      <c r="R386" s="34" t="s">
        <v>182</v>
      </c>
      <c r="S386" s="21">
        <v>43281</v>
      </c>
      <c r="T386" s="19" t="s">
        <v>124</v>
      </c>
      <c r="U386" s="34" t="s">
        <v>37</v>
      </c>
      <c r="V386" s="34" t="s">
        <v>37</v>
      </c>
      <c r="W386" s="33" t="s">
        <v>37</v>
      </c>
      <c r="X386" s="23">
        <f t="shared" si="12"/>
        <v>46321.919999999998</v>
      </c>
      <c r="Y386" s="24"/>
    </row>
    <row r="387" spans="1:25" customFormat="1" ht="60" hidden="1" customHeight="1">
      <c r="A387" s="13">
        <v>383</v>
      </c>
      <c r="B387" s="14" t="s">
        <v>639</v>
      </c>
      <c r="C387" s="14" t="s">
        <v>664</v>
      </c>
      <c r="D387" s="14" t="s">
        <v>29</v>
      </c>
      <c r="E387" s="14">
        <v>60092696</v>
      </c>
      <c r="F387" s="14">
        <v>12</v>
      </c>
      <c r="G387" s="15" t="s">
        <v>665</v>
      </c>
      <c r="H387" s="36" t="s">
        <v>666</v>
      </c>
      <c r="I387" s="14" t="s">
        <v>667</v>
      </c>
      <c r="J387" s="14" t="s">
        <v>719</v>
      </c>
      <c r="K387" s="17">
        <v>46321.919999999998</v>
      </c>
      <c r="L387" s="17">
        <v>0</v>
      </c>
      <c r="M387" s="18">
        <f t="shared" si="11"/>
        <v>46321.919999999998</v>
      </c>
      <c r="N387" s="14">
        <v>0</v>
      </c>
      <c r="O387" s="57" t="s">
        <v>669</v>
      </c>
      <c r="P387" s="34" t="s">
        <v>3</v>
      </c>
      <c r="Q387" s="45" t="s">
        <v>37</v>
      </c>
      <c r="R387" s="34" t="s">
        <v>182</v>
      </c>
      <c r="S387" s="21">
        <v>43281</v>
      </c>
      <c r="T387" s="19" t="s">
        <v>124</v>
      </c>
      <c r="U387" s="34" t="s">
        <v>37</v>
      </c>
      <c r="V387" s="34" t="s">
        <v>37</v>
      </c>
      <c r="W387" s="33" t="s">
        <v>37</v>
      </c>
      <c r="X387" s="23">
        <f t="shared" si="12"/>
        <v>46321.919999999998</v>
      </c>
      <c r="Y387" s="24"/>
    </row>
    <row r="388" spans="1:25" customFormat="1" ht="45" hidden="1" customHeight="1">
      <c r="A388" s="13">
        <v>384</v>
      </c>
      <c r="B388" s="14" t="s">
        <v>639</v>
      </c>
      <c r="C388" s="14" t="s">
        <v>664</v>
      </c>
      <c r="D388" s="14" t="s">
        <v>29</v>
      </c>
      <c r="E388" s="14">
        <v>60092696</v>
      </c>
      <c r="F388" s="14">
        <v>12</v>
      </c>
      <c r="G388" s="15" t="s">
        <v>665</v>
      </c>
      <c r="H388" s="36" t="s">
        <v>695</v>
      </c>
      <c r="I388" s="14" t="s">
        <v>667</v>
      </c>
      <c r="J388" s="14" t="s">
        <v>719</v>
      </c>
      <c r="K388" s="17">
        <v>46321.919999999998</v>
      </c>
      <c r="L388" s="17">
        <v>0</v>
      </c>
      <c r="M388" s="18">
        <f t="shared" si="11"/>
        <v>46321.919999999998</v>
      </c>
      <c r="N388" s="14">
        <v>0</v>
      </c>
      <c r="O388" s="57" t="s">
        <v>669</v>
      </c>
      <c r="P388" s="34" t="s">
        <v>3</v>
      </c>
      <c r="Q388" s="45" t="s">
        <v>37</v>
      </c>
      <c r="R388" s="34" t="s">
        <v>182</v>
      </c>
      <c r="S388" s="21">
        <v>43281</v>
      </c>
      <c r="T388" s="19" t="s">
        <v>124</v>
      </c>
      <c r="U388" s="34" t="s">
        <v>37</v>
      </c>
      <c r="V388" s="34" t="s">
        <v>37</v>
      </c>
      <c r="W388" s="33" t="s">
        <v>37</v>
      </c>
      <c r="X388" s="23">
        <f t="shared" si="12"/>
        <v>46321.919999999998</v>
      </c>
      <c r="Y388" s="24"/>
    </row>
    <row r="389" spans="1:25" customFormat="1" ht="45" hidden="1" customHeight="1">
      <c r="A389" s="13">
        <v>385</v>
      </c>
      <c r="B389" s="14" t="s">
        <v>639</v>
      </c>
      <c r="C389" s="14" t="s">
        <v>664</v>
      </c>
      <c r="D389" s="14" t="s">
        <v>29</v>
      </c>
      <c r="E389" s="14">
        <v>60092696</v>
      </c>
      <c r="F389" s="14">
        <v>12</v>
      </c>
      <c r="G389" s="15" t="s">
        <v>665</v>
      </c>
      <c r="H389" s="36" t="s">
        <v>704</v>
      </c>
      <c r="I389" s="14" t="s">
        <v>670</v>
      </c>
      <c r="J389" s="14" t="s">
        <v>671</v>
      </c>
      <c r="K389" s="17">
        <v>46321.919999999998</v>
      </c>
      <c r="L389" s="17">
        <v>0</v>
      </c>
      <c r="M389" s="18">
        <f t="shared" si="11"/>
        <v>46321.919999999998</v>
      </c>
      <c r="N389" s="14">
        <v>0</v>
      </c>
      <c r="O389" s="57" t="s">
        <v>669</v>
      </c>
      <c r="P389" s="34" t="s">
        <v>3</v>
      </c>
      <c r="Q389" s="45" t="s">
        <v>37</v>
      </c>
      <c r="R389" s="34" t="s">
        <v>182</v>
      </c>
      <c r="S389" s="21">
        <v>43281</v>
      </c>
      <c r="T389" s="19" t="s">
        <v>124</v>
      </c>
      <c r="U389" s="34" t="s">
        <v>37</v>
      </c>
      <c r="V389" s="34" t="s">
        <v>37</v>
      </c>
      <c r="W389" s="33" t="s">
        <v>37</v>
      </c>
      <c r="X389" s="23">
        <f t="shared" si="12"/>
        <v>46321.919999999998</v>
      </c>
      <c r="Y389" s="24"/>
    </row>
    <row r="390" spans="1:25" customFormat="1" ht="60" hidden="1" customHeight="1">
      <c r="A390" s="13">
        <v>386</v>
      </c>
      <c r="B390" s="14" t="s">
        <v>639</v>
      </c>
      <c r="C390" s="14" t="s">
        <v>664</v>
      </c>
      <c r="D390" s="14" t="s">
        <v>29</v>
      </c>
      <c r="E390" s="14">
        <v>60092696</v>
      </c>
      <c r="F390" s="14">
        <v>12</v>
      </c>
      <c r="G390" s="15" t="s">
        <v>665</v>
      </c>
      <c r="H390" s="36" t="s">
        <v>666</v>
      </c>
      <c r="I390" s="14" t="s">
        <v>667</v>
      </c>
      <c r="J390" s="14" t="s">
        <v>668</v>
      </c>
      <c r="K390" s="17">
        <v>46321.98</v>
      </c>
      <c r="L390" s="17">
        <v>0</v>
      </c>
      <c r="M390" s="18">
        <f t="shared" ref="M390:M453" si="13">K390+L390</f>
        <v>46321.98</v>
      </c>
      <c r="N390" s="14">
        <v>0</v>
      </c>
      <c r="O390" s="57" t="s">
        <v>669</v>
      </c>
      <c r="P390" s="34" t="s">
        <v>3</v>
      </c>
      <c r="Q390" s="45" t="s">
        <v>37</v>
      </c>
      <c r="R390" s="34" t="s">
        <v>182</v>
      </c>
      <c r="S390" s="21">
        <v>43281</v>
      </c>
      <c r="T390" s="19" t="s">
        <v>124</v>
      </c>
      <c r="U390" s="34" t="s">
        <v>37</v>
      </c>
      <c r="V390" s="34" t="s">
        <v>37</v>
      </c>
      <c r="W390" s="33" t="s">
        <v>37</v>
      </c>
      <c r="X390" s="23">
        <f t="shared" si="12"/>
        <v>46321.98</v>
      </c>
      <c r="Y390" s="24"/>
    </row>
    <row r="391" spans="1:25" customFormat="1" ht="75" hidden="1" customHeight="1">
      <c r="A391" s="13">
        <v>387</v>
      </c>
      <c r="B391" s="14" t="s">
        <v>639</v>
      </c>
      <c r="C391" s="14" t="s">
        <v>664</v>
      </c>
      <c r="D391" s="14" t="s">
        <v>29</v>
      </c>
      <c r="E391" s="14">
        <v>60092696</v>
      </c>
      <c r="F391" s="14">
        <v>12</v>
      </c>
      <c r="G391" s="15" t="s">
        <v>665</v>
      </c>
      <c r="H391" s="36" t="s">
        <v>666</v>
      </c>
      <c r="I391" s="14" t="s">
        <v>818</v>
      </c>
      <c r="J391" s="14" t="s">
        <v>819</v>
      </c>
      <c r="K391" s="17">
        <v>57000</v>
      </c>
      <c r="L391" s="17">
        <v>0</v>
      </c>
      <c r="M391" s="18">
        <f t="shared" si="13"/>
        <v>57000</v>
      </c>
      <c r="N391" s="14" t="s">
        <v>363</v>
      </c>
      <c r="O391" s="19" t="s">
        <v>792</v>
      </c>
      <c r="P391" s="57" t="s">
        <v>35</v>
      </c>
      <c r="Q391" s="49" t="s">
        <v>645</v>
      </c>
      <c r="R391" s="57" t="s">
        <v>614</v>
      </c>
      <c r="S391" s="52" t="s">
        <v>37</v>
      </c>
      <c r="T391" s="14" t="s">
        <v>48</v>
      </c>
      <c r="U391" s="57" t="s">
        <v>37</v>
      </c>
      <c r="V391" s="57" t="s">
        <v>780</v>
      </c>
      <c r="W391" s="58" t="s">
        <v>37</v>
      </c>
      <c r="X391" s="23">
        <f t="shared" si="12"/>
        <v>57000</v>
      </c>
      <c r="Y391" s="24"/>
    </row>
    <row r="392" spans="1:25" customFormat="1" ht="75" hidden="1" customHeight="1">
      <c r="A392" s="13">
        <v>388</v>
      </c>
      <c r="B392" s="14" t="s">
        <v>639</v>
      </c>
      <c r="C392" s="14" t="s">
        <v>664</v>
      </c>
      <c r="D392" s="14" t="s">
        <v>29</v>
      </c>
      <c r="E392" s="14">
        <v>60092696</v>
      </c>
      <c r="F392" s="14">
        <v>12</v>
      </c>
      <c r="G392" s="15" t="s">
        <v>665</v>
      </c>
      <c r="H392" s="36" t="s">
        <v>666</v>
      </c>
      <c r="I392" s="14" t="s">
        <v>820</v>
      </c>
      <c r="J392" s="14" t="s">
        <v>821</v>
      </c>
      <c r="K392" s="17">
        <v>57000</v>
      </c>
      <c r="L392" s="17">
        <v>0</v>
      </c>
      <c r="M392" s="18">
        <f t="shared" si="13"/>
        <v>57000</v>
      </c>
      <c r="N392" s="14" t="s">
        <v>363</v>
      </c>
      <c r="O392" s="19" t="s">
        <v>792</v>
      </c>
      <c r="P392" s="57" t="s">
        <v>35</v>
      </c>
      <c r="Q392" s="49" t="s">
        <v>645</v>
      </c>
      <c r="R392" s="57" t="s">
        <v>614</v>
      </c>
      <c r="S392" s="52" t="s">
        <v>37</v>
      </c>
      <c r="T392" s="14" t="s">
        <v>48</v>
      </c>
      <c r="U392" s="57" t="s">
        <v>37</v>
      </c>
      <c r="V392" s="57" t="s">
        <v>780</v>
      </c>
      <c r="W392" s="58" t="s">
        <v>37</v>
      </c>
      <c r="X392" s="23">
        <f t="shared" si="12"/>
        <v>57000</v>
      </c>
      <c r="Y392" s="24"/>
    </row>
    <row r="393" spans="1:25" customFormat="1" ht="75" hidden="1" customHeight="1">
      <c r="A393" s="13">
        <v>389</v>
      </c>
      <c r="B393" s="14" t="s">
        <v>639</v>
      </c>
      <c r="C393" s="14" t="s">
        <v>664</v>
      </c>
      <c r="D393" s="14" t="s">
        <v>29</v>
      </c>
      <c r="E393" s="14">
        <v>60092696</v>
      </c>
      <c r="F393" s="14">
        <v>12</v>
      </c>
      <c r="G393" s="15" t="s">
        <v>665</v>
      </c>
      <c r="H393" s="36" t="s">
        <v>666</v>
      </c>
      <c r="I393" s="14" t="s">
        <v>822</v>
      </c>
      <c r="J393" s="14" t="s">
        <v>496</v>
      </c>
      <c r="K393" s="17">
        <v>57000</v>
      </c>
      <c r="L393" s="17">
        <v>0</v>
      </c>
      <c r="M393" s="18">
        <f t="shared" si="13"/>
        <v>57000</v>
      </c>
      <c r="N393" s="14" t="s">
        <v>363</v>
      </c>
      <c r="O393" s="19" t="s">
        <v>792</v>
      </c>
      <c r="P393" s="57" t="s">
        <v>35</v>
      </c>
      <c r="Q393" s="49" t="s">
        <v>645</v>
      </c>
      <c r="R393" s="57" t="s">
        <v>614</v>
      </c>
      <c r="S393" s="52" t="s">
        <v>37</v>
      </c>
      <c r="T393" s="14" t="s">
        <v>48</v>
      </c>
      <c r="U393" s="57" t="s">
        <v>37</v>
      </c>
      <c r="V393" s="57" t="s">
        <v>780</v>
      </c>
      <c r="W393" s="58" t="s">
        <v>37</v>
      </c>
      <c r="X393" s="23">
        <f t="shared" si="12"/>
        <v>57000</v>
      </c>
      <c r="Y393" s="24"/>
    </row>
    <row r="394" spans="1:25" customFormat="1" ht="75" hidden="1" customHeight="1">
      <c r="A394" s="13">
        <v>390</v>
      </c>
      <c r="B394" s="14" t="s">
        <v>639</v>
      </c>
      <c r="C394" s="14" t="s">
        <v>664</v>
      </c>
      <c r="D394" s="14" t="s">
        <v>29</v>
      </c>
      <c r="E394" s="14">
        <v>60092696</v>
      </c>
      <c r="F394" s="14">
        <v>12</v>
      </c>
      <c r="G394" s="15" t="s">
        <v>665</v>
      </c>
      <c r="H394" s="36" t="s">
        <v>666</v>
      </c>
      <c r="I394" s="14" t="s">
        <v>823</v>
      </c>
      <c r="J394" s="14" t="s">
        <v>491</v>
      </c>
      <c r="K394" s="17">
        <v>62715.07</v>
      </c>
      <c r="L394" s="17">
        <v>0</v>
      </c>
      <c r="M394" s="18">
        <f t="shared" si="13"/>
        <v>62715.07</v>
      </c>
      <c r="N394" s="14" t="s">
        <v>363</v>
      </c>
      <c r="O394" s="19" t="s">
        <v>792</v>
      </c>
      <c r="P394" s="57" t="s">
        <v>35</v>
      </c>
      <c r="Q394" s="49" t="s">
        <v>645</v>
      </c>
      <c r="R394" s="57" t="s">
        <v>614</v>
      </c>
      <c r="S394" s="52" t="s">
        <v>37</v>
      </c>
      <c r="T394" s="14" t="s">
        <v>48</v>
      </c>
      <c r="U394" s="57" t="s">
        <v>37</v>
      </c>
      <c r="V394" s="57" t="s">
        <v>780</v>
      </c>
      <c r="W394" s="58" t="s">
        <v>37</v>
      </c>
      <c r="X394" s="23">
        <f t="shared" si="12"/>
        <v>62715.07</v>
      </c>
      <c r="Y394" s="24"/>
    </row>
    <row r="395" spans="1:25" customFormat="1" ht="75" hidden="1" customHeight="1">
      <c r="A395" s="13">
        <v>391</v>
      </c>
      <c r="B395" s="14" t="s">
        <v>639</v>
      </c>
      <c r="C395" s="14" t="s">
        <v>664</v>
      </c>
      <c r="D395" s="14" t="s">
        <v>29</v>
      </c>
      <c r="E395" s="14">
        <v>60092696</v>
      </c>
      <c r="F395" s="14">
        <v>12</v>
      </c>
      <c r="G395" s="15" t="s">
        <v>665</v>
      </c>
      <c r="H395" s="36" t="s">
        <v>666</v>
      </c>
      <c r="I395" s="14" t="s">
        <v>824</v>
      </c>
      <c r="J395" s="14" t="s">
        <v>825</v>
      </c>
      <c r="K395" s="17">
        <v>62715.07</v>
      </c>
      <c r="L395" s="17">
        <v>0</v>
      </c>
      <c r="M395" s="18">
        <f t="shared" si="13"/>
        <v>62715.07</v>
      </c>
      <c r="N395" s="14" t="s">
        <v>363</v>
      </c>
      <c r="O395" s="19" t="s">
        <v>792</v>
      </c>
      <c r="P395" s="57" t="s">
        <v>35</v>
      </c>
      <c r="Q395" s="49" t="s">
        <v>645</v>
      </c>
      <c r="R395" s="57" t="s">
        <v>614</v>
      </c>
      <c r="S395" s="52" t="s">
        <v>37</v>
      </c>
      <c r="T395" s="14" t="s">
        <v>48</v>
      </c>
      <c r="U395" s="57" t="s">
        <v>37</v>
      </c>
      <c r="V395" s="57" t="s">
        <v>780</v>
      </c>
      <c r="W395" s="58" t="s">
        <v>37</v>
      </c>
      <c r="X395" s="23">
        <f t="shared" si="12"/>
        <v>62715.07</v>
      </c>
      <c r="Y395" s="24"/>
    </row>
    <row r="396" spans="1:25" customFormat="1" ht="75" hidden="1" customHeight="1">
      <c r="A396" s="13">
        <v>392</v>
      </c>
      <c r="B396" s="14" t="s">
        <v>639</v>
      </c>
      <c r="C396" s="14" t="s">
        <v>664</v>
      </c>
      <c r="D396" s="14" t="s">
        <v>29</v>
      </c>
      <c r="E396" s="14">
        <v>60092696</v>
      </c>
      <c r="F396" s="14">
        <v>12</v>
      </c>
      <c r="G396" s="15" t="s">
        <v>665</v>
      </c>
      <c r="H396" s="36" t="s">
        <v>826</v>
      </c>
      <c r="I396" s="14" t="s">
        <v>827</v>
      </c>
      <c r="J396" s="14" t="s">
        <v>828</v>
      </c>
      <c r="K396" s="17">
        <v>62715.07</v>
      </c>
      <c r="L396" s="17">
        <v>0</v>
      </c>
      <c r="M396" s="18">
        <f t="shared" si="13"/>
        <v>62715.07</v>
      </c>
      <c r="N396" s="14" t="s">
        <v>363</v>
      </c>
      <c r="O396" s="19" t="s">
        <v>792</v>
      </c>
      <c r="P396" s="57" t="s">
        <v>35</v>
      </c>
      <c r="Q396" s="49" t="s">
        <v>645</v>
      </c>
      <c r="R396" s="57" t="s">
        <v>182</v>
      </c>
      <c r="S396" s="52" t="s">
        <v>37</v>
      </c>
      <c r="T396" s="19" t="s">
        <v>48</v>
      </c>
      <c r="U396" s="57" t="s">
        <v>37</v>
      </c>
      <c r="V396" s="57" t="s">
        <v>780</v>
      </c>
      <c r="W396" s="58" t="s">
        <v>37</v>
      </c>
      <c r="X396" s="23">
        <f t="shared" si="12"/>
        <v>62715.07</v>
      </c>
      <c r="Y396" s="24"/>
    </row>
    <row r="397" spans="1:25" customFormat="1" ht="45" hidden="1" customHeight="1">
      <c r="A397" s="13">
        <v>393</v>
      </c>
      <c r="B397" s="14" t="s">
        <v>639</v>
      </c>
      <c r="C397" s="14" t="s">
        <v>686</v>
      </c>
      <c r="D397" s="14" t="s">
        <v>687</v>
      </c>
      <c r="E397" s="14">
        <v>98996602</v>
      </c>
      <c r="F397" s="14">
        <v>12</v>
      </c>
      <c r="G397" s="15" t="s">
        <v>688</v>
      </c>
      <c r="H397" s="36" t="s">
        <v>829</v>
      </c>
      <c r="I397" s="14" t="s">
        <v>690</v>
      </c>
      <c r="J397" s="14" t="s">
        <v>790</v>
      </c>
      <c r="K397" s="17">
        <v>64118.98</v>
      </c>
      <c r="L397" s="17">
        <v>0</v>
      </c>
      <c r="M397" s="18">
        <f t="shared" si="13"/>
        <v>64118.98</v>
      </c>
      <c r="N397" s="14">
        <v>0</v>
      </c>
      <c r="O397" s="36" t="s">
        <v>692</v>
      </c>
      <c r="P397" s="19" t="s">
        <v>3</v>
      </c>
      <c r="Q397" s="35" t="s">
        <v>37</v>
      </c>
      <c r="R397" s="36" t="s">
        <v>37</v>
      </c>
      <c r="S397" s="21">
        <v>43281</v>
      </c>
      <c r="T397" s="19" t="s">
        <v>124</v>
      </c>
      <c r="U397" s="36" t="s">
        <v>37</v>
      </c>
      <c r="V397" s="36" t="s">
        <v>37</v>
      </c>
      <c r="W397" s="48" t="s">
        <v>37</v>
      </c>
      <c r="X397" s="23">
        <f t="shared" si="12"/>
        <v>64118.98</v>
      </c>
      <c r="Y397" s="24"/>
    </row>
    <row r="398" spans="1:25" customFormat="1" ht="90" hidden="1" customHeight="1">
      <c r="A398" s="13">
        <v>394</v>
      </c>
      <c r="B398" s="14" t="s">
        <v>639</v>
      </c>
      <c r="C398" s="14" t="s">
        <v>677</v>
      </c>
      <c r="D398" s="14" t="s">
        <v>29</v>
      </c>
      <c r="E398" s="14">
        <v>98996590</v>
      </c>
      <c r="F398" s="14">
        <v>11</v>
      </c>
      <c r="G398" s="15" t="s">
        <v>795</v>
      </c>
      <c r="H398" s="36" t="s">
        <v>489</v>
      </c>
      <c r="I398" s="14" t="s">
        <v>490</v>
      </c>
      <c r="J398" s="14" t="s">
        <v>830</v>
      </c>
      <c r="K398" s="17">
        <v>67760</v>
      </c>
      <c r="L398" s="17">
        <v>0</v>
      </c>
      <c r="M398" s="18">
        <f t="shared" si="13"/>
        <v>67760</v>
      </c>
      <c r="N398" s="14" t="s">
        <v>37</v>
      </c>
      <c r="O398" s="19" t="s">
        <v>792</v>
      </c>
      <c r="P398" s="57" t="s">
        <v>35</v>
      </c>
      <c r="Q398" s="49" t="s">
        <v>645</v>
      </c>
      <c r="R398" s="57" t="s">
        <v>182</v>
      </c>
      <c r="S398" s="52" t="s">
        <v>37</v>
      </c>
      <c r="T398" s="19" t="s">
        <v>48</v>
      </c>
      <c r="U398" s="57" t="s">
        <v>37</v>
      </c>
      <c r="V398" s="57" t="s">
        <v>802</v>
      </c>
      <c r="W398" s="58" t="s">
        <v>37</v>
      </c>
      <c r="X398" s="23">
        <f t="shared" si="12"/>
        <v>67760</v>
      </c>
      <c r="Y398" s="24"/>
    </row>
    <row r="399" spans="1:25" customFormat="1" ht="60" hidden="1" customHeight="1">
      <c r="A399" s="13">
        <v>395</v>
      </c>
      <c r="B399" s="14" t="s">
        <v>639</v>
      </c>
      <c r="C399" s="14" t="s">
        <v>664</v>
      </c>
      <c r="D399" s="14" t="s">
        <v>29</v>
      </c>
      <c r="E399" s="14">
        <v>60092696</v>
      </c>
      <c r="F399" s="14">
        <v>12</v>
      </c>
      <c r="G399" s="15" t="s">
        <v>665</v>
      </c>
      <c r="H399" s="36" t="s">
        <v>666</v>
      </c>
      <c r="I399" s="14" t="s">
        <v>667</v>
      </c>
      <c r="J399" s="14" t="s">
        <v>708</v>
      </c>
      <c r="K399" s="17">
        <v>70569.240000000005</v>
      </c>
      <c r="L399" s="17">
        <v>0</v>
      </c>
      <c r="M399" s="18">
        <f t="shared" si="13"/>
        <v>70569.240000000005</v>
      </c>
      <c r="N399" s="14">
        <v>0</v>
      </c>
      <c r="O399" s="57" t="s">
        <v>669</v>
      </c>
      <c r="P399" s="34" t="s">
        <v>3</v>
      </c>
      <c r="Q399" s="45" t="s">
        <v>37</v>
      </c>
      <c r="R399" s="34" t="s">
        <v>182</v>
      </c>
      <c r="S399" s="21">
        <v>43281</v>
      </c>
      <c r="T399" s="19" t="s">
        <v>124</v>
      </c>
      <c r="U399" s="34" t="s">
        <v>37</v>
      </c>
      <c r="V399" s="34" t="s">
        <v>37</v>
      </c>
      <c r="W399" s="33" t="s">
        <v>37</v>
      </c>
      <c r="X399" s="23">
        <f t="shared" si="12"/>
        <v>70569.240000000005</v>
      </c>
      <c r="Y399" s="24"/>
    </row>
    <row r="400" spans="1:25" customFormat="1" ht="45" hidden="1" customHeight="1">
      <c r="A400" s="13">
        <v>396</v>
      </c>
      <c r="B400" s="14" t="s">
        <v>639</v>
      </c>
      <c r="C400" s="14" t="s">
        <v>487</v>
      </c>
      <c r="D400" s="14" t="s">
        <v>29</v>
      </c>
      <c r="E400" s="14">
        <v>60092696</v>
      </c>
      <c r="F400" s="14">
        <v>12</v>
      </c>
      <c r="G400" s="15" t="s">
        <v>831</v>
      </c>
      <c r="H400" s="36" t="s">
        <v>832</v>
      </c>
      <c r="I400" s="14" t="s">
        <v>833</v>
      </c>
      <c r="J400" s="14" t="s">
        <v>834</v>
      </c>
      <c r="K400" s="17">
        <v>72450.929999999993</v>
      </c>
      <c r="L400" s="17">
        <v>0</v>
      </c>
      <c r="M400" s="18">
        <f t="shared" si="13"/>
        <v>72450.929999999993</v>
      </c>
      <c r="N400" s="14" t="s">
        <v>37</v>
      </c>
      <c r="O400" s="36" t="s">
        <v>835</v>
      </c>
      <c r="P400" s="36" t="s">
        <v>35</v>
      </c>
      <c r="Q400" s="35" t="s">
        <v>645</v>
      </c>
      <c r="R400" s="36" t="s">
        <v>182</v>
      </c>
      <c r="S400" s="56" t="s">
        <v>37</v>
      </c>
      <c r="T400" s="19" t="s">
        <v>48</v>
      </c>
      <c r="U400" s="36" t="s">
        <v>37</v>
      </c>
      <c r="V400" s="36" t="s">
        <v>836</v>
      </c>
      <c r="W400" s="48" t="s">
        <v>37</v>
      </c>
      <c r="X400" s="23">
        <f t="shared" si="12"/>
        <v>72450.929999999993</v>
      </c>
      <c r="Y400" s="24"/>
    </row>
    <row r="401" spans="1:25" customFormat="1" ht="45" hidden="1" customHeight="1">
      <c r="A401" s="13">
        <v>397</v>
      </c>
      <c r="B401" s="14" t="s">
        <v>639</v>
      </c>
      <c r="C401" s="14" t="s">
        <v>487</v>
      </c>
      <c r="D401" s="14" t="s">
        <v>29</v>
      </c>
      <c r="E401" s="14">
        <v>60092696</v>
      </c>
      <c r="F401" s="14">
        <v>12</v>
      </c>
      <c r="G401" s="15" t="s">
        <v>837</v>
      </c>
      <c r="H401" s="36" t="s">
        <v>838</v>
      </c>
      <c r="I401" s="14" t="s">
        <v>833</v>
      </c>
      <c r="J401" s="14" t="s">
        <v>839</v>
      </c>
      <c r="K401" s="17">
        <v>74287.83</v>
      </c>
      <c r="L401" s="17">
        <v>0</v>
      </c>
      <c r="M401" s="18">
        <f t="shared" si="13"/>
        <v>74287.83</v>
      </c>
      <c r="N401" s="14" t="s">
        <v>37</v>
      </c>
      <c r="O401" s="36" t="s">
        <v>835</v>
      </c>
      <c r="P401" s="36" t="s">
        <v>35</v>
      </c>
      <c r="Q401" s="35" t="s">
        <v>645</v>
      </c>
      <c r="R401" s="36" t="s">
        <v>37</v>
      </c>
      <c r="S401" s="56" t="s">
        <v>37</v>
      </c>
      <c r="T401" s="36" t="s">
        <v>744</v>
      </c>
      <c r="U401" s="36" t="s">
        <v>37</v>
      </c>
      <c r="V401" s="36" t="s">
        <v>37</v>
      </c>
      <c r="W401" s="48" t="s">
        <v>37</v>
      </c>
      <c r="X401" s="23">
        <f t="shared" si="12"/>
        <v>74287.83</v>
      </c>
      <c r="Y401" s="24"/>
    </row>
    <row r="402" spans="1:25" customFormat="1" ht="45" hidden="1" customHeight="1">
      <c r="A402" s="13">
        <v>398</v>
      </c>
      <c r="B402" s="14" t="s">
        <v>639</v>
      </c>
      <c r="C402" s="14" t="s">
        <v>813</v>
      </c>
      <c r="D402" s="14" t="s">
        <v>29</v>
      </c>
      <c r="E402" s="14">
        <v>60092696</v>
      </c>
      <c r="F402" s="14">
        <v>12</v>
      </c>
      <c r="G402" s="15">
        <v>42651</v>
      </c>
      <c r="H402" s="36" t="s">
        <v>840</v>
      </c>
      <c r="I402" s="14" t="s">
        <v>815</v>
      </c>
      <c r="J402" s="14" t="s">
        <v>841</v>
      </c>
      <c r="K402" s="17">
        <v>75483</v>
      </c>
      <c r="L402" s="17">
        <v>0</v>
      </c>
      <c r="M402" s="18">
        <f t="shared" si="13"/>
        <v>75483</v>
      </c>
      <c r="N402" s="14" t="s">
        <v>37</v>
      </c>
      <c r="O402" s="36" t="s">
        <v>817</v>
      </c>
      <c r="P402" s="36" t="s">
        <v>35</v>
      </c>
      <c r="Q402" s="35" t="s">
        <v>645</v>
      </c>
      <c r="R402" s="36" t="s">
        <v>37</v>
      </c>
      <c r="S402" s="56" t="s">
        <v>37</v>
      </c>
      <c r="T402" s="14" t="s">
        <v>48</v>
      </c>
      <c r="U402" s="36" t="s">
        <v>37</v>
      </c>
      <c r="V402" s="36" t="s">
        <v>37</v>
      </c>
      <c r="W402" s="48" t="s">
        <v>37</v>
      </c>
      <c r="X402" s="23">
        <f t="shared" si="12"/>
        <v>75483</v>
      </c>
      <c r="Y402" s="24"/>
    </row>
    <row r="403" spans="1:25" customFormat="1" ht="75" hidden="1" customHeight="1">
      <c r="A403" s="13">
        <v>399</v>
      </c>
      <c r="B403" s="14" t="s">
        <v>639</v>
      </c>
      <c r="C403" s="14" t="s">
        <v>677</v>
      </c>
      <c r="D403" s="14" t="s">
        <v>29</v>
      </c>
      <c r="E403" s="14">
        <v>98996590</v>
      </c>
      <c r="F403" s="14">
        <v>11</v>
      </c>
      <c r="G403" s="15" t="s">
        <v>842</v>
      </c>
      <c r="H403" s="36" t="s">
        <v>489</v>
      </c>
      <c r="I403" s="14" t="s">
        <v>490</v>
      </c>
      <c r="J403" s="14" t="s">
        <v>843</v>
      </c>
      <c r="K403" s="17">
        <v>77246.399999999994</v>
      </c>
      <c r="L403" s="17">
        <v>0</v>
      </c>
      <c r="M403" s="18">
        <f t="shared" si="13"/>
        <v>77246.399999999994</v>
      </c>
      <c r="N403" s="14" t="s">
        <v>37</v>
      </c>
      <c r="O403" s="19" t="s">
        <v>792</v>
      </c>
      <c r="P403" s="57" t="s">
        <v>35</v>
      </c>
      <c r="Q403" s="49" t="s">
        <v>645</v>
      </c>
      <c r="R403" s="57" t="s">
        <v>37</v>
      </c>
      <c r="S403" s="52" t="s">
        <v>37</v>
      </c>
      <c r="T403" s="14" t="s">
        <v>48</v>
      </c>
      <c r="U403" s="57" t="s">
        <v>37</v>
      </c>
      <c r="V403" s="57" t="s">
        <v>780</v>
      </c>
      <c r="W403" s="58" t="s">
        <v>37</v>
      </c>
      <c r="X403" s="23">
        <f t="shared" si="12"/>
        <v>77246.399999999994</v>
      </c>
      <c r="Y403" s="24"/>
    </row>
    <row r="404" spans="1:25" customFormat="1" ht="75" hidden="1" customHeight="1">
      <c r="A404" s="13">
        <v>400</v>
      </c>
      <c r="B404" s="14" t="s">
        <v>639</v>
      </c>
      <c r="C404" s="14" t="s">
        <v>677</v>
      </c>
      <c r="D404" s="14" t="s">
        <v>29</v>
      </c>
      <c r="E404" s="14">
        <v>98996590</v>
      </c>
      <c r="F404" s="14">
        <v>11</v>
      </c>
      <c r="G404" s="15" t="s">
        <v>842</v>
      </c>
      <c r="H404" s="36" t="s">
        <v>489</v>
      </c>
      <c r="I404" s="14" t="s">
        <v>490</v>
      </c>
      <c r="J404" s="14" t="s">
        <v>843</v>
      </c>
      <c r="K404" s="17">
        <v>77246.399999999994</v>
      </c>
      <c r="L404" s="17">
        <v>0</v>
      </c>
      <c r="M404" s="18">
        <f t="shared" si="13"/>
        <v>77246.399999999994</v>
      </c>
      <c r="N404" s="14" t="s">
        <v>37</v>
      </c>
      <c r="O404" s="19" t="s">
        <v>792</v>
      </c>
      <c r="P404" s="57" t="s">
        <v>35</v>
      </c>
      <c r="Q404" s="49" t="s">
        <v>645</v>
      </c>
      <c r="R404" s="57" t="s">
        <v>37</v>
      </c>
      <c r="S404" s="52" t="s">
        <v>37</v>
      </c>
      <c r="T404" s="14" t="s">
        <v>48</v>
      </c>
      <c r="U404" s="57" t="s">
        <v>37</v>
      </c>
      <c r="V404" s="57" t="s">
        <v>780</v>
      </c>
      <c r="W404" s="58" t="s">
        <v>37</v>
      </c>
      <c r="X404" s="23">
        <f t="shared" si="12"/>
        <v>77246.399999999994</v>
      </c>
      <c r="Y404" s="24"/>
    </row>
    <row r="405" spans="1:25" customFormat="1" ht="75" hidden="1" customHeight="1">
      <c r="A405" s="13">
        <v>401</v>
      </c>
      <c r="B405" s="14" t="s">
        <v>639</v>
      </c>
      <c r="C405" s="14" t="s">
        <v>677</v>
      </c>
      <c r="D405" s="14" t="s">
        <v>29</v>
      </c>
      <c r="E405" s="14">
        <v>98996590</v>
      </c>
      <c r="F405" s="14">
        <v>11</v>
      </c>
      <c r="G405" s="15">
        <v>42682</v>
      </c>
      <c r="H405" s="36" t="s">
        <v>489</v>
      </c>
      <c r="I405" s="14" t="s">
        <v>490</v>
      </c>
      <c r="J405" s="14" t="s">
        <v>496</v>
      </c>
      <c r="K405" s="17">
        <v>77246.399999999994</v>
      </c>
      <c r="L405" s="17">
        <v>0</v>
      </c>
      <c r="M405" s="18">
        <f t="shared" si="13"/>
        <v>77246.399999999994</v>
      </c>
      <c r="N405" s="14" t="s">
        <v>37</v>
      </c>
      <c r="O405" s="19" t="s">
        <v>792</v>
      </c>
      <c r="P405" s="57" t="s">
        <v>35</v>
      </c>
      <c r="Q405" s="49" t="s">
        <v>645</v>
      </c>
      <c r="R405" s="57" t="s">
        <v>37</v>
      </c>
      <c r="S405" s="52" t="s">
        <v>37</v>
      </c>
      <c r="T405" s="14" t="s">
        <v>48</v>
      </c>
      <c r="U405" s="57" t="s">
        <v>37</v>
      </c>
      <c r="V405" s="57" t="s">
        <v>780</v>
      </c>
      <c r="W405" s="58" t="s">
        <v>37</v>
      </c>
      <c r="X405" s="23">
        <f t="shared" si="12"/>
        <v>77246.399999999994</v>
      </c>
      <c r="Y405" s="24"/>
    </row>
    <row r="406" spans="1:25" customFormat="1" ht="75" hidden="1" customHeight="1">
      <c r="A406" s="13">
        <v>402</v>
      </c>
      <c r="B406" s="14" t="s">
        <v>639</v>
      </c>
      <c r="C406" s="14" t="s">
        <v>677</v>
      </c>
      <c r="D406" s="14" t="s">
        <v>29</v>
      </c>
      <c r="E406" s="14">
        <v>98996590</v>
      </c>
      <c r="F406" s="14">
        <v>11</v>
      </c>
      <c r="G406" s="15" t="s">
        <v>844</v>
      </c>
      <c r="H406" s="36" t="s">
        <v>489</v>
      </c>
      <c r="I406" s="14" t="s">
        <v>490</v>
      </c>
      <c r="J406" s="14" t="s">
        <v>845</v>
      </c>
      <c r="K406" s="17">
        <v>77246.399999999994</v>
      </c>
      <c r="L406" s="17">
        <v>0</v>
      </c>
      <c r="M406" s="18">
        <f t="shared" si="13"/>
        <v>77246.399999999994</v>
      </c>
      <c r="N406" s="14" t="s">
        <v>37</v>
      </c>
      <c r="O406" s="19" t="s">
        <v>792</v>
      </c>
      <c r="P406" s="57" t="s">
        <v>35</v>
      </c>
      <c r="Q406" s="49" t="s">
        <v>645</v>
      </c>
      <c r="R406" s="57" t="s">
        <v>182</v>
      </c>
      <c r="S406" s="52" t="s">
        <v>37</v>
      </c>
      <c r="T406" s="19" t="s">
        <v>48</v>
      </c>
      <c r="U406" s="57" t="s">
        <v>37</v>
      </c>
      <c r="V406" s="57" t="s">
        <v>780</v>
      </c>
      <c r="W406" s="58" t="s">
        <v>37</v>
      </c>
      <c r="X406" s="23">
        <f t="shared" si="12"/>
        <v>77246.399999999994</v>
      </c>
      <c r="Y406" s="24"/>
    </row>
    <row r="407" spans="1:25" customFormat="1" ht="90" hidden="1" customHeight="1">
      <c r="A407" s="13">
        <v>403</v>
      </c>
      <c r="B407" s="14" t="s">
        <v>639</v>
      </c>
      <c r="C407" s="14" t="s">
        <v>739</v>
      </c>
      <c r="D407" s="14" t="s">
        <v>29</v>
      </c>
      <c r="E407" s="14">
        <v>98996590</v>
      </c>
      <c r="F407" s="14">
        <v>11</v>
      </c>
      <c r="G407" s="15" t="s">
        <v>846</v>
      </c>
      <c r="H407" s="36" t="s">
        <v>489</v>
      </c>
      <c r="I407" s="14" t="s">
        <v>490</v>
      </c>
      <c r="J407" s="14" t="s">
        <v>847</v>
      </c>
      <c r="K407" s="17">
        <v>77246.399999999994</v>
      </c>
      <c r="L407" s="17">
        <v>0</v>
      </c>
      <c r="M407" s="18">
        <f t="shared" si="13"/>
        <v>77246.399999999994</v>
      </c>
      <c r="N407" s="14" t="s">
        <v>37</v>
      </c>
      <c r="O407" s="19" t="s">
        <v>792</v>
      </c>
      <c r="P407" s="57" t="s">
        <v>35</v>
      </c>
      <c r="Q407" s="49" t="s">
        <v>645</v>
      </c>
      <c r="R407" s="57" t="s">
        <v>182</v>
      </c>
      <c r="S407" s="52" t="s">
        <v>37</v>
      </c>
      <c r="T407" s="19" t="s">
        <v>48</v>
      </c>
      <c r="U407" s="57" t="s">
        <v>37</v>
      </c>
      <c r="V407" s="57" t="s">
        <v>802</v>
      </c>
      <c r="W407" s="58" t="s">
        <v>37</v>
      </c>
      <c r="X407" s="23">
        <f t="shared" si="12"/>
        <v>77246.399999999994</v>
      </c>
      <c r="Y407" s="24"/>
    </row>
    <row r="408" spans="1:25" customFormat="1" ht="90" hidden="1" customHeight="1">
      <c r="A408" s="13">
        <v>404</v>
      </c>
      <c r="B408" s="14" t="s">
        <v>639</v>
      </c>
      <c r="C408" s="14" t="s">
        <v>739</v>
      </c>
      <c r="D408" s="14" t="s">
        <v>29</v>
      </c>
      <c r="E408" s="14">
        <v>98996590</v>
      </c>
      <c r="F408" s="14">
        <v>11</v>
      </c>
      <c r="G408" s="15" t="s">
        <v>848</v>
      </c>
      <c r="H408" s="36" t="s">
        <v>489</v>
      </c>
      <c r="I408" s="14" t="s">
        <v>490</v>
      </c>
      <c r="J408" s="14" t="s">
        <v>847</v>
      </c>
      <c r="K408" s="17">
        <v>77246.399999999994</v>
      </c>
      <c r="L408" s="17">
        <v>0</v>
      </c>
      <c r="M408" s="18">
        <f t="shared" si="13"/>
        <v>77246.399999999994</v>
      </c>
      <c r="N408" s="14" t="s">
        <v>37</v>
      </c>
      <c r="O408" s="19" t="s">
        <v>792</v>
      </c>
      <c r="P408" s="57" t="s">
        <v>35</v>
      </c>
      <c r="Q408" s="49" t="s">
        <v>645</v>
      </c>
      <c r="R408" s="57" t="s">
        <v>182</v>
      </c>
      <c r="S408" s="52" t="s">
        <v>37</v>
      </c>
      <c r="T408" s="19" t="s">
        <v>48</v>
      </c>
      <c r="U408" s="57" t="s">
        <v>37</v>
      </c>
      <c r="V408" s="57" t="s">
        <v>802</v>
      </c>
      <c r="W408" s="58" t="s">
        <v>37</v>
      </c>
      <c r="X408" s="23">
        <f t="shared" si="12"/>
        <v>77246.399999999994</v>
      </c>
      <c r="Y408" s="24"/>
    </row>
    <row r="409" spans="1:25" customFormat="1" ht="60" hidden="1" customHeight="1">
      <c r="A409" s="13">
        <v>405</v>
      </c>
      <c r="B409" s="14" t="s">
        <v>639</v>
      </c>
      <c r="C409" s="14" t="s">
        <v>640</v>
      </c>
      <c r="D409" s="14" t="s">
        <v>29</v>
      </c>
      <c r="E409" s="14">
        <v>98996590</v>
      </c>
      <c r="F409" s="14">
        <v>11</v>
      </c>
      <c r="G409" s="15" t="s">
        <v>804</v>
      </c>
      <c r="H409" s="36" t="s">
        <v>489</v>
      </c>
      <c r="I409" s="14" t="s">
        <v>490</v>
      </c>
      <c r="J409" s="14" t="s">
        <v>849</v>
      </c>
      <c r="K409" s="17">
        <v>77246.399999999994</v>
      </c>
      <c r="L409" s="17">
        <v>0</v>
      </c>
      <c r="M409" s="18">
        <f t="shared" si="13"/>
        <v>77246.399999999994</v>
      </c>
      <c r="N409" s="14" t="s">
        <v>37</v>
      </c>
      <c r="O409" s="19" t="s">
        <v>792</v>
      </c>
      <c r="P409" s="36" t="s">
        <v>35</v>
      </c>
      <c r="Q409" s="35" t="s">
        <v>645</v>
      </c>
      <c r="R409" s="36" t="s">
        <v>37</v>
      </c>
      <c r="S409" s="56" t="s">
        <v>37</v>
      </c>
      <c r="T409" s="14" t="s">
        <v>48</v>
      </c>
      <c r="U409" s="36" t="s">
        <v>37</v>
      </c>
      <c r="V409" s="36" t="s">
        <v>37</v>
      </c>
      <c r="W409" s="48" t="s">
        <v>37</v>
      </c>
      <c r="X409" s="23">
        <f t="shared" si="12"/>
        <v>77246.399999999994</v>
      </c>
      <c r="Y409" s="24"/>
    </row>
    <row r="410" spans="1:25" customFormat="1" ht="30" hidden="1" customHeight="1">
      <c r="A410" s="13">
        <v>406</v>
      </c>
      <c r="B410" s="14" t="s">
        <v>639</v>
      </c>
      <c r="C410" s="14" t="s">
        <v>640</v>
      </c>
      <c r="D410" s="14" t="s">
        <v>29</v>
      </c>
      <c r="E410" s="14">
        <v>98996590</v>
      </c>
      <c r="F410" s="14">
        <v>11</v>
      </c>
      <c r="G410" s="15" t="s">
        <v>658</v>
      </c>
      <c r="H410" s="36" t="s">
        <v>850</v>
      </c>
      <c r="I410" s="14" t="s">
        <v>833</v>
      </c>
      <c r="J410" s="14" t="s">
        <v>834</v>
      </c>
      <c r="K410" s="17">
        <v>77334.490000000005</v>
      </c>
      <c r="L410" s="17">
        <v>0</v>
      </c>
      <c r="M410" s="18">
        <f t="shared" si="13"/>
        <v>77334.490000000005</v>
      </c>
      <c r="N410" s="14" t="s">
        <v>37</v>
      </c>
      <c r="O410" s="36" t="s">
        <v>835</v>
      </c>
      <c r="P410" s="36" t="s">
        <v>35</v>
      </c>
      <c r="Q410" s="35" t="s">
        <v>645</v>
      </c>
      <c r="R410" s="36" t="s">
        <v>37</v>
      </c>
      <c r="S410" s="56" t="s">
        <v>37</v>
      </c>
      <c r="T410" s="34" t="s">
        <v>459</v>
      </c>
      <c r="U410" s="36" t="s">
        <v>37</v>
      </c>
      <c r="V410" s="36" t="s">
        <v>836</v>
      </c>
      <c r="W410" s="48" t="s">
        <v>37</v>
      </c>
      <c r="X410" s="23">
        <f t="shared" si="12"/>
        <v>77334.490000000005</v>
      </c>
      <c r="Y410" s="24"/>
    </row>
    <row r="411" spans="1:25" customFormat="1" ht="60" hidden="1" customHeight="1">
      <c r="A411" s="13">
        <v>407</v>
      </c>
      <c r="B411" s="14" t="s">
        <v>639</v>
      </c>
      <c r="C411" s="14" t="s">
        <v>664</v>
      </c>
      <c r="D411" s="14" t="s">
        <v>29</v>
      </c>
      <c r="E411" s="14">
        <v>60092696</v>
      </c>
      <c r="F411" s="14">
        <v>12</v>
      </c>
      <c r="G411" s="15" t="s">
        <v>665</v>
      </c>
      <c r="H411" s="36" t="s">
        <v>666</v>
      </c>
      <c r="I411" s="14" t="s">
        <v>667</v>
      </c>
      <c r="J411" s="14" t="s">
        <v>851</v>
      </c>
      <c r="K411" s="17">
        <v>78400</v>
      </c>
      <c r="L411" s="17">
        <v>0</v>
      </c>
      <c r="M411" s="18">
        <f t="shared" si="13"/>
        <v>78400</v>
      </c>
      <c r="N411" s="14">
        <v>0</v>
      </c>
      <c r="O411" s="57" t="s">
        <v>669</v>
      </c>
      <c r="P411" s="34" t="s">
        <v>3</v>
      </c>
      <c r="Q411" s="45" t="s">
        <v>37</v>
      </c>
      <c r="R411" s="34" t="s">
        <v>182</v>
      </c>
      <c r="S411" s="21">
        <v>43281</v>
      </c>
      <c r="T411" s="19" t="s">
        <v>124</v>
      </c>
      <c r="U411" s="34" t="s">
        <v>37</v>
      </c>
      <c r="V411" s="34" t="s">
        <v>37</v>
      </c>
      <c r="W411" s="33" t="s">
        <v>37</v>
      </c>
      <c r="X411" s="23">
        <f t="shared" si="12"/>
        <v>78400</v>
      </c>
      <c r="Y411" s="24"/>
    </row>
    <row r="412" spans="1:25" customFormat="1" ht="60" hidden="1" customHeight="1">
      <c r="A412" s="13">
        <v>408</v>
      </c>
      <c r="B412" s="14" t="s">
        <v>639</v>
      </c>
      <c r="C412" s="14" t="s">
        <v>664</v>
      </c>
      <c r="D412" s="14" t="s">
        <v>29</v>
      </c>
      <c r="E412" s="14">
        <v>60092696</v>
      </c>
      <c r="F412" s="14">
        <v>12</v>
      </c>
      <c r="G412" s="15" t="s">
        <v>665</v>
      </c>
      <c r="H412" s="36" t="s">
        <v>666</v>
      </c>
      <c r="I412" s="14" t="s">
        <v>667</v>
      </c>
      <c r="J412" s="14" t="s">
        <v>731</v>
      </c>
      <c r="K412" s="17">
        <v>78400</v>
      </c>
      <c r="L412" s="17">
        <v>0</v>
      </c>
      <c r="M412" s="18">
        <f t="shared" si="13"/>
        <v>78400</v>
      </c>
      <c r="N412" s="14">
        <v>0</v>
      </c>
      <c r="O412" s="57" t="s">
        <v>669</v>
      </c>
      <c r="P412" s="34" t="s">
        <v>3</v>
      </c>
      <c r="Q412" s="45" t="s">
        <v>37</v>
      </c>
      <c r="R412" s="34" t="s">
        <v>182</v>
      </c>
      <c r="S412" s="21">
        <v>43281</v>
      </c>
      <c r="T412" s="19" t="s">
        <v>124</v>
      </c>
      <c r="U412" s="34" t="s">
        <v>37</v>
      </c>
      <c r="V412" s="34" t="s">
        <v>37</v>
      </c>
      <c r="W412" s="33" t="s">
        <v>37</v>
      </c>
      <c r="X412" s="23">
        <f t="shared" si="12"/>
        <v>78400</v>
      </c>
      <c r="Y412" s="24"/>
    </row>
    <row r="413" spans="1:25" customFormat="1" ht="45" hidden="1" customHeight="1">
      <c r="A413" s="13">
        <v>409</v>
      </c>
      <c r="B413" s="14" t="s">
        <v>639</v>
      </c>
      <c r="C413" s="14" t="s">
        <v>686</v>
      </c>
      <c r="D413" s="14" t="s">
        <v>687</v>
      </c>
      <c r="E413" s="14">
        <v>98996602</v>
      </c>
      <c r="F413" s="14">
        <v>12</v>
      </c>
      <c r="G413" s="15" t="s">
        <v>688</v>
      </c>
      <c r="H413" s="36" t="s">
        <v>852</v>
      </c>
      <c r="I413" s="14" t="s">
        <v>729</v>
      </c>
      <c r="J413" s="14" t="s">
        <v>853</v>
      </c>
      <c r="K413" s="17">
        <v>86240.999999999985</v>
      </c>
      <c r="L413" s="17">
        <v>0</v>
      </c>
      <c r="M413" s="18">
        <f t="shared" si="13"/>
        <v>86240.999999999985</v>
      </c>
      <c r="N413" s="14">
        <v>0</v>
      </c>
      <c r="O413" s="36" t="s">
        <v>692</v>
      </c>
      <c r="P413" s="19" t="s">
        <v>3</v>
      </c>
      <c r="Q413" s="35" t="s">
        <v>37</v>
      </c>
      <c r="R413" s="36" t="s">
        <v>37</v>
      </c>
      <c r="S413" s="21">
        <v>43281</v>
      </c>
      <c r="T413" s="19" t="s">
        <v>124</v>
      </c>
      <c r="U413" s="36" t="s">
        <v>37</v>
      </c>
      <c r="V413" s="36" t="s">
        <v>37</v>
      </c>
      <c r="W413" s="48" t="s">
        <v>37</v>
      </c>
      <c r="X413" s="23">
        <f t="shared" si="12"/>
        <v>86240.999999999985</v>
      </c>
      <c r="Y413" s="24"/>
    </row>
    <row r="414" spans="1:25" customFormat="1" ht="45" hidden="1" customHeight="1">
      <c r="A414" s="13">
        <v>410</v>
      </c>
      <c r="B414" s="14" t="s">
        <v>639</v>
      </c>
      <c r="C414" s="14" t="s">
        <v>686</v>
      </c>
      <c r="D414" s="14" t="s">
        <v>687</v>
      </c>
      <c r="E414" s="14">
        <v>98996602</v>
      </c>
      <c r="F414" s="14">
        <v>12</v>
      </c>
      <c r="G414" s="15" t="s">
        <v>688</v>
      </c>
      <c r="H414" s="36" t="s">
        <v>854</v>
      </c>
      <c r="I414" s="14" t="s">
        <v>855</v>
      </c>
      <c r="J414" s="14" t="s">
        <v>856</v>
      </c>
      <c r="K414" s="17">
        <v>89232.43</v>
      </c>
      <c r="L414" s="17">
        <v>0</v>
      </c>
      <c r="M414" s="18">
        <f t="shared" si="13"/>
        <v>89232.43</v>
      </c>
      <c r="N414" s="14">
        <v>0</v>
      </c>
      <c r="O414" s="36" t="s">
        <v>692</v>
      </c>
      <c r="P414" s="19" t="s">
        <v>3</v>
      </c>
      <c r="Q414" s="35" t="s">
        <v>37</v>
      </c>
      <c r="R414" s="36" t="s">
        <v>37</v>
      </c>
      <c r="S414" s="21">
        <v>43281</v>
      </c>
      <c r="T414" s="19" t="s">
        <v>124</v>
      </c>
      <c r="U414" s="36" t="s">
        <v>37</v>
      </c>
      <c r="V414" s="36" t="s">
        <v>37</v>
      </c>
      <c r="W414" s="48" t="s">
        <v>37</v>
      </c>
      <c r="X414" s="23">
        <f t="shared" si="12"/>
        <v>89232.43</v>
      </c>
      <c r="Y414" s="24"/>
    </row>
    <row r="415" spans="1:25" customFormat="1" ht="45" hidden="1" customHeight="1">
      <c r="A415" s="13">
        <v>411</v>
      </c>
      <c r="B415" s="14" t="s">
        <v>639</v>
      </c>
      <c r="C415" s="14" t="s">
        <v>664</v>
      </c>
      <c r="D415" s="14" t="s">
        <v>29</v>
      </c>
      <c r="E415" s="14">
        <v>60092696</v>
      </c>
      <c r="F415" s="14">
        <v>12</v>
      </c>
      <c r="G415" s="15" t="s">
        <v>665</v>
      </c>
      <c r="H415" s="36" t="s">
        <v>704</v>
      </c>
      <c r="I415" s="14" t="s">
        <v>670</v>
      </c>
      <c r="J415" s="14" t="s">
        <v>724</v>
      </c>
      <c r="K415" s="17">
        <v>92643.85</v>
      </c>
      <c r="L415" s="17">
        <v>0</v>
      </c>
      <c r="M415" s="18">
        <f t="shared" si="13"/>
        <v>92643.85</v>
      </c>
      <c r="N415" s="14">
        <v>0</v>
      </c>
      <c r="O415" s="57" t="s">
        <v>669</v>
      </c>
      <c r="P415" s="34" t="s">
        <v>3</v>
      </c>
      <c r="Q415" s="45" t="s">
        <v>37</v>
      </c>
      <c r="R415" s="34" t="s">
        <v>182</v>
      </c>
      <c r="S415" s="21">
        <v>43281</v>
      </c>
      <c r="T415" s="19" t="s">
        <v>124</v>
      </c>
      <c r="U415" s="34" t="s">
        <v>37</v>
      </c>
      <c r="V415" s="34" t="s">
        <v>37</v>
      </c>
      <c r="W415" s="33" t="s">
        <v>37</v>
      </c>
      <c r="X415" s="23">
        <f t="shared" si="12"/>
        <v>92643.85</v>
      </c>
      <c r="Y415" s="24"/>
    </row>
    <row r="416" spans="1:25" customFormat="1" ht="45" hidden="1" customHeight="1">
      <c r="A416" s="13">
        <v>412</v>
      </c>
      <c r="B416" s="14" t="s">
        <v>639</v>
      </c>
      <c r="C416" s="14" t="s">
        <v>664</v>
      </c>
      <c r="D416" s="14" t="s">
        <v>29</v>
      </c>
      <c r="E416" s="14">
        <v>60092696</v>
      </c>
      <c r="F416" s="14">
        <v>12</v>
      </c>
      <c r="G416" s="15" t="s">
        <v>665</v>
      </c>
      <c r="H416" s="36" t="s">
        <v>695</v>
      </c>
      <c r="I416" s="14" t="s">
        <v>670</v>
      </c>
      <c r="J416" s="14" t="s">
        <v>671</v>
      </c>
      <c r="K416" s="17">
        <v>92643.85</v>
      </c>
      <c r="L416" s="17">
        <v>0</v>
      </c>
      <c r="M416" s="18">
        <f t="shared" si="13"/>
        <v>92643.85</v>
      </c>
      <c r="N416" s="14">
        <v>0</v>
      </c>
      <c r="O416" s="57" t="s">
        <v>669</v>
      </c>
      <c r="P416" s="34" t="s">
        <v>3</v>
      </c>
      <c r="Q416" s="45" t="s">
        <v>37</v>
      </c>
      <c r="R416" s="34" t="s">
        <v>182</v>
      </c>
      <c r="S416" s="21">
        <v>43281</v>
      </c>
      <c r="T416" s="19" t="s">
        <v>124</v>
      </c>
      <c r="U416" s="34" t="s">
        <v>37</v>
      </c>
      <c r="V416" s="34" t="s">
        <v>37</v>
      </c>
      <c r="W416" s="33" t="s">
        <v>37</v>
      </c>
      <c r="X416" s="23">
        <f t="shared" si="12"/>
        <v>92643.85</v>
      </c>
      <c r="Y416" s="24"/>
    </row>
    <row r="417" spans="1:25" customFormat="1" ht="45" hidden="1" customHeight="1">
      <c r="A417" s="13">
        <v>413</v>
      </c>
      <c r="B417" s="14" t="s">
        <v>639</v>
      </c>
      <c r="C417" s="14" t="s">
        <v>664</v>
      </c>
      <c r="D417" s="14" t="s">
        <v>29</v>
      </c>
      <c r="E417" s="14">
        <v>60092696</v>
      </c>
      <c r="F417" s="14">
        <v>12</v>
      </c>
      <c r="G417" s="15" t="s">
        <v>665</v>
      </c>
      <c r="H417" s="36" t="s">
        <v>704</v>
      </c>
      <c r="I417" s="14" t="s">
        <v>670</v>
      </c>
      <c r="J417" s="14" t="s">
        <v>671</v>
      </c>
      <c r="K417" s="17">
        <v>92643.85</v>
      </c>
      <c r="L417" s="17">
        <v>0</v>
      </c>
      <c r="M417" s="18">
        <f t="shared" si="13"/>
        <v>92643.85</v>
      </c>
      <c r="N417" s="14">
        <v>0</v>
      </c>
      <c r="O417" s="57" t="s">
        <v>669</v>
      </c>
      <c r="P417" s="34" t="s">
        <v>3</v>
      </c>
      <c r="Q417" s="45" t="s">
        <v>37</v>
      </c>
      <c r="R417" s="34" t="s">
        <v>182</v>
      </c>
      <c r="S417" s="21">
        <v>43281</v>
      </c>
      <c r="T417" s="19" t="s">
        <v>124</v>
      </c>
      <c r="U417" s="34" t="s">
        <v>37</v>
      </c>
      <c r="V417" s="34" t="s">
        <v>37</v>
      </c>
      <c r="W417" s="33" t="s">
        <v>37</v>
      </c>
      <c r="X417" s="23">
        <f t="shared" si="12"/>
        <v>92643.85</v>
      </c>
      <c r="Y417" s="24"/>
    </row>
    <row r="418" spans="1:25" customFormat="1" ht="60" hidden="1" customHeight="1">
      <c r="A418" s="13">
        <v>414</v>
      </c>
      <c r="B418" s="14" t="s">
        <v>639</v>
      </c>
      <c r="C418" s="14" t="s">
        <v>677</v>
      </c>
      <c r="D418" s="14" t="s">
        <v>29</v>
      </c>
      <c r="E418" s="14">
        <v>98996590</v>
      </c>
      <c r="F418" s="14">
        <v>11</v>
      </c>
      <c r="G418" s="15" t="s">
        <v>842</v>
      </c>
      <c r="H418" s="36" t="s">
        <v>497</v>
      </c>
      <c r="I418" s="14" t="s">
        <v>490</v>
      </c>
      <c r="J418" s="14" t="s">
        <v>857</v>
      </c>
      <c r="K418" s="17">
        <v>94965.25</v>
      </c>
      <c r="L418" s="17">
        <v>0</v>
      </c>
      <c r="M418" s="18">
        <f t="shared" si="13"/>
        <v>94965.25</v>
      </c>
      <c r="N418" s="14" t="s">
        <v>37</v>
      </c>
      <c r="O418" s="36" t="s">
        <v>858</v>
      </c>
      <c r="P418" s="36" t="s">
        <v>35</v>
      </c>
      <c r="Q418" s="35" t="s">
        <v>683</v>
      </c>
      <c r="R418" s="36" t="s">
        <v>37</v>
      </c>
      <c r="S418" s="56" t="s">
        <v>37</v>
      </c>
      <c r="T418" s="36" t="s">
        <v>744</v>
      </c>
      <c r="U418" s="36" t="s">
        <v>37</v>
      </c>
      <c r="V418" s="36" t="s">
        <v>859</v>
      </c>
      <c r="W418" s="48" t="s">
        <v>37</v>
      </c>
      <c r="X418" s="23">
        <f t="shared" si="12"/>
        <v>94965.25</v>
      </c>
      <c r="Y418" s="24"/>
    </row>
    <row r="419" spans="1:25" customFormat="1" ht="30" hidden="1" customHeight="1">
      <c r="A419" s="13">
        <v>415</v>
      </c>
      <c r="B419" s="14" t="s">
        <v>639</v>
      </c>
      <c r="C419" s="14" t="s">
        <v>860</v>
      </c>
      <c r="D419" s="14" t="s">
        <v>29</v>
      </c>
      <c r="E419" s="14">
        <v>98996590</v>
      </c>
      <c r="F419" s="14">
        <v>11</v>
      </c>
      <c r="G419" s="15" t="s">
        <v>861</v>
      </c>
      <c r="H419" s="36" t="s">
        <v>862</v>
      </c>
      <c r="I419" s="14" t="s">
        <v>490</v>
      </c>
      <c r="J419" s="14" t="s">
        <v>863</v>
      </c>
      <c r="K419" s="17">
        <v>95000</v>
      </c>
      <c r="L419" s="17">
        <v>0</v>
      </c>
      <c r="M419" s="18">
        <f t="shared" si="13"/>
        <v>95000</v>
      </c>
      <c r="N419" s="14" t="s">
        <v>37</v>
      </c>
      <c r="O419" s="19" t="s">
        <v>864</v>
      </c>
      <c r="P419" s="36" t="s">
        <v>35</v>
      </c>
      <c r="Q419" s="35" t="s">
        <v>683</v>
      </c>
      <c r="R419" s="36" t="s">
        <v>37</v>
      </c>
      <c r="S419" s="56" t="s">
        <v>37</v>
      </c>
      <c r="T419" s="14" t="s">
        <v>48</v>
      </c>
      <c r="U419" s="36" t="s">
        <v>37</v>
      </c>
      <c r="V419" s="36" t="s">
        <v>865</v>
      </c>
      <c r="W419" s="48" t="s">
        <v>866</v>
      </c>
      <c r="X419" s="23">
        <f t="shared" si="12"/>
        <v>95000</v>
      </c>
      <c r="Y419" s="24"/>
    </row>
    <row r="420" spans="1:25" customFormat="1" ht="45" hidden="1" customHeight="1">
      <c r="A420" s="13">
        <v>416</v>
      </c>
      <c r="B420" s="14" t="s">
        <v>639</v>
      </c>
      <c r="C420" s="14" t="s">
        <v>487</v>
      </c>
      <c r="D420" s="14" t="s">
        <v>29</v>
      </c>
      <c r="E420" s="14">
        <v>60092696</v>
      </c>
      <c r="F420" s="14">
        <v>12</v>
      </c>
      <c r="G420" s="15" t="s">
        <v>837</v>
      </c>
      <c r="H420" s="36" t="s">
        <v>838</v>
      </c>
      <c r="I420" s="14" t="s">
        <v>833</v>
      </c>
      <c r="J420" s="14" t="s">
        <v>839</v>
      </c>
      <c r="K420" s="17">
        <v>104680.99</v>
      </c>
      <c r="L420" s="17">
        <v>0</v>
      </c>
      <c r="M420" s="18">
        <f t="shared" si="13"/>
        <v>104680.99</v>
      </c>
      <c r="N420" s="14" t="s">
        <v>37</v>
      </c>
      <c r="O420" s="36" t="s">
        <v>835</v>
      </c>
      <c r="P420" s="36" t="s">
        <v>35</v>
      </c>
      <c r="Q420" s="35" t="s">
        <v>645</v>
      </c>
      <c r="R420" s="36" t="s">
        <v>37</v>
      </c>
      <c r="S420" s="56" t="s">
        <v>37</v>
      </c>
      <c r="T420" s="36" t="s">
        <v>744</v>
      </c>
      <c r="U420" s="36" t="s">
        <v>37</v>
      </c>
      <c r="V420" s="36" t="s">
        <v>836</v>
      </c>
      <c r="W420" s="48" t="s">
        <v>37</v>
      </c>
      <c r="X420" s="23">
        <f t="shared" si="12"/>
        <v>104680.99</v>
      </c>
      <c r="Y420" s="24"/>
    </row>
    <row r="421" spans="1:25" customFormat="1" ht="90" hidden="1" customHeight="1">
      <c r="A421" s="13">
        <v>417</v>
      </c>
      <c r="B421" s="14" t="s">
        <v>639</v>
      </c>
      <c r="C421" s="14" t="s">
        <v>867</v>
      </c>
      <c r="D421" s="14" t="s">
        <v>29</v>
      </c>
      <c r="E421" s="14" t="s">
        <v>868</v>
      </c>
      <c r="F421" s="14">
        <v>13</v>
      </c>
      <c r="G421" s="15" t="s">
        <v>665</v>
      </c>
      <c r="H421" s="36" t="s">
        <v>869</v>
      </c>
      <c r="I421" s="14" t="s">
        <v>869</v>
      </c>
      <c r="J421" s="14" t="s">
        <v>870</v>
      </c>
      <c r="K421" s="17">
        <v>104880</v>
      </c>
      <c r="L421" s="17">
        <v>0</v>
      </c>
      <c r="M421" s="18">
        <f t="shared" si="13"/>
        <v>104880</v>
      </c>
      <c r="N421" s="14" t="s">
        <v>363</v>
      </c>
      <c r="O421" s="57" t="s">
        <v>737</v>
      </c>
      <c r="P421" s="57" t="s">
        <v>3</v>
      </c>
      <c r="Q421" s="49" t="s">
        <v>37</v>
      </c>
      <c r="R421" s="57" t="s">
        <v>614</v>
      </c>
      <c r="S421" s="21">
        <v>43281</v>
      </c>
      <c r="T421" s="19" t="s">
        <v>124</v>
      </c>
      <c r="U421" s="57" t="s">
        <v>37</v>
      </c>
      <c r="V421" s="57" t="s">
        <v>738</v>
      </c>
      <c r="W421" s="58" t="s">
        <v>37</v>
      </c>
      <c r="X421" s="23">
        <f t="shared" si="12"/>
        <v>104880</v>
      </c>
      <c r="Y421" s="24"/>
    </row>
    <row r="422" spans="1:25" customFormat="1" ht="45" hidden="1" customHeight="1">
      <c r="A422" s="13">
        <v>418</v>
      </c>
      <c r="B422" s="14" t="s">
        <v>639</v>
      </c>
      <c r="C422" s="14" t="s">
        <v>664</v>
      </c>
      <c r="D422" s="14" t="s">
        <v>29</v>
      </c>
      <c r="E422" s="14">
        <v>60092696</v>
      </c>
      <c r="F422" s="14">
        <v>12</v>
      </c>
      <c r="G422" s="15" t="s">
        <v>665</v>
      </c>
      <c r="H422" s="36" t="s">
        <v>704</v>
      </c>
      <c r="I422" s="14" t="s">
        <v>667</v>
      </c>
      <c r="J422" s="14" t="s">
        <v>702</v>
      </c>
      <c r="K422" s="17">
        <v>108726.27</v>
      </c>
      <c r="L422" s="17">
        <v>0</v>
      </c>
      <c r="M422" s="18">
        <f t="shared" si="13"/>
        <v>108726.27</v>
      </c>
      <c r="N422" s="14">
        <v>0</v>
      </c>
      <c r="O422" s="36" t="s">
        <v>769</v>
      </c>
      <c r="P422" s="34" t="s">
        <v>35</v>
      </c>
      <c r="Q422" s="32">
        <v>43182</v>
      </c>
      <c r="R422" s="34" t="s">
        <v>182</v>
      </c>
      <c r="S422" s="34" t="s">
        <v>37</v>
      </c>
      <c r="T422" s="34" t="s">
        <v>459</v>
      </c>
      <c r="U422" s="34" t="s">
        <v>37</v>
      </c>
      <c r="V422" s="34" t="s">
        <v>37</v>
      </c>
      <c r="W422" s="33" t="s">
        <v>37</v>
      </c>
      <c r="X422" s="23">
        <f t="shared" si="12"/>
        <v>108726.27</v>
      </c>
      <c r="Y422" s="24"/>
    </row>
    <row r="423" spans="1:25" customFormat="1" ht="30" hidden="1" customHeight="1">
      <c r="A423" s="13">
        <v>419</v>
      </c>
      <c r="B423" s="14" t="s">
        <v>639</v>
      </c>
      <c r="C423" s="14" t="s">
        <v>813</v>
      </c>
      <c r="D423" s="14" t="s">
        <v>29</v>
      </c>
      <c r="E423" s="14">
        <v>60092696</v>
      </c>
      <c r="F423" s="14">
        <v>12</v>
      </c>
      <c r="G423" s="15">
        <v>42651</v>
      </c>
      <c r="H423" s="36" t="s">
        <v>871</v>
      </c>
      <c r="I423" s="14" t="s">
        <v>815</v>
      </c>
      <c r="J423" s="14" t="s">
        <v>841</v>
      </c>
      <c r="K423" s="17">
        <v>109332.6</v>
      </c>
      <c r="L423" s="17">
        <v>0</v>
      </c>
      <c r="M423" s="18">
        <f t="shared" si="13"/>
        <v>109332.6</v>
      </c>
      <c r="N423" s="14" t="s">
        <v>37</v>
      </c>
      <c r="O423" s="36" t="s">
        <v>817</v>
      </c>
      <c r="P423" s="36" t="s">
        <v>35</v>
      </c>
      <c r="Q423" s="35" t="s">
        <v>645</v>
      </c>
      <c r="R423" s="36" t="s">
        <v>37</v>
      </c>
      <c r="S423" s="56" t="s">
        <v>37</v>
      </c>
      <c r="T423" s="14" t="s">
        <v>48</v>
      </c>
      <c r="U423" s="36" t="s">
        <v>37</v>
      </c>
      <c r="V423" s="36" t="s">
        <v>37</v>
      </c>
      <c r="W423" s="48" t="s">
        <v>37</v>
      </c>
      <c r="X423" s="23">
        <f t="shared" si="12"/>
        <v>109332.6</v>
      </c>
      <c r="Y423" s="24"/>
    </row>
    <row r="424" spans="1:25" customFormat="1" ht="45" hidden="1" customHeight="1">
      <c r="A424" s="13">
        <v>420</v>
      </c>
      <c r="B424" s="14" t="s">
        <v>639</v>
      </c>
      <c r="C424" s="14" t="s">
        <v>686</v>
      </c>
      <c r="D424" s="14" t="s">
        <v>687</v>
      </c>
      <c r="E424" s="14">
        <v>98996602</v>
      </c>
      <c r="F424" s="14">
        <v>12</v>
      </c>
      <c r="G424" s="15" t="s">
        <v>688</v>
      </c>
      <c r="H424" s="36" t="s">
        <v>872</v>
      </c>
      <c r="I424" s="14" t="s">
        <v>729</v>
      </c>
      <c r="J424" s="14" t="s">
        <v>873</v>
      </c>
      <c r="K424" s="17">
        <v>113544</v>
      </c>
      <c r="L424" s="17">
        <v>0</v>
      </c>
      <c r="M424" s="18">
        <f t="shared" si="13"/>
        <v>113544</v>
      </c>
      <c r="N424" s="14">
        <v>0</v>
      </c>
      <c r="O424" s="36" t="s">
        <v>692</v>
      </c>
      <c r="P424" s="19" t="s">
        <v>3</v>
      </c>
      <c r="Q424" s="35" t="s">
        <v>37</v>
      </c>
      <c r="R424" s="36" t="s">
        <v>37</v>
      </c>
      <c r="S424" s="21">
        <v>43281</v>
      </c>
      <c r="T424" s="19" t="s">
        <v>124</v>
      </c>
      <c r="U424" s="36" t="s">
        <v>37</v>
      </c>
      <c r="V424" s="36" t="s">
        <v>37</v>
      </c>
      <c r="W424" s="48" t="s">
        <v>37</v>
      </c>
      <c r="X424" s="23">
        <f t="shared" si="12"/>
        <v>113544</v>
      </c>
      <c r="Y424" s="24"/>
    </row>
    <row r="425" spans="1:25" customFormat="1" ht="45" hidden="1" customHeight="1">
      <c r="A425" s="13">
        <v>421</v>
      </c>
      <c r="B425" s="14" t="s">
        <v>639</v>
      </c>
      <c r="C425" s="14" t="s">
        <v>686</v>
      </c>
      <c r="D425" s="14" t="s">
        <v>687</v>
      </c>
      <c r="E425" s="14">
        <v>98996602</v>
      </c>
      <c r="F425" s="14">
        <v>12</v>
      </c>
      <c r="G425" s="15" t="s">
        <v>688</v>
      </c>
      <c r="H425" s="36" t="s">
        <v>874</v>
      </c>
      <c r="I425" s="14" t="s">
        <v>729</v>
      </c>
      <c r="J425" s="14" t="s">
        <v>730</v>
      </c>
      <c r="K425" s="17">
        <v>114955.32</v>
      </c>
      <c r="L425" s="17">
        <v>0</v>
      </c>
      <c r="M425" s="18">
        <f t="shared" si="13"/>
        <v>114955.32</v>
      </c>
      <c r="N425" s="14">
        <v>0</v>
      </c>
      <c r="O425" s="36" t="s">
        <v>692</v>
      </c>
      <c r="P425" s="19" t="s">
        <v>3</v>
      </c>
      <c r="Q425" s="35" t="s">
        <v>37</v>
      </c>
      <c r="R425" s="36" t="s">
        <v>37</v>
      </c>
      <c r="S425" s="21">
        <v>43281</v>
      </c>
      <c r="T425" s="19" t="s">
        <v>124</v>
      </c>
      <c r="U425" s="36" t="s">
        <v>37</v>
      </c>
      <c r="V425" s="36" t="s">
        <v>37</v>
      </c>
      <c r="W425" s="48" t="s">
        <v>37</v>
      </c>
      <c r="X425" s="23">
        <f t="shared" si="12"/>
        <v>114955.32</v>
      </c>
      <c r="Y425" s="24"/>
    </row>
    <row r="426" spans="1:25" customFormat="1" ht="45" hidden="1" customHeight="1">
      <c r="A426" s="13">
        <v>422</v>
      </c>
      <c r="B426" s="14" t="s">
        <v>639</v>
      </c>
      <c r="C426" s="14" t="s">
        <v>686</v>
      </c>
      <c r="D426" s="14" t="s">
        <v>687</v>
      </c>
      <c r="E426" s="14">
        <v>98996602</v>
      </c>
      <c r="F426" s="14">
        <v>12</v>
      </c>
      <c r="G426" s="15" t="s">
        <v>688</v>
      </c>
      <c r="H426" s="36" t="s">
        <v>872</v>
      </c>
      <c r="I426" s="14" t="s">
        <v>729</v>
      </c>
      <c r="J426" s="14" t="s">
        <v>873</v>
      </c>
      <c r="K426" s="17">
        <v>121113.60000000001</v>
      </c>
      <c r="L426" s="17">
        <v>0</v>
      </c>
      <c r="M426" s="18">
        <f t="shared" si="13"/>
        <v>121113.60000000001</v>
      </c>
      <c r="N426" s="14">
        <v>0</v>
      </c>
      <c r="O426" s="36" t="s">
        <v>692</v>
      </c>
      <c r="P426" s="19" t="s">
        <v>3</v>
      </c>
      <c r="Q426" s="35" t="s">
        <v>37</v>
      </c>
      <c r="R426" s="36" t="s">
        <v>37</v>
      </c>
      <c r="S426" s="21">
        <v>43281</v>
      </c>
      <c r="T426" s="19" t="s">
        <v>124</v>
      </c>
      <c r="U426" s="36" t="s">
        <v>37</v>
      </c>
      <c r="V426" s="36" t="s">
        <v>37</v>
      </c>
      <c r="W426" s="48" t="s">
        <v>37</v>
      </c>
      <c r="X426" s="23">
        <f t="shared" si="12"/>
        <v>121113.60000000001</v>
      </c>
      <c r="Y426" s="24"/>
    </row>
    <row r="427" spans="1:25" customFormat="1" ht="45" hidden="1" customHeight="1">
      <c r="A427" s="13">
        <v>423</v>
      </c>
      <c r="B427" s="14" t="s">
        <v>639</v>
      </c>
      <c r="C427" s="14" t="s">
        <v>686</v>
      </c>
      <c r="D427" s="14" t="s">
        <v>687</v>
      </c>
      <c r="E427" s="14">
        <v>98996602</v>
      </c>
      <c r="F427" s="14">
        <v>12</v>
      </c>
      <c r="G427" s="15" t="s">
        <v>688</v>
      </c>
      <c r="H427" s="36" t="s">
        <v>875</v>
      </c>
      <c r="I427" s="14" t="s">
        <v>729</v>
      </c>
      <c r="J427" s="14" t="s">
        <v>853</v>
      </c>
      <c r="K427" s="17">
        <v>122572.79999999999</v>
      </c>
      <c r="L427" s="17">
        <v>0</v>
      </c>
      <c r="M427" s="18">
        <f t="shared" si="13"/>
        <v>122572.79999999999</v>
      </c>
      <c r="N427" s="14">
        <v>0</v>
      </c>
      <c r="O427" s="36" t="s">
        <v>692</v>
      </c>
      <c r="P427" s="19" t="s">
        <v>3</v>
      </c>
      <c r="Q427" s="35" t="s">
        <v>37</v>
      </c>
      <c r="R427" s="36" t="s">
        <v>37</v>
      </c>
      <c r="S427" s="21">
        <v>43281</v>
      </c>
      <c r="T427" s="19" t="s">
        <v>124</v>
      </c>
      <c r="U427" s="36" t="s">
        <v>37</v>
      </c>
      <c r="V427" s="36" t="s">
        <v>37</v>
      </c>
      <c r="W427" s="48" t="s">
        <v>37</v>
      </c>
      <c r="X427" s="23">
        <f t="shared" si="12"/>
        <v>122572.79999999999</v>
      </c>
      <c r="Y427" s="24"/>
    </row>
    <row r="428" spans="1:25" customFormat="1" ht="45" hidden="1" customHeight="1">
      <c r="A428" s="13">
        <v>424</v>
      </c>
      <c r="B428" s="14" t="s">
        <v>639</v>
      </c>
      <c r="C428" s="14" t="s">
        <v>664</v>
      </c>
      <c r="D428" s="14" t="s">
        <v>29</v>
      </c>
      <c r="E428" s="14">
        <v>60092696</v>
      </c>
      <c r="F428" s="14">
        <v>12</v>
      </c>
      <c r="G428" s="15" t="s">
        <v>428</v>
      </c>
      <c r="H428" s="36" t="s">
        <v>876</v>
      </c>
      <c r="I428" s="14" t="s">
        <v>667</v>
      </c>
      <c r="J428" s="14" t="s">
        <v>877</v>
      </c>
      <c r="K428" s="17">
        <v>122892</v>
      </c>
      <c r="L428" s="17">
        <v>0</v>
      </c>
      <c r="M428" s="18">
        <f t="shared" si="13"/>
        <v>122892</v>
      </c>
      <c r="N428" s="14">
        <v>0</v>
      </c>
      <c r="O428" s="57" t="s">
        <v>669</v>
      </c>
      <c r="P428" s="34" t="s">
        <v>3</v>
      </c>
      <c r="Q428" s="45" t="s">
        <v>37</v>
      </c>
      <c r="R428" s="34" t="s">
        <v>182</v>
      </c>
      <c r="S428" s="21">
        <v>43281</v>
      </c>
      <c r="T428" s="19" t="s">
        <v>124</v>
      </c>
      <c r="U428" s="34" t="s">
        <v>37</v>
      </c>
      <c r="V428" s="34" t="s">
        <v>37</v>
      </c>
      <c r="W428" s="33" t="s">
        <v>37</v>
      </c>
      <c r="X428" s="23">
        <f t="shared" si="12"/>
        <v>122892</v>
      </c>
      <c r="Y428" s="24"/>
    </row>
    <row r="429" spans="1:25" customFormat="1" ht="45" hidden="1" customHeight="1">
      <c r="A429" s="13">
        <v>425</v>
      </c>
      <c r="B429" s="14" t="s">
        <v>639</v>
      </c>
      <c r="C429" s="14" t="s">
        <v>664</v>
      </c>
      <c r="D429" s="14" t="s">
        <v>29</v>
      </c>
      <c r="E429" s="14">
        <v>60092696</v>
      </c>
      <c r="F429" s="14">
        <v>12</v>
      </c>
      <c r="G429" s="15" t="s">
        <v>665</v>
      </c>
      <c r="H429" s="36" t="s">
        <v>878</v>
      </c>
      <c r="I429" s="14" t="s">
        <v>709</v>
      </c>
      <c r="J429" s="14" t="s">
        <v>710</v>
      </c>
      <c r="K429" s="17">
        <v>127200</v>
      </c>
      <c r="L429" s="17">
        <v>0</v>
      </c>
      <c r="M429" s="18">
        <f t="shared" si="13"/>
        <v>127200</v>
      </c>
      <c r="N429" s="14">
        <v>0</v>
      </c>
      <c r="O429" s="57" t="s">
        <v>879</v>
      </c>
      <c r="P429" s="34" t="s">
        <v>3</v>
      </c>
      <c r="Q429" s="45" t="s">
        <v>37</v>
      </c>
      <c r="R429" s="34" t="s">
        <v>182</v>
      </c>
      <c r="S429" s="21">
        <v>43281</v>
      </c>
      <c r="T429" s="19" t="s">
        <v>124</v>
      </c>
      <c r="U429" s="34" t="s">
        <v>37</v>
      </c>
      <c r="V429" s="34" t="s">
        <v>37</v>
      </c>
      <c r="W429" s="33" t="s">
        <v>37</v>
      </c>
      <c r="X429" s="23">
        <f t="shared" si="12"/>
        <v>127200</v>
      </c>
      <c r="Y429" s="24"/>
    </row>
    <row r="430" spans="1:25" customFormat="1" ht="45" hidden="1" customHeight="1">
      <c r="A430" s="13">
        <v>426</v>
      </c>
      <c r="B430" s="14" t="s">
        <v>639</v>
      </c>
      <c r="C430" s="14" t="s">
        <v>664</v>
      </c>
      <c r="D430" s="14" t="s">
        <v>29</v>
      </c>
      <c r="E430" s="14">
        <v>60092696</v>
      </c>
      <c r="F430" s="14">
        <v>12</v>
      </c>
      <c r="G430" s="15" t="s">
        <v>665</v>
      </c>
      <c r="H430" s="36" t="s">
        <v>878</v>
      </c>
      <c r="I430" s="14" t="s">
        <v>709</v>
      </c>
      <c r="J430" s="14" t="s">
        <v>710</v>
      </c>
      <c r="K430" s="17">
        <v>127200</v>
      </c>
      <c r="L430" s="17">
        <v>0</v>
      </c>
      <c r="M430" s="18">
        <f t="shared" si="13"/>
        <v>127200</v>
      </c>
      <c r="N430" s="14">
        <v>0</v>
      </c>
      <c r="O430" s="57" t="s">
        <v>879</v>
      </c>
      <c r="P430" s="34" t="s">
        <v>3</v>
      </c>
      <c r="Q430" s="45" t="s">
        <v>37</v>
      </c>
      <c r="R430" s="34" t="s">
        <v>182</v>
      </c>
      <c r="S430" s="21">
        <v>43281</v>
      </c>
      <c r="T430" s="19" t="s">
        <v>124</v>
      </c>
      <c r="U430" s="34" t="s">
        <v>37</v>
      </c>
      <c r="V430" s="34" t="s">
        <v>37</v>
      </c>
      <c r="W430" s="33" t="s">
        <v>37</v>
      </c>
      <c r="X430" s="23">
        <f t="shared" si="12"/>
        <v>127200</v>
      </c>
      <c r="Y430" s="24"/>
    </row>
    <row r="431" spans="1:25" customFormat="1" ht="45" hidden="1" customHeight="1">
      <c r="A431" s="13">
        <v>427</v>
      </c>
      <c r="B431" s="14" t="s">
        <v>639</v>
      </c>
      <c r="C431" s="14" t="s">
        <v>664</v>
      </c>
      <c r="D431" s="14" t="s">
        <v>29</v>
      </c>
      <c r="E431" s="14">
        <v>60092696</v>
      </c>
      <c r="F431" s="14">
        <v>12</v>
      </c>
      <c r="G431" s="15" t="s">
        <v>699</v>
      </c>
      <c r="H431" s="36" t="s">
        <v>704</v>
      </c>
      <c r="I431" s="14" t="s">
        <v>701</v>
      </c>
      <c r="J431" s="14" t="s">
        <v>880</v>
      </c>
      <c r="K431" s="17">
        <v>133956.73000000001</v>
      </c>
      <c r="L431" s="17">
        <v>0</v>
      </c>
      <c r="M431" s="18">
        <f t="shared" si="13"/>
        <v>133956.73000000001</v>
      </c>
      <c r="N431" s="14">
        <v>0</v>
      </c>
      <c r="O431" s="36" t="s">
        <v>881</v>
      </c>
      <c r="P431" s="14" t="s">
        <v>3</v>
      </c>
      <c r="Q431" s="25" t="s">
        <v>37</v>
      </c>
      <c r="R431" s="14" t="s">
        <v>37</v>
      </c>
      <c r="S431" s="21">
        <v>43281</v>
      </c>
      <c r="T431" s="14" t="s">
        <v>124</v>
      </c>
      <c r="U431" s="14" t="s">
        <v>37</v>
      </c>
      <c r="V431" s="14" t="s">
        <v>37</v>
      </c>
      <c r="W431" s="27" t="s">
        <v>37</v>
      </c>
      <c r="X431" s="23">
        <f t="shared" si="12"/>
        <v>133956.73000000001</v>
      </c>
      <c r="Y431" s="24"/>
    </row>
    <row r="432" spans="1:25" customFormat="1" ht="60" hidden="1" customHeight="1">
      <c r="A432" s="13">
        <v>428</v>
      </c>
      <c r="B432" s="14" t="s">
        <v>639</v>
      </c>
      <c r="C432" s="14" t="s">
        <v>487</v>
      </c>
      <c r="D432" s="14" t="s">
        <v>29</v>
      </c>
      <c r="E432" s="14">
        <v>60092696</v>
      </c>
      <c r="F432" s="14">
        <v>12</v>
      </c>
      <c r="G432" s="15" t="s">
        <v>488</v>
      </c>
      <c r="H432" s="36" t="s">
        <v>489</v>
      </c>
      <c r="I432" s="14" t="s">
        <v>490</v>
      </c>
      <c r="J432" s="14" t="s">
        <v>496</v>
      </c>
      <c r="K432" s="17">
        <v>147470.39999999999</v>
      </c>
      <c r="L432" s="17">
        <v>0</v>
      </c>
      <c r="M432" s="18">
        <f t="shared" si="13"/>
        <v>147470.39999999999</v>
      </c>
      <c r="N432" s="14" t="s">
        <v>37</v>
      </c>
      <c r="O432" s="36" t="s">
        <v>882</v>
      </c>
      <c r="P432" s="14" t="s">
        <v>35</v>
      </c>
      <c r="Q432" s="25">
        <v>42950</v>
      </c>
      <c r="R432" s="14" t="s">
        <v>614</v>
      </c>
      <c r="S432" s="26" t="s">
        <v>37</v>
      </c>
      <c r="T432" s="14" t="s">
        <v>48</v>
      </c>
      <c r="U432" s="14" t="s">
        <v>37</v>
      </c>
      <c r="V432" s="14">
        <v>0</v>
      </c>
      <c r="W432" s="27" t="s">
        <v>37</v>
      </c>
      <c r="X432" s="23">
        <f t="shared" ref="X432:X495" si="14">M432</f>
        <v>147470.39999999999</v>
      </c>
      <c r="Y432" s="24"/>
    </row>
    <row r="433" spans="1:25" customFormat="1" ht="45" hidden="1" customHeight="1">
      <c r="A433" s="13">
        <v>429</v>
      </c>
      <c r="B433" s="14" t="s">
        <v>639</v>
      </c>
      <c r="C433" s="14" t="s">
        <v>664</v>
      </c>
      <c r="D433" s="14" t="s">
        <v>29</v>
      </c>
      <c r="E433" s="14">
        <v>60092696</v>
      </c>
      <c r="F433" s="14">
        <v>12</v>
      </c>
      <c r="G433" s="15" t="s">
        <v>665</v>
      </c>
      <c r="H433" s="36" t="s">
        <v>721</v>
      </c>
      <c r="I433" s="14" t="s">
        <v>670</v>
      </c>
      <c r="J433" s="14" t="s">
        <v>883</v>
      </c>
      <c r="K433" s="17">
        <v>150440.64000000001</v>
      </c>
      <c r="L433" s="17">
        <v>0</v>
      </c>
      <c r="M433" s="18">
        <f t="shared" si="13"/>
        <v>150440.64000000001</v>
      </c>
      <c r="N433" s="14">
        <v>0</v>
      </c>
      <c r="O433" s="57" t="s">
        <v>669</v>
      </c>
      <c r="P433" s="34" t="s">
        <v>3</v>
      </c>
      <c r="Q433" s="45" t="s">
        <v>37</v>
      </c>
      <c r="R433" s="34" t="s">
        <v>182</v>
      </c>
      <c r="S433" s="21">
        <v>43281</v>
      </c>
      <c r="T433" s="19" t="s">
        <v>124</v>
      </c>
      <c r="U433" s="34" t="s">
        <v>37</v>
      </c>
      <c r="V433" s="34" t="s">
        <v>37</v>
      </c>
      <c r="W433" s="33" t="s">
        <v>37</v>
      </c>
      <c r="X433" s="23">
        <f t="shared" si="14"/>
        <v>150440.64000000001</v>
      </c>
      <c r="Y433" s="24"/>
    </row>
    <row r="434" spans="1:25" customFormat="1" ht="45" hidden="1" customHeight="1">
      <c r="A434" s="13">
        <v>430</v>
      </c>
      <c r="B434" s="14" t="s">
        <v>639</v>
      </c>
      <c r="C434" s="14" t="s">
        <v>664</v>
      </c>
      <c r="D434" s="14" t="s">
        <v>29</v>
      </c>
      <c r="E434" s="14">
        <v>60092696</v>
      </c>
      <c r="F434" s="14">
        <v>12</v>
      </c>
      <c r="G434" s="15" t="s">
        <v>665</v>
      </c>
      <c r="H434" s="36" t="s">
        <v>695</v>
      </c>
      <c r="I434" s="14" t="s">
        <v>670</v>
      </c>
      <c r="J434" s="14" t="s">
        <v>671</v>
      </c>
      <c r="K434" s="17">
        <v>150440.64000000001</v>
      </c>
      <c r="L434" s="17">
        <v>0</v>
      </c>
      <c r="M434" s="18">
        <f t="shared" si="13"/>
        <v>150440.64000000001</v>
      </c>
      <c r="N434" s="14">
        <v>0</v>
      </c>
      <c r="O434" s="57" t="s">
        <v>669</v>
      </c>
      <c r="P434" s="34" t="s">
        <v>3</v>
      </c>
      <c r="Q434" s="45" t="s">
        <v>37</v>
      </c>
      <c r="R434" s="34" t="s">
        <v>182</v>
      </c>
      <c r="S434" s="21">
        <v>43281</v>
      </c>
      <c r="T434" s="19" t="s">
        <v>124</v>
      </c>
      <c r="U434" s="34" t="s">
        <v>37</v>
      </c>
      <c r="V434" s="34" t="s">
        <v>37</v>
      </c>
      <c r="W434" s="33" t="s">
        <v>37</v>
      </c>
      <c r="X434" s="23">
        <f t="shared" si="14"/>
        <v>150440.64000000001</v>
      </c>
      <c r="Y434" s="24"/>
    </row>
    <row r="435" spans="1:25" customFormat="1" ht="45" hidden="1" customHeight="1">
      <c r="A435" s="13">
        <v>431</v>
      </c>
      <c r="B435" s="14" t="s">
        <v>639</v>
      </c>
      <c r="C435" s="14" t="s">
        <v>686</v>
      </c>
      <c r="D435" s="14" t="s">
        <v>687</v>
      </c>
      <c r="E435" s="14">
        <v>98996602</v>
      </c>
      <c r="F435" s="14">
        <v>12</v>
      </c>
      <c r="G435" s="15" t="s">
        <v>688</v>
      </c>
      <c r="H435" s="36" t="s">
        <v>884</v>
      </c>
      <c r="I435" s="14" t="s">
        <v>855</v>
      </c>
      <c r="J435" s="14" t="s">
        <v>885</v>
      </c>
      <c r="K435" s="17">
        <v>185600</v>
      </c>
      <c r="L435" s="17">
        <v>0</v>
      </c>
      <c r="M435" s="18">
        <f t="shared" si="13"/>
        <v>185600</v>
      </c>
      <c r="N435" s="14">
        <v>0</v>
      </c>
      <c r="O435" s="36" t="s">
        <v>692</v>
      </c>
      <c r="P435" s="19" t="s">
        <v>3</v>
      </c>
      <c r="Q435" s="35" t="s">
        <v>37</v>
      </c>
      <c r="R435" s="36" t="s">
        <v>37</v>
      </c>
      <c r="S435" s="21">
        <v>43281</v>
      </c>
      <c r="T435" s="19" t="s">
        <v>124</v>
      </c>
      <c r="U435" s="36" t="s">
        <v>37</v>
      </c>
      <c r="V435" s="36" t="s">
        <v>37</v>
      </c>
      <c r="W435" s="48" t="s">
        <v>37</v>
      </c>
      <c r="X435" s="23">
        <f t="shared" si="14"/>
        <v>185600</v>
      </c>
      <c r="Y435" s="24"/>
    </row>
    <row r="436" spans="1:25" customFormat="1" ht="45" hidden="1" customHeight="1">
      <c r="A436" s="13">
        <v>432</v>
      </c>
      <c r="B436" s="14" t="s">
        <v>639</v>
      </c>
      <c r="C436" s="14" t="s">
        <v>686</v>
      </c>
      <c r="D436" s="14" t="s">
        <v>687</v>
      </c>
      <c r="E436" s="14">
        <v>98996602</v>
      </c>
      <c r="F436" s="14">
        <v>12</v>
      </c>
      <c r="G436" s="15" t="s">
        <v>688</v>
      </c>
      <c r="H436" s="36" t="s">
        <v>886</v>
      </c>
      <c r="I436" s="14" t="s">
        <v>729</v>
      </c>
      <c r="J436" s="14" t="s">
        <v>730</v>
      </c>
      <c r="K436" s="17">
        <v>186048</v>
      </c>
      <c r="L436" s="17">
        <v>0</v>
      </c>
      <c r="M436" s="18">
        <f t="shared" si="13"/>
        <v>186048</v>
      </c>
      <c r="N436" s="14">
        <v>0</v>
      </c>
      <c r="O436" s="36" t="s">
        <v>692</v>
      </c>
      <c r="P436" s="19" t="s">
        <v>3</v>
      </c>
      <c r="Q436" s="35" t="s">
        <v>37</v>
      </c>
      <c r="R436" s="36" t="s">
        <v>37</v>
      </c>
      <c r="S436" s="21">
        <v>43281</v>
      </c>
      <c r="T436" s="19" t="s">
        <v>124</v>
      </c>
      <c r="U436" s="36" t="s">
        <v>37</v>
      </c>
      <c r="V436" s="36" t="s">
        <v>37</v>
      </c>
      <c r="W436" s="48" t="s">
        <v>37</v>
      </c>
      <c r="X436" s="23">
        <f t="shared" si="14"/>
        <v>186048</v>
      </c>
      <c r="Y436" s="24"/>
    </row>
    <row r="437" spans="1:25" customFormat="1" ht="45" hidden="1" customHeight="1">
      <c r="A437" s="13">
        <v>433</v>
      </c>
      <c r="B437" s="14" t="s">
        <v>639</v>
      </c>
      <c r="C437" s="14" t="s">
        <v>887</v>
      </c>
      <c r="D437" s="14" t="s">
        <v>29</v>
      </c>
      <c r="E437" s="14">
        <v>0</v>
      </c>
      <c r="F437" s="14">
        <v>12</v>
      </c>
      <c r="G437" s="15">
        <v>42651</v>
      </c>
      <c r="H437" s="36" t="s">
        <v>888</v>
      </c>
      <c r="I437" s="14" t="s">
        <v>815</v>
      </c>
      <c r="J437" s="14" t="s">
        <v>889</v>
      </c>
      <c r="K437" s="17">
        <v>190000</v>
      </c>
      <c r="L437" s="17">
        <v>0</v>
      </c>
      <c r="M437" s="18">
        <f t="shared" si="13"/>
        <v>190000</v>
      </c>
      <c r="N437" s="14" t="s">
        <v>37</v>
      </c>
      <c r="O437" s="36" t="s">
        <v>817</v>
      </c>
      <c r="P437" s="36" t="s">
        <v>35</v>
      </c>
      <c r="Q437" s="35" t="s">
        <v>645</v>
      </c>
      <c r="R437" s="36" t="s">
        <v>37</v>
      </c>
      <c r="S437" s="56" t="s">
        <v>37</v>
      </c>
      <c r="T437" s="14" t="s">
        <v>48</v>
      </c>
      <c r="U437" s="36" t="s">
        <v>37</v>
      </c>
      <c r="V437" s="36" t="s">
        <v>37</v>
      </c>
      <c r="W437" s="48" t="s">
        <v>37</v>
      </c>
      <c r="X437" s="23">
        <f t="shared" si="14"/>
        <v>190000</v>
      </c>
      <c r="Y437" s="24"/>
    </row>
    <row r="438" spans="1:25" customFormat="1" ht="45" hidden="1" customHeight="1">
      <c r="A438" s="13">
        <v>434</v>
      </c>
      <c r="B438" s="14" t="s">
        <v>639</v>
      </c>
      <c r="C438" s="14" t="s">
        <v>686</v>
      </c>
      <c r="D438" s="14" t="s">
        <v>687</v>
      </c>
      <c r="E438" s="14">
        <v>98996602</v>
      </c>
      <c r="F438" s="14">
        <v>12</v>
      </c>
      <c r="G438" s="15" t="s">
        <v>688</v>
      </c>
      <c r="H438" s="36" t="s">
        <v>890</v>
      </c>
      <c r="I438" s="14" t="s">
        <v>855</v>
      </c>
      <c r="J438" s="14" t="s">
        <v>891</v>
      </c>
      <c r="K438" s="17">
        <v>193932.08</v>
      </c>
      <c r="L438" s="17">
        <v>0</v>
      </c>
      <c r="M438" s="18">
        <f t="shared" si="13"/>
        <v>193932.08</v>
      </c>
      <c r="N438" s="14">
        <v>0</v>
      </c>
      <c r="O438" s="36" t="s">
        <v>692</v>
      </c>
      <c r="P438" s="19" t="s">
        <v>3</v>
      </c>
      <c r="Q438" s="35" t="s">
        <v>37</v>
      </c>
      <c r="R438" s="36" t="s">
        <v>37</v>
      </c>
      <c r="S438" s="21">
        <v>43281</v>
      </c>
      <c r="T438" s="19" t="s">
        <v>124</v>
      </c>
      <c r="U438" s="36" t="s">
        <v>37</v>
      </c>
      <c r="V438" s="36" t="s">
        <v>37</v>
      </c>
      <c r="W438" s="48" t="s">
        <v>37</v>
      </c>
      <c r="X438" s="23">
        <f t="shared" si="14"/>
        <v>193932.08</v>
      </c>
      <c r="Y438" s="24"/>
    </row>
    <row r="439" spans="1:25" customFormat="1" ht="60" hidden="1" customHeight="1">
      <c r="A439" s="13">
        <v>435</v>
      </c>
      <c r="B439" s="14" t="s">
        <v>639</v>
      </c>
      <c r="C439" s="14" t="s">
        <v>664</v>
      </c>
      <c r="D439" s="14" t="s">
        <v>29</v>
      </c>
      <c r="E439" s="14">
        <v>60092696</v>
      </c>
      <c r="F439" s="14">
        <v>12</v>
      </c>
      <c r="G439" s="15" t="s">
        <v>665</v>
      </c>
      <c r="H439" s="36" t="s">
        <v>666</v>
      </c>
      <c r="I439" s="14" t="s">
        <v>667</v>
      </c>
      <c r="J439" s="14" t="s">
        <v>892</v>
      </c>
      <c r="K439" s="17">
        <v>197290</v>
      </c>
      <c r="L439" s="17">
        <v>0</v>
      </c>
      <c r="M439" s="18">
        <f t="shared" si="13"/>
        <v>197290</v>
      </c>
      <c r="N439" s="14">
        <v>0</v>
      </c>
      <c r="O439" s="57" t="s">
        <v>669</v>
      </c>
      <c r="P439" s="34" t="s">
        <v>3</v>
      </c>
      <c r="Q439" s="45" t="s">
        <v>37</v>
      </c>
      <c r="R439" s="34" t="s">
        <v>182</v>
      </c>
      <c r="S439" s="21">
        <v>43281</v>
      </c>
      <c r="T439" s="19" t="s">
        <v>124</v>
      </c>
      <c r="U439" s="34" t="s">
        <v>37</v>
      </c>
      <c r="V439" s="34" t="s">
        <v>37</v>
      </c>
      <c r="W439" s="33" t="s">
        <v>37</v>
      </c>
      <c r="X439" s="23">
        <f t="shared" si="14"/>
        <v>197290</v>
      </c>
      <c r="Y439" s="24"/>
    </row>
    <row r="440" spans="1:25" customFormat="1" ht="45" hidden="1" customHeight="1">
      <c r="A440" s="13">
        <v>436</v>
      </c>
      <c r="B440" s="14" t="s">
        <v>639</v>
      </c>
      <c r="C440" s="14" t="s">
        <v>686</v>
      </c>
      <c r="D440" s="14" t="s">
        <v>687</v>
      </c>
      <c r="E440" s="14">
        <v>98996602</v>
      </c>
      <c r="F440" s="14">
        <v>12</v>
      </c>
      <c r="G440" s="15" t="s">
        <v>688</v>
      </c>
      <c r="H440" s="36" t="s">
        <v>893</v>
      </c>
      <c r="I440" s="14" t="s">
        <v>894</v>
      </c>
      <c r="J440" s="14" t="s">
        <v>895</v>
      </c>
      <c r="K440" s="17">
        <v>197639</v>
      </c>
      <c r="L440" s="17">
        <v>0</v>
      </c>
      <c r="M440" s="18">
        <f t="shared" si="13"/>
        <v>197639</v>
      </c>
      <c r="N440" s="14">
        <v>0</v>
      </c>
      <c r="O440" s="36" t="s">
        <v>692</v>
      </c>
      <c r="P440" s="19" t="s">
        <v>3</v>
      </c>
      <c r="Q440" s="35" t="s">
        <v>37</v>
      </c>
      <c r="R440" s="36" t="s">
        <v>37</v>
      </c>
      <c r="S440" s="21">
        <v>43281</v>
      </c>
      <c r="T440" s="19" t="s">
        <v>124</v>
      </c>
      <c r="U440" s="36" t="s">
        <v>37</v>
      </c>
      <c r="V440" s="36" t="s">
        <v>37</v>
      </c>
      <c r="W440" s="48" t="s">
        <v>37</v>
      </c>
      <c r="X440" s="23">
        <f t="shared" si="14"/>
        <v>197639</v>
      </c>
      <c r="Y440" s="24"/>
    </row>
    <row r="441" spans="1:25" customFormat="1" ht="45" hidden="1" customHeight="1">
      <c r="A441" s="13">
        <v>437</v>
      </c>
      <c r="B441" s="14" t="s">
        <v>639</v>
      </c>
      <c r="C441" s="14" t="s">
        <v>686</v>
      </c>
      <c r="D441" s="14" t="s">
        <v>687</v>
      </c>
      <c r="E441" s="14">
        <v>98996602</v>
      </c>
      <c r="F441" s="14">
        <v>12</v>
      </c>
      <c r="G441" s="15" t="s">
        <v>688</v>
      </c>
      <c r="H441" s="36" t="s">
        <v>896</v>
      </c>
      <c r="I441" s="14" t="s">
        <v>855</v>
      </c>
      <c r="J441" s="14" t="s">
        <v>897</v>
      </c>
      <c r="K441" s="17">
        <v>202008.23</v>
      </c>
      <c r="L441" s="17">
        <v>0</v>
      </c>
      <c r="M441" s="18">
        <f t="shared" si="13"/>
        <v>202008.23</v>
      </c>
      <c r="N441" s="14">
        <v>0</v>
      </c>
      <c r="O441" s="36" t="s">
        <v>692</v>
      </c>
      <c r="P441" s="19" t="s">
        <v>3</v>
      </c>
      <c r="Q441" s="35" t="s">
        <v>37</v>
      </c>
      <c r="R441" s="36" t="s">
        <v>37</v>
      </c>
      <c r="S441" s="21">
        <v>43281</v>
      </c>
      <c r="T441" s="19" t="s">
        <v>124</v>
      </c>
      <c r="U441" s="36" t="s">
        <v>37</v>
      </c>
      <c r="V441" s="36" t="s">
        <v>37</v>
      </c>
      <c r="W441" s="48" t="s">
        <v>37</v>
      </c>
      <c r="X441" s="23">
        <f t="shared" si="14"/>
        <v>202008.23</v>
      </c>
      <c r="Y441" s="24"/>
    </row>
    <row r="442" spans="1:25" customFormat="1" ht="30" hidden="1" customHeight="1">
      <c r="A442" s="13">
        <v>438</v>
      </c>
      <c r="B442" s="14" t="s">
        <v>639</v>
      </c>
      <c r="C442" s="14" t="s">
        <v>813</v>
      </c>
      <c r="D442" s="14" t="s">
        <v>29</v>
      </c>
      <c r="E442" s="14">
        <v>60092696</v>
      </c>
      <c r="F442" s="14">
        <v>12</v>
      </c>
      <c r="G442" s="15">
        <v>42651</v>
      </c>
      <c r="H442" s="36" t="s">
        <v>898</v>
      </c>
      <c r="I442" s="14" t="s">
        <v>815</v>
      </c>
      <c r="J442" s="14" t="s">
        <v>899</v>
      </c>
      <c r="K442" s="17">
        <v>203876</v>
      </c>
      <c r="L442" s="17">
        <v>0</v>
      </c>
      <c r="M442" s="18">
        <f t="shared" si="13"/>
        <v>203876</v>
      </c>
      <c r="N442" s="14" t="s">
        <v>37</v>
      </c>
      <c r="O442" s="36" t="s">
        <v>817</v>
      </c>
      <c r="P442" s="36" t="s">
        <v>35</v>
      </c>
      <c r="Q442" s="35" t="s">
        <v>645</v>
      </c>
      <c r="R442" s="36" t="s">
        <v>37</v>
      </c>
      <c r="S442" s="56" t="s">
        <v>37</v>
      </c>
      <c r="T442" s="14" t="s">
        <v>48</v>
      </c>
      <c r="U442" s="36" t="s">
        <v>37</v>
      </c>
      <c r="V442" s="36" t="s">
        <v>37</v>
      </c>
      <c r="W442" s="48" t="s">
        <v>37</v>
      </c>
      <c r="X442" s="23">
        <f t="shared" si="14"/>
        <v>203876</v>
      </c>
      <c r="Y442" s="24"/>
    </row>
    <row r="443" spans="1:25" customFormat="1" ht="45" hidden="1" customHeight="1">
      <c r="A443" s="13">
        <v>439</v>
      </c>
      <c r="B443" s="14" t="s">
        <v>639</v>
      </c>
      <c r="C443" s="14" t="s">
        <v>686</v>
      </c>
      <c r="D443" s="14" t="s">
        <v>687</v>
      </c>
      <c r="E443" s="14">
        <v>98996602</v>
      </c>
      <c r="F443" s="14">
        <v>12</v>
      </c>
      <c r="G443" s="15" t="s">
        <v>688</v>
      </c>
      <c r="H443" s="36" t="s">
        <v>900</v>
      </c>
      <c r="I443" s="14" t="s">
        <v>855</v>
      </c>
      <c r="J443" s="14" t="s">
        <v>901</v>
      </c>
      <c r="K443" s="17">
        <v>204634.5</v>
      </c>
      <c r="L443" s="17">
        <v>0</v>
      </c>
      <c r="M443" s="18">
        <f t="shared" si="13"/>
        <v>204634.5</v>
      </c>
      <c r="N443" s="14">
        <v>0</v>
      </c>
      <c r="O443" s="36" t="s">
        <v>692</v>
      </c>
      <c r="P443" s="19" t="s">
        <v>3</v>
      </c>
      <c r="Q443" s="35" t="s">
        <v>37</v>
      </c>
      <c r="R443" s="36" t="s">
        <v>37</v>
      </c>
      <c r="S443" s="21">
        <v>43281</v>
      </c>
      <c r="T443" s="19" t="s">
        <v>124</v>
      </c>
      <c r="U443" s="36" t="s">
        <v>37</v>
      </c>
      <c r="V443" s="36" t="s">
        <v>37</v>
      </c>
      <c r="W443" s="48" t="s">
        <v>37</v>
      </c>
      <c r="X443" s="23">
        <f t="shared" si="14"/>
        <v>204634.5</v>
      </c>
      <c r="Y443" s="24"/>
    </row>
    <row r="444" spans="1:25" customFormat="1" ht="45" hidden="1" customHeight="1">
      <c r="A444" s="13">
        <v>440</v>
      </c>
      <c r="B444" s="14" t="s">
        <v>639</v>
      </c>
      <c r="C444" s="14" t="s">
        <v>686</v>
      </c>
      <c r="D444" s="14" t="s">
        <v>687</v>
      </c>
      <c r="E444" s="14">
        <v>98996602</v>
      </c>
      <c r="F444" s="14">
        <v>12</v>
      </c>
      <c r="G444" s="15" t="s">
        <v>688</v>
      </c>
      <c r="H444" s="36" t="s">
        <v>902</v>
      </c>
      <c r="I444" s="14" t="s">
        <v>855</v>
      </c>
      <c r="J444" s="14" t="s">
        <v>903</v>
      </c>
      <c r="K444" s="17">
        <v>205100</v>
      </c>
      <c r="L444" s="17">
        <v>0</v>
      </c>
      <c r="M444" s="18">
        <f t="shared" si="13"/>
        <v>205100</v>
      </c>
      <c r="N444" s="14">
        <v>0</v>
      </c>
      <c r="O444" s="36" t="s">
        <v>692</v>
      </c>
      <c r="P444" s="14" t="s">
        <v>3</v>
      </c>
      <c r="Q444" s="14"/>
      <c r="R444" s="14"/>
      <c r="S444" s="21">
        <v>43281</v>
      </c>
      <c r="T444" s="14" t="s">
        <v>124</v>
      </c>
      <c r="U444" s="14"/>
      <c r="V444" s="14"/>
      <c r="W444" s="27"/>
      <c r="X444" s="23">
        <f t="shared" si="14"/>
        <v>205100</v>
      </c>
      <c r="Y444" s="24"/>
    </row>
    <row r="445" spans="1:25" customFormat="1" ht="45" hidden="1" customHeight="1">
      <c r="A445" s="13">
        <v>441</v>
      </c>
      <c r="B445" s="14" t="s">
        <v>639</v>
      </c>
      <c r="C445" s="14">
        <v>0</v>
      </c>
      <c r="D445" s="14">
        <v>0</v>
      </c>
      <c r="E445" s="14">
        <v>0</v>
      </c>
      <c r="F445" s="14">
        <v>0</v>
      </c>
      <c r="G445" s="15">
        <v>0</v>
      </c>
      <c r="H445" s="36" t="s">
        <v>904</v>
      </c>
      <c r="I445" s="14" t="s">
        <v>855</v>
      </c>
      <c r="J445" s="14" t="s">
        <v>905</v>
      </c>
      <c r="K445" s="17">
        <v>207637.5</v>
      </c>
      <c r="L445" s="17">
        <v>0</v>
      </c>
      <c r="M445" s="18">
        <f t="shared" si="13"/>
        <v>207637.5</v>
      </c>
      <c r="N445" s="14">
        <v>0</v>
      </c>
      <c r="O445" s="36" t="s">
        <v>692</v>
      </c>
      <c r="P445" s="19" t="s">
        <v>3</v>
      </c>
      <c r="Q445" s="36" t="s">
        <v>37</v>
      </c>
      <c r="R445" s="36" t="s">
        <v>37</v>
      </c>
      <c r="S445" s="21">
        <v>43281</v>
      </c>
      <c r="T445" s="19" t="s">
        <v>124</v>
      </c>
      <c r="U445" s="36" t="s">
        <v>37</v>
      </c>
      <c r="V445" s="36" t="s">
        <v>37</v>
      </c>
      <c r="W445" s="48" t="s">
        <v>37</v>
      </c>
      <c r="X445" s="23">
        <f t="shared" si="14"/>
        <v>207637.5</v>
      </c>
      <c r="Y445" s="24"/>
    </row>
    <row r="446" spans="1:25" customFormat="1" ht="45" hidden="1" customHeight="1">
      <c r="A446" s="13">
        <v>442</v>
      </c>
      <c r="B446" s="14" t="s">
        <v>639</v>
      </c>
      <c r="C446" s="14" t="s">
        <v>686</v>
      </c>
      <c r="D446" s="14" t="s">
        <v>687</v>
      </c>
      <c r="E446" s="14">
        <v>98996602</v>
      </c>
      <c r="F446" s="14">
        <v>12</v>
      </c>
      <c r="G446" s="15" t="s">
        <v>688</v>
      </c>
      <c r="H446" s="36" t="s">
        <v>906</v>
      </c>
      <c r="I446" s="14" t="s">
        <v>855</v>
      </c>
      <c r="J446" s="14" t="s">
        <v>907</v>
      </c>
      <c r="K446" s="17">
        <v>209070.41</v>
      </c>
      <c r="L446" s="17">
        <v>0</v>
      </c>
      <c r="M446" s="18">
        <f t="shared" si="13"/>
        <v>209070.41</v>
      </c>
      <c r="N446" s="14">
        <v>0</v>
      </c>
      <c r="O446" s="36" t="s">
        <v>692</v>
      </c>
      <c r="P446" s="19" t="s">
        <v>3</v>
      </c>
      <c r="Q446" s="36" t="s">
        <v>37</v>
      </c>
      <c r="R446" s="36" t="s">
        <v>37</v>
      </c>
      <c r="S446" s="21">
        <v>43281</v>
      </c>
      <c r="T446" s="19" t="s">
        <v>124</v>
      </c>
      <c r="U446" s="36" t="s">
        <v>37</v>
      </c>
      <c r="V446" s="36" t="s">
        <v>37</v>
      </c>
      <c r="W446" s="48" t="s">
        <v>37</v>
      </c>
      <c r="X446" s="23">
        <f t="shared" si="14"/>
        <v>209070.41</v>
      </c>
      <c r="Y446" s="24"/>
    </row>
    <row r="447" spans="1:25" customFormat="1" ht="45" hidden="1" customHeight="1">
      <c r="A447" s="13">
        <v>443</v>
      </c>
      <c r="B447" s="14" t="s">
        <v>639</v>
      </c>
      <c r="C447" s="14" t="s">
        <v>686</v>
      </c>
      <c r="D447" s="14" t="s">
        <v>687</v>
      </c>
      <c r="E447" s="14">
        <v>98996602</v>
      </c>
      <c r="F447" s="14">
        <v>12</v>
      </c>
      <c r="G447" s="15" t="s">
        <v>688</v>
      </c>
      <c r="H447" s="36" t="s">
        <v>908</v>
      </c>
      <c r="I447" s="14" t="s">
        <v>855</v>
      </c>
      <c r="J447" s="14" t="s">
        <v>909</v>
      </c>
      <c r="K447" s="17">
        <v>213500</v>
      </c>
      <c r="L447" s="17">
        <v>0</v>
      </c>
      <c r="M447" s="18">
        <f t="shared" si="13"/>
        <v>213500</v>
      </c>
      <c r="N447" s="14">
        <v>0</v>
      </c>
      <c r="O447" s="36" t="s">
        <v>692</v>
      </c>
      <c r="P447" s="19" t="s">
        <v>3</v>
      </c>
      <c r="Q447" s="36" t="s">
        <v>37</v>
      </c>
      <c r="R447" s="36" t="s">
        <v>37</v>
      </c>
      <c r="S447" s="21">
        <v>43281</v>
      </c>
      <c r="T447" s="19" t="s">
        <v>124</v>
      </c>
      <c r="U447" s="36" t="s">
        <v>37</v>
      </c>
      <c r="V447" s="36" t="s">
        <v>37</v>
      </c>
      <c r="W447" s="48" t="s">
        <v>37</v>
      </c>
      <c r="X447" s="23">
        <f t="shared" si="14"/>
        <v>213500</v>
      </c>
      <c r="Y447" s="24"/>
    </row>
    <row r="448" spans="1:25" customFormat="1" ht="45" hidden="1" customHeight="1">
      <c r="A448" s="13">
        <v>444</v>
      </c>
      <c r="B448" s="14" t="s">
        <v>639</v>
      </c>
      <c r="C448" s="14" t="s">
        <v>686</v>
      </c>
      <c r="D448" s="14" t="s">
        <v>687</v>
      </c>
      <c r="E448" s="14">
        <v>98996602</v>
      </c>
      <c r="F448" s="14">
        <v>12</v>
      </c>
      <c r="G448" s="15" t="s">
        <v>688</v>
      </c>
      <c r="H448" s="36" t="s">
        <v>910</v>
      </c>
      <c r="I448" s="14" t="s">
        <v>855</v>
      </c>
      <c r="J448" s="14" t="s">
        <v>911</v>
      </c>
      <c r="K448" s="17">
        <v>214290.47</v>
      </c>
      <c r="L448" s="17">
        <v>0</v>
      </c>
      <c r="M448" s="18">
        <f t="shared" si="13"/>
        <v>214290.47</v>
      </c>
      <c r="N448" s="14">
        <v>0</v>
      </c>
      <c r="O448" s="36" t="s">
        <v>692</v>
      </c>
      <c r="P448" s="19" t="s">
        <v>3</v>
      </c>
      <c r="Q448" s="36" t="s">
        <v>37</v>
      </c>
      <c r="R448" s="36" t="s">
        <v>37</v>
      </c>
      <c r="S448" s="21">
        <v>43281</v>
      </c>
      <c r="T448" s="19" t="s">
        <v>124</v>
      </c>
      <c r="U448" s="36" t="s">
        <v>37</v>
      </c>
      <c r="V448" s="36" t="s">
        <v>37</v>
      </c>
      <c r="W448" s="48" t="s">
        <v>37</v>
      </c>
      <c r="X448" s="23">
        <f t="shared" si="14"/>
        <v>214290.47</v>
      </c>
      <c r="Y448" s="24"/>
    </row>
    <row r="449" spans="1:25" customFormat="1" ht="60" hidden="1" customHeight="1">
      <c r="A449" s="13">
        <v>445</v>
      </c>
      <c r="B449" s="14" t="s">
        <v>639</v>
      </c>
      <c r="C449" s="14" t="s">
        <v>686</v>
      </c>
      <c r="D449" s="14" t="s">
        <v>687</v>
      </c>
      <c r="E449" s="14">
        <v>98996602</v>
      </c>
      <c r="F449" s="14">
        <v>12</v>
      </c>
      <c r="G449" s="15" t="s">
        <v>688</v>
      </c>
      <c r="H449" s="36" t="s">
        <v>912</v>
      </c>
      <c r="I449" s="14" t="s">
        <v>690</v>
      </c>
      <c r="J449" s="14" t="s">
        <v>913</v>
      </c>
      <c r="K449" s="17">
        <v>215000</v>
      </c>
      <c r="L449" s="17">
        <v>0</v>
      </c>
      <c r="M449" s="18">
        <f t="shared" si="13"/>
        <v>215000</v>
      </c>
      <c r="N449" s="14">
        <v>0</v>
      </c>
      <c r="O449" s="36" t="s">
        <v>692</v>
      </c>
      <c r="P449" s="19" t="s">
        <v>3</v>
      </c>
      <c r="Q449" s="36" t="s">
        <v>37</v>
      </c>
      <c r="R449" s="36" t="s">
        <v>37</v>
      </c>
      <c r="S449" s="21">
        <v>43281</v>
      </c>
      <c r="T449" s="19" t="s">
        <v>124</v>
      </c>
      <c r="U449" s="36" t="s">
        <v>37</v>
      </c>
      <c r="V449" s="36" t="s">
        <v>37</v>
      </c>
      <c r="W449" s="48" t="s">
        <v>37</v>
      </c>
      <c r="X449" s="23">
        <f t="shared" si="14"/>
        <v>215000</v>
      </c>
      <c r="Y449" s="24"/>
    </row>
    <row r="450" spans="1:25" customFormat="1" ht="45" hidden="1" customHeight="1">
      <c r="A450" s="13">
        <v>446</v>
      </c>
      <c r="B450" s="14" t="s">
        <v>639</v>
      </c>
      <c r="C450" s="14" t="s">
        <v>686</v>
      </c>
      <c r="D450" s="14" t="s">
        <v>687</v>
      </c>
      <c r="E450" s="14">
        <v>98996602</v>
      </c>
      <c r="F450" s="14">
        <v>12</v>
      </c>
      <c r="G450" s="15" t="s">
        <v>688</v>
      </c>
      <c r="H450" s="36" t="s">
        <v>914</v>
      </c>
      <c r="I450" s="14" t="s">
        <v>855</v>
      </c>
      <c r="J450" s="14" t="s">
        <v>915</v>
      </c>
      <c r="K450" s="17">
        <v>218956.5</v>
      </c>
      <c r="L450" s="17">
        <v>0</v>
      </c>
      <c r="M450" s="18">
        <f t="shared" si="13"/>
        <v>218956.5</v>
      </c>
      <c r="N450" s="14">
        <v>0</v>
      </c>
      <c r="O450" s="36" t="s">
        <v>692</v>
      </c>
      <c r="P450" s="19" t="s">
        <v>3</v>
      </c>
      <c r="Q450" s="36" t="s">
        <v>37</v>
      </c>
      <c r="R450" s="36" t="s">
        <v>37</v>
      </c>
      <c r="S450" s="21">
        <v>43281</v>
      </c>
      <c r="T450" s="19" t="s">
        <v>124</v>
      </c>
      <c r="U450" s="36" t="s">
        <v>37</v>
      </c>
      <c r="V450" s="36" t="s">
        <v>37</v>
      </c>
      <c r="W450" s="48" t="s">
        <v>37</v>
      </c>
      <c r="X450" s="23">
        <f t="shared" si="14"/>
        <v>218956.5</v>
      </c>
      <c r="Y450" s="24"/>
    </row>
    <row r="451" spans="1:25" customFormat="1" ht="75" hidden="1" customHeight="1">
      <c r="A451" s="13">
        <v>447</v>
      </c>
      <c r="B451" s="14" t="s">
        <v>639</v>
      </c>
      <c r="C451" s="14" t="s">
        <v>677</v>
      </c>
      <c r="D451" s="14" t="s">
        <v>29</v>
      </c>
      <c r="E451" s="14">
        <v>98996590</v>
      </c>
      <c r="F451" s="14">
        <v>11</v>
      </c>
      <c r="G451" s="15" t="s">
        <v>678</v>
      </c>
      <c r="H451" s="36" t="s">
        <v>489</v>
      </c>
      <c r="I451" s="14" t="s">
        <v>490</v>
      </c>
      <c r="J451" s="14" t="s">
        <v>843</v>
      </c>
      <c r="K451" s="17">
        <v>219568.06</v>
      </c>
      <c r="L451" s="17">
        <v>0</v>
      </c>
      <c r="M451" s="18">
        <f t="shared" si="13"/>
        <v>219568.06</v>
      </c>
      <c r="N451" s="14" t="s">
        <v>37</v>
      </c>
      <c r="O451" s="57" t="s">
        <v>916</v>
      </c>
      <c r="P451" s="57" t="s">
        <v>35</v>
      </c>
      <c r="Q451" s="52" t="s">
        <v>645</v>
      </c>
      <c r="R451" s="57" t="s">
        <v>37</v>
      </c>
      <c r="S451" s="52" t="s">
        <v>37</v>
      </c>
      <c r="T451" s="14" t="s">
        <v>48</v>
      </c>
      <c r="U451" s="57" t="s">
        <v>37</v>
      </c>
      <c r="V451" s="57" t="s">
        <v>780</v>
      </c>
      <c r="W451" s="58" t="s">
        <v>37</v>
      </c>
      <c r="X451" s="23">
        <f t="shared" si="14"/>
        <v>219568.06</v>
      </c>
      <c r="Y451" s="24"/>
    </row>
    <row r="452" spans="1:25" customFormat="1" ht="45" hidden="1" customHeight="1">
      <c r="A452" s="13">
        <v>448</v>
      </c>
      <c r="B452" s="14" t="s">
        <v>639</v>
      </c>
      <c r="C452" s="14" t="s">
        <v>686</v>
      </c>
      <c r="D452" s="14" t="s">
        <v>687</v>
      </c>
      <c r="E452" s="14">
        <v>98996602</v>
      </c>
      <c r="F452" s="14">
        <v>12</v>
      </c>
      <c r="G452" s="15" t="s">
        <v>688</v>
      </c>
      <c r="H452" s="36" t="s">
        <v>917</v>
      </c>
      <c r="I452" s="14" t="s">
        <v>729</v>
      </c>
      <c r="J452" s="14" t="s">
        <v>918</v>
      </c>
      <c r="K452" s="17">
        <v>229981.32</v>
      </c>
      <c r="L452" s="17">
        <v>0</v>
      </c>
      <c r="M452" s="18">
        <f t="shared" si="13"/>
        <v>229981.32</v>
      </c>
      <c r="N452" s="14">
        <v>0</v>
      </c>
      <c r="O452" s="36" t="s">
        <v>692</v>
      </c>
      <c r="P452" s="14" t="s">
        <v>3</v>
      </c>
      <c r="Q452" s="14"/>
      <c r="R452" s="14"/>
      <c r="S452" s="21">
        <v>43281</v>
      </c>
      <c r="T452" s="14" t="s">
        <v>124</v>
      </c>
      <c r="U452" s="14"/>
      <c r="V452" s="14"/>
      <c r="W452" s="27"/>
      <c r="X452" s="23">
        <f t="shared" si="14"/>
        <v>229981.32</v>
      </c>
      <c r="Y452" s="24"/>
    </row>
    <row r="453" spans="1:25" customFormat="1" ht="75" hidden="1" customHeight="1">
      <c r="A453" s="13">
        <v>449</v>
      </c>
      <c r="B453" s="14" t="s">
        <v>639</v>
      </c>
      <c r="C453" s="14" t="s">
        <v>686</v>
      </c>
      <c r="D453" s="14" t="s">
        <v>687</v>
      </c>
      <c r="E453" s="14">
        <v>98996602</v>
      </c>
      <c r="F453" s="14">
        <v>12</v>
      </c>
      <c r="G453" s="15" t="s">
        <v>688</v>
      </c>
      <c r="H453" s="36" t="s">
        <v>919</v>
      </c>
      <c r="I453" s="14" t="s">
        <v>690</v>
      </c>
      <c r="J453" s="14" t="s">
        <v>913</v>
      </c>
      <c r="K453" s="17">
        <v>230000</v>
      </c>
      <c r="L453" s="17">
        <v>0</v>
      </c>
      <c r="M453" s="18">
        <f t="shared" si="13"/>
        <v>230000</v>
      </c>
      <c r="N453" s="14">
        <v>0</v>
      </c>
      <c r="O453" s="36" t="s">
        <v>692</v>
      </c>
      <c r="P453" s="19" t="s">
        <v>3</v>
      </c>
      <c r="Q453" s="36" t="s">
        <v>37</v>
      </c>
      <c r="R453" s="36" t="s">
        <v>37</v>
      </c>
      <c r="S453" s="21">
        <v>43281</v>
      </c>
      <c r="T453" s="19" t="s">
        <v>124</v>
      </c>
      <c r="U453" s="36" t="s">
        <v>37</v>
      </c>
      <c r="V453" s="36" t="s">
        <v>37</v>
      </c>
      <c r="W453" s="48" t="s">
        <v>37</v>
      </c>
      <c r="X453" s="23">
        <f t="shared" si="14"/>
        <v>230000</v>
      </c>
      <c r="Y453" s="24"/>
    </row>
    <row r="454" spans="1:25" customFormat="1" ht="45" hidden="1" customHeight="1">
      <c r="A454" s="13">
        <v>450</v>
      </c>
      <c r="B454" s="14" t="s">
        <v>639</v>
      </c>
      <c r="C454" s="14" t="s">
        <v>686</v>
      </c>
      <c r="D454" s="14" t="s">
        <v>687</v>
      </c>
      <c r="E454" s="14">
        <v>98996602</v>
      </c>
      <c r="F454" s="14">
        <v>12</v>
      </c>
      <c r="G454" s="15" t="s">
        <v>688</v>
      </c>
      <c r="H454" s="36" t="s">
        <v>920</v>
      </c>
      <c r="I454" s="14" t="s">
        <v>729</v>
      </c>
      <c r="J454" s="14" t="s">
        <v>873</v>
      </c>
      <c r="K454" s="17">
        <v>232064.1</v>
      </c>
      <c r="L454" s="17">
        <v>0</v>
      </c>
      <c r="M454" s="18">
        <f t="shared" ref="M454:M517" si="15">K454+L454</f>
        <v>232064.1</v>
      </c>
      <c r="N454" s="14">
        <v>0</v>
      </c>
      <c r="O454" s="36" t="s">
        <v>692</v>
      </c>
      <c r="P454" s="19" t="s">
        <v>3</v>
      </c>
      <c r="Q454" s="36" t="s">
        <v>37</v>
      </c>
      <c r="R454" s="36" t="s">
        <v>37</v>
      </c>
      <c r="S454" s="21">
        <v>43281</v>
      </c>
      <c r="T454" s="19" t="s">
        <v>124</v>
      </c>
      <c r="U454" s="36" t="s">
        <v>37</v>
      </c>
      <c r="V454" s="36" t="s">
        <v>37</v>
      </c>
      <c r="W454" s="48" t="s">
        <v>37</v>
      </c>
      <c r="X454" s="23">
        <f t="shared" si="14"/>
        <v>232064.1</v>
      </c>
      <c r="Y454" s="24"/>
    </row>
    <row r="455" spans="1:25" customFormat="1" ht="45" hidden="1" customHeight="1">
      <c r="A455" s="13">
        <v>451</v>
      </c>
      <c r="B455" s="14" t="s">
        <v>639</v>
      </c>
      <c r="C455" s="14" t="s">
        <v>686</v>
      </c>
      <c r="D455" s="14" t="s">
        <v>687</v>
      </c>
      <c r="E455" s="14">
        <v>98996602</v>
      </c>
      <c r="F455" s="14">
        <v>12</v>
      </c>
      <c r="G455" s="15" t="s">
        <v>688</v>
      </c>
      <c r="H455" s="36" t="s">
        <v>921</v>
      </c>
      <c r="I455" s="14" t="s">
        <v>855</v>
      </c>
      <c r="J455" s="14" t="s">
        <v>922</v>
      </c>
      <c r="K455" s="17">
        <v>235400</v>
      </c>
      <c r="L455" s="17">
        <v>0</v>
      </c>
      <c r="M455" s="18">
        <f t="shared" si="15"/>
        <v>235400</v>
      </c>
      <c r="N455" s="14">
        <v>0</v>
      </c>
      <c r="O455" s="36" t="s">
        <v>692</v>
      </c>
      <c r="P455" s="19" t="s">
        <v>3</v>
      </c>
      <c r="Q455" s="36" t="s">
        <v>37</v>
      </c>
      <c r="R455" s="36" t="s">
        <v>37</v>
      </c>
      <c r="S455" s="21">
        <v>43281</v>
      </c>
      <c r="T455" s="19" t="s">
        <v>124</v>
      </c>
      <c r="U455" s="36" t="s">
        <v>37</v>
      </c>
      <c r="V455" s="36" t="s">
        <v>37</v>
      </c>
      <c r="W455" s="48" t="s">
        <v>37</v>
      </c>
      <c r="X455" s="23">
        <f t="shared" si="14"/>
        <v>235400</v>
      </c>
      <c r="Y455" s="24"/>
    </row>
    <row r="456" spans="1:25" customFormat="1" ht="45" hidden="1" customHeight="1">
      <c r="A456" s="13">
        <v>452</v>
      </c>
      <c r="B456" s="14" t="s">
        <v>639</v>
      </c>
      <c r="C456" s="14" t="s">
        <v>813</v>
      </c>
      <c r="D456" s="14" t="s">
        <v>29</v>
      </c>
      <c r="E456" s="14">
        <v>60092696</v>
      </c>
      <c r="F456" s="14">
        <v>12</v>
      </c>
      <c r="G456" s="15">
        <v>42651</v>
      </c>
      <c r="H456" s="36" t="s">
        <v>923</v>
      </c>
      <c r="I456" s="14" t="s">
        <v>815</v>
      </c>
      <c r="J456" s="14" t="s">
        <v>924</v>
      </c>
      <c r="K456" s="17">
        <v>237750</v>
      </c>
      <c r="L456" s="17">
        <v>0</v>
      </c>
      <c r="M456" s="18">
        <f t="shared" si="15"/>
        <v>237750</v>
      </c>
      <c r="N456" s="14" t="s">
        <v>37</v>
      </c>
      <c r="O456" s="36" t="s">
        <v>817</v>
      </c>
      <c r="P456" s="36" t="s">
        <v>35</v>
      </c>
      <c r="Q456" s="36" t="s">
        <v>645</v>
      </c>
      <c r="R456" s="36" t="s">
        <v>37</v>
      </c>
      <c r="S456" s="56" t="s">
        <v>37</v>
      </c>
      <c r="T456" s="14" t="s">
        <v>48</v>
      </c>
      <c r="U456" s="36" t="s">
        <v>37</v>
      </c>
      <c r="V456" s="36" t="s">
        <v>37</v>
      </c>
      <c r="W456" s="48" t="s">
        <v>37</v>
      </c>
      <c r="X456" s="23">
        <f t="shared" si="14"/>
        <v>237750</v>
      </c>
      <c r="Y456" s="24"/>
    </row>
    <row r="457" spans="1:25" customFormat="1" ht="45" hidden="1" customHeight="1">
      <c r="A457" s="13">
        <v>453</v>
      </c>
      <c r="B457" s="14" t="s">
        <v>639</v>
      </c>
      <c r="C457" s="14" t="s">
        <v>686</v>
      </c>
      <c r="D457" s="14" t="s">
        <v>687</v>
      </c>
      <c r="E457" s="14">
        <v>98996602</v>
      </c>
      <c r="F457" s="14">
        <v>12</v>
      </c>
      <c r="G457" s="15" t="s">
        <v>688</v>
      </c>
      <c r="H457" s="36" t="s">
        <v>925</v>
      </c>
      <c r="I457" s="14" t="s">
        <v>729</v>
      </c>
      <c r="J457" s="14" t="s">
        <v>918</v>
      </c>
      <c r="K457" s="17">
        <v>244999.67999999999</v>
      </c>
      <c r="L457" s="17">
        <v>0</v>
      </c>
      <c r="M457" s="18">
        <f t="shared" si="15"/>
        <v>244999.67999999999</v>
      </c>
      <c r="N457" s="14">
        <v>0</v>
      </c>
      <c r="O457" s="36" t="s">
        <v>692</v>
      </c>
      <c r="P457" s="19" t="s">
        <v>3</v>
      </c>
      <c r="Q457" s="36" t="s">
        <v>37</v>
      </c>
      <c r="R457" s="36" t="s">
        <v>37</v>
      </c>
      <c r="S457" s="21">
        <v>43281</v>
      </c>
      <c r="T457" s="19" t="s">
        <v>124</v>
      </c>
      <c r="U457" s="36" t="s">
        <v>37</v>
      </c>
      <c r="V457" s="36" t="s">
        <v>37</v>
      </c>
      <c r="W457" s="48" t="s">
        <v>37</v>
      </c>
      <c r="X457" s="23">
        <f t="shared" si="14"/>
        <v>244999.67999999999</v>
      </c>
      <c r="Y457" s="24"/>
    </row>
    <row r="458" spans="1:25" customFormat="1" ht="45" hidden="1" customHeight="1">
      <c r="A458" s="13">
        <v>454</v>
      </c>
      <c r="B458" s="14" t="s">
        <v>639</v>
      </c>
      <c r="C458" s="14" t="s">
        <v>686</v>
      </c>
      <c r="D458" s="14" t="s">
        <v>687</v>
      </c>
      <c r="E458" s="14">
        <v>98996602</v>
      </c>
      <c r="F458" s="14">
        <v>12</v>
      </c>
      <c r="G458" s="15" t="s">
        <v>688</v>
      </c>
      <c r="H458" s="36" t="s">
        <v>926</v>
      </c>
      <c r="I458" s="14" t="s">
        <v>690</v>
      </c>
      <c r="J458" s="14" t="s">
        <v>927</v>
      </c>
      <c r="K458" s="17">
        <v>250000</v>
      </c>
      <c r="L458" s="17">
        <v>0</v>
      </c>
      <c r="M458" s="18">
        <f t="shared" si="15"/>
        <v>250000</v>
      </c>
      <c r="N458" s="14">
        <v>0</v>
      </c>
      <c r="O458" s="36" t="s">
        <v>692</v>
      </c>
      <c r="P458" s="19" t="s">
        <v>3</v>
      </c>
      <c r="Q458" s="36" t="s">
        <v>37</v>
      </c>
      <c r="R458" s="36" t="s">
        <v>37</v>
      </c>
      <c r="S458" s="21">
        <v>43281</v>
      </c>
      <c r="T458" s="19" t="s">
        <v>124</v>
      </c>
      <c r="U458" s="36" t="s">
        <v>37</v>
      </c>
      <c r="V458" s="36" t="s">
        <v>37</v>
      </c>
      <c r="W458" s="48" t="s">
        <v>37</v>
      </c>
      <c r="X458" s="23">
        <f t="shared" si="14"/>
        <v>250000</v>
      </c>
      <c r="Y458" s="24"/>
    </row>
    <row r="459" spans="1:25" customFormat="1" ht="90" hidden="1" customHeight="1">
      <c r="A459" s="13">
        <v>455</v>
      </c>
      <c r="B459" s="14" t="s">
        <v>639</v>
      </c>
      <c r="C459" s="14" t="s">
        <v>928</v>
      </c>
      <c r="D459" s="14" t="s">
        <v>929</v>
      </c>
      <c r="E459" s="14">
        <v>0</v>
      </c>
      <c r="F459" s="14" t="s">
        <v>37</v>
      </c>
      <c r="G459" s="15" t="s">
        <v>699</v>
      </c>
      <c r="H459" s="36" t="s">
        <v>930</v>
      </c>
      <c r="I459" s="14" t="s">
        <v>244</v>
      </c>
      <c r="J459" s="14" t="s">
        <v>931</v>
      </c>
      <c r="K459" s="17">
        <v>270824.2</v>
      </c>
      <c r="L459" s="17">
        <v>0</v>
      </c>
      <c r="M459" s="18">
        <f t="shared" si="15"/>
        <v>270824.2</v>
      </c>
      <c r="N459" s="14" t="s">
        <v>363</v>
      </c>
      <c r="O459" s="19" t="s">
        <v>792</v>
      </c>
      <c r="P459" s="57" t="s">
        <v>35</v>
      </c>
      <c r="Q459" s="57" t="s">
        <v>645</v>
      </c>
      <c r="R459" s="57" t="s">
        <v>182</v>
      </c>
      <c r="S459" s="52" t="s">
        <v>37</v>
      </c>
      <c r="T459" s="14" t="s">
        <v>48</v>
      </c>
      <c r="U459" s="57" t="s">
        <v>37</v>
      </c>
      <c r="V459" s="57" t="s">
        <v>932</v>
      </c>
      <c r="W459" s="58" t="s">
        <v>37</v>
      </c>
      <c r="X459" s="23">
        <f t="shared" si="14"/>
        <v>270824.2</v>
      </c>
      <c r="Y459" s="24"/>
    </row>
    <row r="460" spans="1:25" customFormat="1" ht="45" hidden="1" customHeight="1">
      <c r="A460" s="13">
        <v>456</v>
      </c>
      <c r="B460" s="14" t="s">
        <v>639</v>
      </c>
      <c r="C460" s="14" t="s">
        <v>664</v>
      </c>
      <c r="D460" s="14" t="s">
        <v>29</v>
      </c>
      <c r="E460" s="14">
        <v>60092696</v>
      </c>
      <c r="F460" s="14">
        <v>12</v>
      </c>
      <c r="G460" s="15" t="s">
        <v>665</v>
      </c>
      <c r="H460" s="36" t="s">
        <v>704</v>
      </c>
      <c r="I460" s="14" t="s">
        <v>670</v>
      </c>
      <c r="J460" s="14" t="s">
        <v>671</v>
      </c>
      <c r="K460" s="17">
        <v>277931.52000000002</v>
      </c>
      <c r="L460" s="17">
        <v>0</v>
      </c>
      <c r="M460" s="18">
        <f t="shared" si="15"/>
        <v>277931.52000000002</v>
      </c>
      <c r="N460" s="14">
        <v>0</v>
      </c>
      <c r="O460" s="57" t="s">
        <v>669</v>
      </c>
      <c r="P460" s="34" t="s">
        <v>3</v>
      </c>
      <c r="Q460" s="34" t="s">
        <v>37</v>
      </c>
      <c r="R460" s="34" t="s">
        <v>182</v>
      </c>
      <c r="S460" s="21">
        <v>43281</v>
      </c>
      <c r="T460" s="19" t="s">
        <v>124</v>
      </c>
      <c r="U460" s="34" t="s">
        <v>37</v>
      </c>
      <c r="V460" s="34" t="s">
        <v>37</v>
      </c>
      <c r="W460" s="33" t="s">
        <v>37</v>
      </c>
      <c r="X460" s="23">
        <f t="shared" si="14"/>
        <v>277931.52000000002</v>
      </c>
      <c r="Y460" s="24"/>
    </row>
    <row r="461" spans="1:25" customFormat="1" ht="45" hidden="1" customHeight="1">
      <c r="A461" s="13">
        <v>457</v>
      </c>
      <c r="B461" s="14" t="s">
        <v>639</v>
      </c>
      <c r="C461" s="14" t="s">
        <v>686</v>
      </c>
      <c r="D461" s="14" t="s">
        <v>687</v>
      </c>
      <c r="E461" s="14">
        <v>98996602</v>
      </c>
      <c r="F461" s="14">
        <v>12</v>
      </c>
      <c r="G461" s="15" t="s">
        <v>688</v>
      </c>
      <c r="H461" s="36" t="s">
        <v>933</v>
      </c>
      <c r="I461" s="14" t="s">
        <v>934</v>
      </c>
      <c r="J461" s="14" t="s">
        <v>935</v>
      </c>
      <c r="K461" s="17">
        <v>298179</v>
      </c>
      <c r="L461" s="17">
        <v>0</v>
      </c>
      <c r="M461" s="18">
        <f t="shared" si="15"/>
        <v>298179</v>
      </c>
      <c r="N461" s="14">
        <v>0</v>
      </c>
      <c r="O461" s="36" t="s">
        <v>692</v>
      </c>
      <c r="P461" s="19" t="s">
        <v>3</v>
      </c>
      <c r="Q461" s="36" t="s">
        <v>37</v>
      </c>
      <c r="R461" s="36" t="s">
        <v>37</v>
      </c>
      <c r="S461" s="21">
        <v>43281</v>
      </c>
      <c r="T461" s="19" t="s">
        <v>124</v>
      </c>
      <c r="U461" s="36" t="s">
        <v>37</v>
      </c>
      <c r="V461" s="36" t="s">
        <v>37</v>
      </c>
      <c r="W461" s="48" t="s">
        <v>37</v>
      </c>
      <c r="X461" s="23">
        <f t="shared" si="14"/>
        <v>298179</v>
      </c>
      <c r="Y461" s="24"/>
    </row>
    <row r="462" spans="1:25" customFormat="1" ht="60" hidden="1" customHeight="1">
      <c r="A462" s="13">
        <v>458</v>
      </c>
      <c r="B462" s="14" t="s">
        <v>639</v>
      </c>
      <c r="C462" s="14" t="s">
        <v>733</v>
      </c>
      <c r="D462" s="14" t="s">
        <v>42</v>
      </c>
      <c r="E462" s="14">
        <v>62476173</v>
      </c>
      <c r="F462" s="14">
        <v>12</v>
      </c>
      <c r="G462" s="15" t="s">
        <v>665</v>
      </c>
      <c r="H462" s="36" t="s">
        <v>734</v>
      </c>
      <c r="I462" s="14" t="s">
        <v>735</v>
      </c>
      <c r="J462" s="14" t="s">
        <v>936</v>
      </c>
      <c r="K462" s="17">
        <v>315000</v>
      </c>
      <c r="L462" s="17">
        <v>0</v>
      </c>
      <c r="M462" s="18">
        <f t="shared" si="15"/>
        <v>315000</v>
      </c>
      <c r="N462" s="14" t="s">
        <v>363</v>
      </c>
      <c r="O462" s="57" t="s">
        <v>737</v>
      </c>
      <c r="P462" s="57" t="s">
        <v>3</v>
      </c>
      <c r="Q462" s="52" t="s">
        <v>37</v>
      </c>
      <c r="R462" s="57" t="s">
        <v>614</v>
      </c>
      <c r="S462" s="21">
        <v>43281</v>
      </c>
      <c r="T462" s="19" t="s">
        <v>124</v>
      </c>
      <c r="U462" s="57" t="s">
        <v>37</v>
      </c>
      <c r="V462" s="57" t="s">
        <v>738</v>
      </c>
      <c r="W462" s="58" t="s">
        <v>37</v>
      </c>
      <c r="X462" s="23">
        <f t="shared" si="14"/>
        <v>315000</v>
      </c>
      <c r="Y462" s="24"/>
    </row>
    <row r="463" spans="1:25" customFormat="1" ht="45" hidden="1" customHeight="1">
      <c r="A463" s="13">
        <v>459</v>
      </c>
      <c r="B463" s="14" t="s">
        <v>639</v>
      </c>
      <c r="C463" s="14" t="s">
        <v>664</v>
      </c>
      <c r="D463" s="14" t="s">
        <v>29</v>
      </c>
      <c r="E463" s="14">
        <v>60092696</v>
      </c>
      <c r="F463" s="14">
        <v>12</v>
      </c>
      <c r="G463" s="15" t="s">
        <v>665</v>
      </c>
      <c r="H463" s="36" t="s">
        <v>704</v>
      </c>
      <c r="I463" s="14" t="s">
        <v>696</v>
      </c>
      <c r="J463" s="14" t="s">
        <v>937</v>
      </c>
      <c r="K463" s="17">
        <v>316692.40000000002</v>
      </c>
      <c r="L463" s="17">
        <v>0</v>
      </c>
      <c r="M463" s="18">
        <f t="shared" si="15"/>
        <v>316692.40000000002</v>
      </c>
      <c r="N463" s="14">
        <v>0</v>
      </c>
      <c r="O463" s="36" t="s">
        <v>698</v>
      </c>
      <c r="P463" s="34" t="s">
        <v>35</v>
      </c>
      <c r="Q463" s="21">
        <v>43182</v>
      </c>
      <c r="R463" s="34" t="s">
        <v>182</v>
      </c>
      <c r="S463" s="34" t="s">
        <v>37</v>
      </c>
      <c r="T463" s="34" t="s">
        <v>459</v>
      </c>
      <c r="U463" s="34" t="s">
        <v>37</v>
      </c>
      <c r="V463" s="34" t="s">
        <v>37</v>
      </c>
      <c r="W463" s="33" t="s">
        <v>37</v>
      </c>
      <c r="X463" s="23">
        <f t="shared" si="14"/>
        <v>316692.40000000002</v>
      </c>
      <c r="Y463" s="24"/>
    </row>
    <row r="464" spans="1:25" customFormat="1" ht="45" hidden="1" customHeight="1">
      <c r="A464" s="13">
        <v>460</v>
      </c>
      <c r="B464" s="14" t="s">
        <v>639</v>
      </c>
      <c r="C464" s="14" t="s">
        <v>686</v>
      </c>
      <c r="D464" s="14" t="s">
        <v>687</v>
      </c>
      <c r="E464" s="14">
        <v>98996602</v>
      </c>
      <c r="F464" s="14">
        <v>12</v>
      </c>
      <c r="G464" s="15" t="s">
        <v>688</v>
      </c>
      <c r="H464" s="36" t="s">
        <v>938</v>
      </c>
      <c r="I464" s="14" t="s">
        <v>855</v>
      </c>
      <c r="J464" s="14" t="s">
        <v>939</v>
      </c>
      <c r="K464" s="17">
        <v>342286.71</v>
      </c>
      <c r="L464" s="17">
        <v>0</v>
      </c>
      <c r="M464" s="18">
        <f t="shared" si="15"/>
        <v>342286.71</v>
      </c>
      <c r="N464" s="14">
        <v>0</v>
      </c>
      <c r="O464" s="36" t="s">
        <v>692</v>
      </c>
      <c r="P464" s="19" t="s">
        <v>3</v>
      </c>
      <c r="Q464" s="36" t="s">
        <v>37</v>
      </c>
      <c r="R464" s="36" t="s">
        <v>37</v>
      </c>
      <c r="S464" s="21">
        <v>43281</v>
      </c>
      <c r="T464" s="19" t="s">
        <v>124</v>
      </c>
      <c r="U464" s="36" t="s">
        <v>37</v>
      </c>
      <c r="V464" s="36" t="s">
        <v>37</v>
      </c>
      <c r="W464" s="48" t="s">
        <v>37</v>
      </c>
      <c r="X464" s="23">
        <f t="shared" si="14"/>
        <v>342286.71</v>
      </c>
      <c r="Y464" s="24"/>
    </row>
    <row r="465" spans="1:25" customFormat="1" ht="45" hidden="1" customHeight="1">
      <c r="A465" s="13">
        <v>461</v>
      </c>
      <c r="B465" s="14" t="s">
        <v>639</v>
      </c>
      <c r="C465" s="14" t="s">
        <v>686</v>
      </c>
      <c r="D465" s="14" t="s">
        <v>687</v>
      </c>
      <c r="E465" s="14">
        <v>98996602</v>
      </c>
      <c r="F465" s="14">
        <v>12</v>
      </c>
      <c r="G465" s="15" t="s">
        <v>688</v>
      </c>
      <c r="H465" s="36" t="s">
        <v>940</v>
      </c>
      <c r="I465" s="14" t="s">
        <v>690</v>
      </c>
      <c r="J465" s="14" t="s">
        <v>941</v>
      </c>
      <c r="K465" s="17">
        <v>350000</v>
      </c>
      <c r="L465" s="17">
        <v>0</v>
      </c>
      <c r="M465" s="18">
        <f t="shared" si="15"/>
        <v>350000</v>
      </c>
      <c r="N465" s="14">
        <v>0</v>
      </c>
      <c r="O465" s="36" t="s">
        <v>692</v>
      </c>
      <c r="P465" s="19" t="s">
        <v>3</v>
      </c>
      <c r="Q465" s="36" t="s">
        <v>37</v>
      </c>
      <c r="R465" s="36" t="s">
        <v>37</v>
      </c>
      <c r="S465" s="21">
        <v>43281</v>
      </c>
      <c r="T465" s="19" t="s">
        <v>124</v>
      </c>
      <c r="U465" s="36" t="s">
        <v>37</v>
      </c>
      <c r="V465" s="36" t="s">
        <v>37</v>
      </c>
      <c r="W465" s="48" t="s">
        <v>37</v>
      </c>
      <c r="X465" s="23">
        <f t="shared" si="14"/>
        <v>350000</v>
      </c>
      <c r="Y465" s="24"/>
    </row>
    <row r="466" spans="1:25" customFormat="1" ht="45" hidden="1" customHeight="1">
      <c r="A466" s="13">
        <v>462</v>
      </c>
      <c r="B466" s="14" t="s">
        <v>639</v>
      </c>
      <c r="C466" s="14" t="s">
        <v>686</v>
      </c>
      <c r="D466" s="14" t="s">
        <v>687</v>
      </c>
      <c r="E466" s="14">
        <v>98996602</v>
      </c>
      <c r="F466" s="14">
        <v>12</v>
      </c>
      <c r="G466" s="15" t="s">
        <v>688</v>
      </c>
      <c r="H466" s="36" t="s">
        <v>940</v>
      </c>
      <c r="I466" s="14" t="s">
        <v>690</v>
      </c>
      <c r="J466" s="14" t="s">
        <v>941</v>
      </c>
      <c r="K466" s="17">
        <v>350000</v>
      </c>
      <c r="L466" s="17">
        <v>0</v>
      </c>
      <c r="M466" s="18">
        <f t="shared" si="15"/>
        <v>350000</v>
      </c>
      <c r="N466" s="14">
        <v>0</v>
      </c>
      <c r="O466" s="36" t="s">
        <v>692</v>
      </c>
      <c r="P466" s="19" t="s">
        <v>3</v>
      </c>
      <c r="Q466" s="36" t="s">
        <v>37</v>
      </c>
      <c r="R466" s="36" t="s">
        <v>37</v>
      </c>
      <c r="S466" s="21">
        <v>43281</v>
      </c>
      <c r="T466" s="19" t="s">
        <v>124</v>
      </c>
      <c r="U466" s="36" t="s">
        <v>37</v>
      </c>
      <c r="V466" s="36" t="s">
        <v>37</v>
      </c>
      <c r="W466" s="48" t="s">
        <v>37</v>
      </c>
      <c r="X466" s="23">
        <f t="shared" si="14"/>
        <v>350000</v>
      </c>
      <c r="Y466" s="24"/>
    </row>
    <row r="467" spans="1:25" customFormat="1" ht="45" hidden="1" customHeight="1">
      <c r="A467" s="13">
        <v>463</v>
      </c>
      <c r="B467" s="14" t="s">
        <v>639</v>
      </c>
      <c r="C467" s="14" t="s">
        <v>686</v>
      </c>
      <c r="D467" s="14" t="s">
        <v>687</v>
      </c>
      <c r="E467" s="14">
        <v>98996602</v>
      </c>
      <c r="F467" s="14">
        <v>12</v>
      </c>
      <c r="G467" s="15" t="s">
        <v>688</v>
      </c>
      <c r="H467" s="36" t="s">
        <v>942</v>
      </c>
      <c r="I467" s="14" t="s">
        <v>855</v>
      </c>
      <c r="J467" s="14" t="s">
        <v>943</v>
      </c>
      <c r="K467" s="17">
        <v>358216.61</v>
      </c>
      <c r="L467" s="17">
        <v>0</v>
      </c>
      <c r="M467" s="18">
        <f t="shared" si="15"/>
        <v>358216.61</v>
      </c>
      <c r="N467" s="14">
        <v>0</v>
      </c>
      <c r="O467" s="36" t="s">
        <v>692</v>
      </c>
      <c r="P467" s="19" t="s">
        <v>3</v>
      </c>
      <c r="Q467" s="36" t="s">
        <v>37</v>
      </c>
      <c r="R467" s="36" t="s">
        <v>37</v>
      </c>
      <c r="S467" s="21">
        <v>43281</v>
      </c>
      <c r="T467" s="19" t="s">
        <v>124</v>
      </c>
      <c r="U467" s="36" t="s">
        <v>37</v>
      </c>
      <c r="V467" s="36" t="s">
        <v>37</v>
      </c>
      <c r="W467" s="48" t="s">
        <v>37</v>
      </c>
      <c r="X467" s="23">
        <f t="shared" si="14"/>
        <v>358216.61</v>
      </c>
      <c r="Y467" s="24"/>
    </row>
    <row r="468" spans="1:25" customFormat="1" ht="45" hidden="1" customHeight="1">
      <c r="A468" s="13">
        <v>464</v>
      </c>
      <c r="B468" s="14" t="s">
        <v>639</v>
      </c>
      <c r="C468" s="14" t="s">
        <v>686</v>
      </c>
      <c r="D468" s="14" t="s">
        <v>687</v>
      </c>
      <c r="E468" s="14">
        <v>98996602</v>
      </c>
      <c r="F468" s="14">
        <v>12</v>
      </c>
      <c r="G468" s="15" t="s">
        <v>688</v>
      </c>
      <c r="H468" s="36" t="s">
        <v>944</v>
      </c>
      <c r="I468" s="14" t="s">
        <v>855</v>
      </c>
      <c r="J468" s="14" t="s">
        <v>945</v>
      </c>
      <c r="K468" s="17">
        <v>358216.61</v>
      </c>
      <c r="L468" s="17">
        <v>0</v>
      </c>
      <c r="M468" s="18">
        <f t="shared" si="15"/>
        <v>358216.61</v>
      </c>
      <c r="N468" s="14">
        <v>0</v>
      </c>
      <c r="O468" s="36" t="s">
        <v>692</v>
      </c>
      <c r="P468" s="19" t="s">
        <v>3</v>
      </c>
      <c r="Q468" s="36" t="s">
        <v>37</v>
      </c>
      <c r="R468" s="36" t="s">
        <v>37</v>
      </c>
      <c r="S468" s="21">
        <v>43281</v>
      </c>
      <c r="T468" s="19" t="s">
        <v>124</v>
      </c>
      <c r="U468" s="36" t="s">
        <v>37</v>
      </c>
      <c r="V468" s="36" t="s">
        <v>37</v>
      </c>
      <c r="W468" s="48" t="s">
        <v>37</v>
      </c>
      <c r="X468" s="23">
        <f t="shared" si="14"/>
        <v>358216.61</v>
      </c>
      <c r="Y468" s="24"/>
    </row>
    <row r="469" spans="1:25" customFormat="1" ht="45" hidden="1" customHeight="1">
      <c r="A469" s="13">
        <v>465</v>
      </c>
      <c r="B469" s="14" t="s">
        <v>639</v>
      </c>
      <c r="C469" s="14" t="s">
        <v>686</v>
      </c>
      <c r="D469" s="14" t="s">
        <v>687</v>
      </c>
      <c r="E469" s="14">
        <v>98996602</v>
      </c>
      <c r="F469" s="14">
        <v>12</v>
      </c>
      <c r="G469" s="15" t="s">
        <v>688</v>
      </c>
      <c r="H469" s="36" t="s">
        <v>946</v>
      </c>
      <c r="I469" s="14" t="s">
        <v>855</v>
      </c>
      <c r="J469" s="14" t="s">
        <v>947</v>
      </c>
      <c r="K469" s="17">
        <v>358216.61</v>
      </c>
      <c r="L469" s="17">
        <v>0</v>
      </c>
      <c r="M469" s="18">
        <f t="shared" si="15"/>
        <v>358216.61</v>
      </c>
      <c r="N469" s="14">
        <v>0</v>
      </c>
      <c r="O469" s="36" t="s">
        <v>692</v>
      </c>
      <c r="P469" s="19" t="s">
        <v>3</v>
      </c>
      <c r="Q469" s="36" t="s">
        <v>37</v>
      </c>
      <c r="R469" s="36" t="s">
        <v>37</v>
      </c>
      <c r="S469" s="21">
        <v>43281</v>
      </c>
      <c r="T469" s="19" t="s">
        <v>124</v>
      </c>
      <c r="U469" s="36" t="s">
        <v>37</v>
      </c>
      <c r="V469" s="36" t="s">
        <v>37</v>
      </c>
      <c r="W469" s="48" t="s">
        <v>37</v>
      </c>
      <c r="X469" s="23">
        <f t="shared" si="14"/>
        <v>358216.61</v>
      </c>
      <c r="Y469" s="24"/>
    </row>
    <row r="470" spans="1:25" customFormat="1" ht="45" hidden="1" customHeight="1">
      <c r="A470" s="13">
        <v>466</v>
      </c>
      <c r="B470" s="14" t="s">
        <v>639</v>
      </c>
      <c r="C470" s="14" t="s">
        <v>686</v>
      </c>
      <c r="D470" s="14" t="s">
        <v>687</v>
      </c>
      <c r="E470" s="14">
        <v>98996602</v>
      </c>
      <c r="F470" s="14">
        <v>12</v>
      </c>
      <c r="G470" s="15" t="s">
        <v>688</v>
      </c>
      <c r="H470" s="36" t="s">
        <v>948</v>
      </c>
      <c r="I470" s="14" t="s">
        <v>855</v>
      </c>
      <c r="J470" s="14" t="s">
        <v>949</v>
      </c>
      <c r="K470" s="17">
        <v>358456.01</v>
      </c>
      <c r="L470" s="17">
        <v>0</v>
      </c>
      <c r="M470" s="18">
        <f t="shared" si="15"/>
        <v>358456.01</v>
      </c>
      <c r="N470" s="14">
        <v>0</v>
      </c>
      <c r="O470" s="36" t="s">
        <v>692</v>
      </c>
      <c r="P470" s="19" t="s">
        <v>3</v>
      </c>
      <c r="Q470" s="36" t="s">
        <v>37</v>
      </c>
      <c r="R470" s="36" t="s">
        <v>37</v>
      </c>
      <c r="S470" s="21">
        <v>43281</v>
      </c>
      <c r="T470" s="19" t="s">
        <v>124</v>
      </c>
      <c r="U470" s="36" t="s">
        <v>37</v>
      </c>
      <c r="V470" s="36" t="s">
        <v>37</v>
      </c>
      <c r="W470" s="48" t="s">
        <v>37</v>
      </c>
      <c r="X470" s="23">
        <f t="shared" si="14"/>
        <v>358456.01</v>
      </c>
      <c r="Y470" s="24"/>
    </row>
    <row r="471" spans="1:25" customFormat="1" ht="45" hidden="1" customHeight="1">
      <c r="A471" s="13">
        <v>467</v>
      </c>
      <c r="B471" s="14" t="s">
        <v>639</v>
      </c>
      <c r="C471" s="14" t="s">
        <v>686</v>
      </c>
      <c r="D471" s="14" t="s">
        <v>687</v>
      </c>
      <c r="E471" s="14">
        <v>98996602</v>
      </c>
      <c r="F471" s="14">
        <v>12</v>
      </c>
      <c r="G471" s="15" t="s">
        <v>688</v>
      </c>
      <c r="H471" s="36" t="s">
        <v>950</v>
      </c>
      <c r="I471" s="14" t="s">
        <v>729</v>
      </c>
      <c r="J471" s="14" t="s">
        <v>853</v>
      </c>
      <c r="K471" s="17">
        <v>376884</v>
      </c>
      <c r="L471" s="17">
        <v>0</v>
      </c>
      <c r="M471" s="18">
        <f t="shared" si="15"/>
        <v>376884</v>
      </c>
      <c r="N471" s="14">
        <v>0</v>
      </c>
      <c r="O471" s="36" t="s">
        <v>692</v>
      </c>
      <c r="P471" s="19" t="s">
        <v>3</v>
      </c>
      <c r="Q471" s="36" t="s">
        <v>37</v>
      </c>
      <c r="R471" s="36" t="s">
        <v>37</v>
      </c>
      <c r="S471" s="21">
        <v>43281</v>
      </c>
      <c r="T471" s="19" t="s">
        <v>124</v>
      </c>
      <c r="U471" s="36" t="s">
        <v>37</v>
      </c>
      <c r="V471" s="36" t="s">
        <v>37</v>
      </c>
      <c r="W471" s="48" t="s">
        <v>37</v>
      </c>
      <c r="X471" s="23">
        <f t="shared" si="14"/>
        <v>376884</v>
      </c>
      <c r="Y471" s="24"/>
    </row>
    <row r="472" spans="1:25" customFormat="1" ht="45" hidden="1" customHeight="1">
      <c r="A472" s="13">
        <v>468</v>
      </c>
      <c r="B472" s="14" t="s">
        <v>639</v>
      </c>
      <c r="C472" s="14" t="s">
        <v>686</v>
      </c>
      <c r="D472" s="14" t="s">
        <v>687</v>
      </c>
      <c r="E472" s="14">
        <v>98996602</v>
      </c>
      <c r="F472" s="14">
        <v>12</v>
      </c>
      <c r="G472" s="15" t="s">
        <v>688</v>
      </c>
      <c r="H472" s="36" t="s">
        <v>951</v>
      </c>
      <c r="I472" s="14" t="s">
        <v>855</v>
      </c>
      <c r="J472" s="14" t="s">
        <v>952</v>
      </c>
      <c r="K472" s="17">
        <v>379973.92</v>
      </c>
      <c r="L472" s="17">
        <v>0</v>
      </c>
      <c r="M472" s="18">
        <f t="shared" si="15"/>
        <v>379973.92</v>
      </c>
      <c r="N472" s="14">
        <v>0</v>
      </c>
      <c r="O472" s="36" t="s">
        <v>692</v>
      </c>
      <c r="P472" s="19" t="s">
        <v>3</v>
      </c>
      <c r="Q472" s="36" t="s">
        <v>37</v>
      </c>
      <c r="R472" s="36" t="s">
        <v>37</v>
      </c>
      <c r="S472" s="21">
        <v>43281</v>
      </c>
      <c r="T472" s="19" t="s">
        <v>124</v>
      </c>
      <c r="U472" s="36" t="s">
        <v>37</v>
      </c>
      <c r="V472" s="36" t="s">
        <v>37</v>
      </c>
      <c r="W472" s="48" t="s">
        <v>37</v>
      </c>
      <c r="X472" s="23">
        <f t="shared" si="14"/>
        <v>379973.92</v>
      </c>
      <c r="Y472" s="24"/>
    </row>
    <row r="473" spans="1:25" customFormat="1" ht="45" hidden="1" customHeight="1">
      <c r="A473" s="13">
        <v>469</v>
      </c>
      <c r="B473" s="14" t="s">
        <v>639</v>
      </c>
      <c r="C473" s="14" t="s">
        <v>686</v>
      </c>
      <c r="D473" s="14" t="s">
        <v>687</v>
      </c>
      <c r="E473" s="14">
        <v>98996602</v>
      </c>
      <c r="F473" s="14">
        <v>12</v>
      </c>
      <c r="G473" s="15" t="s">
        <v>688</v>
      </c>
      <c r="H473" s="36" t="s">
        <v>953</v>
      </c>
      <c r="I473" s="14" t="s">
        <v>855</v>
      </c>
      <c r="J473" s="14" t="s">
        <v>954</v>
      </c>
      <c r="K473" s="17">
        <v>380072.62</v>
      </c>
      <c r="L473" s="17">
        <v>0</v>
      </c>
      <c r="M473" s="18">
        <f t="shared" si="15"/>
        <v>380072.62</v>
      </c>
      <c r="N473" s="14">
        <v>0</v>
      </c>
      <c r="O473" s="36" t="s">
        <v>692</v>
      </c>
      <c r="P473" s="19" t="s">
        <v>3</v>
      </c>
      <c r="Q473" s="36" t="s">
        <v>37</v>
      </c>
      <c r="R473" s="36" t="s">
        <v>37</v>
      </c>
      <c r="S473" s="21">
        <v>43281</v>
      </c>
      <c r="T473" s="19" t="s">
        <v>124</v>
      </c>
      <c r="U473" s="36" t="s">
        <v>37</v>
      </c>
      <c r="V473" s="36" t="s">
        <v>37</v>
      </c>
      <c r="W473" s="48" t="s">
        <v>37</v>
      </c>
      <c r="X473" s="23">
        <f t="shared" si="14"/>
        <v>380072.62</v>
      </c>
      <c r="Y473" s="24"/>
    </row>
    <row r="474" spans="1:25" customFormat="1" ht="45" hidden="1" customHeight="1">
      <c r="A474" s="13">
        <v>470</v>
      </c>
      <c r="B474" s="14" t="s">
        <v>639</v>
      </c>
      <c r="C474" s="14" t="s">
        <v>686</v>
      </c>
      <c r="D474" s="14" t="s">
        <v>687</v>
      </c>
      <c r="E474" s="14">
        <v>98996602</v>
      </c>
      <c r="F474" s="14">
        <v>12</v>
      </c>
      <c r="G474" s="15" t="s">
        <v>688</v>
      </c>
      <c r="H474" s="36" t="s">
        <v>955</v>
      </c>
      <c r="I474" s="14" t="s">
        <v>934</v>
      </c>
      <c r="J474" s="14" t="s">
        <v>856</v>
      </c>
      <c r="K474" s="17">
        <v>384167.28</v>
      </c>
      <c r="L474" s="17">
        <v>0</v>
      </c>
      <c r="M474" s="18">
        <f t="shared" si="15"/>
        <v>384167.28</v>
      </c>
      <c r="N474" s="14">
        <v>0</v>
      </c>
      <c r="O474" s="36" t="s">
        <v>692</v>
      </c>
      <c r="P474" s="19" t="s">
        <v>3</v>
      </c>
      <c r="Q474" s="36" t="s">
        <v>37</v>
      </c>
      <c r="R474" s="36" t="s">
        <v>37</v>
      </c>
      <c r="S474" s="21">
        <v>43281</v>
      </c>
      <c r="T474" s="19" t="s">
        <v>124</v>
      </c>
      <c r="U474" s="36" t="s">
        <v>37</v>
      </c>
      <c r="V474" s="36" t="s">
        <v>37</v>
      </c>
      <c r="W474" s="48" t="s">
        <v>37</v>
      </c>
      <c r="X474" s="23">
        <f t="shared" si="14"/>
        <v>384167.28</v>
      </c>
      <c r="Y474" s="24"/>
    </row>
    <row r="475" spans="1:25" customFormat="1" ht="45" hidden="1" customHeight="1">
      <c r="A475" s="13">
        <v>471</v>
      </c>
      <c r="B475" s="14" t="s">
        <v>639</v>
      </c>
      <c r="C475" s="14" t="s">
        <v>686</v>
      </c>
      <c r="D475" s="14" t="s">
        <v>687</v>
      </c>
      <c r="E475" s="14">
        <v>98996602</v>
      </c>
      <c r="F475" s="14">
        <v>12</v>
      </c>
      <c r="G475" s="15" t="s">
        <v>688</v>
      </c>
      <c r="H475" s="36" t="s">
        <v>956</v>
      </c>
      <c r="I475" s="14" t="s">
        <v>855</v>
      </c>
      <c r="J475" s="14" t="s">
        <v>943</v>
      </c>
      <c r="K475" s="17">
        <v>417335.1</v>
      </c>
      <c r="L475" s="17">
        <v>0</v>
      </c>
      <c r="M475" s="18">
        <f t="shared" si="15"/>
        <v>417335.1</v>
      </c>
      <c r="N475" s="14">
        <v>0</v>
      </c>
      <c r="O475" s="36" t="s">
        <v>692</v>
      </c>
      <c r="P475" s="19" t="s">
        <v>3</v>
      </c>
      <c r="Q475" s="36" t="s">
        <v>37</v>
      </c>
      <c r="R475" s="36" t="s">
        <v>37</v>
      </c>
      <c r="S475" s="21">
        <v>43281</v>
      </c>
      <c r="T475" s="19" t="s">
        <v>124</v>
      </c>
      <c r="U475" s="36" t="s">
        <v>37</v>
      </c>
      <c r="V475" s="36" t="s">
        <v>37</v>
      </c>
      <c r="W475" s="48" t="s">
        <v>37</v>
      </c>
      <c r="X475" s="23">
        <f t="shared" si="14"/>
        <v>417335.1</v>
      </c>
      <c r="Y475" s="24"/>
    </row>
    <row r="476" spans="1:25" customFormat="1" ht="45" hidden="1" customHeight="1">
      <c r="A476" s="13">
        <v>472</v>
      </c>
      <c r="B476" s="14" t="s">
        <v>639</v>
      </c>
      <c r="C476" s="14" t="s">
        <v>686</v>
      </c>
      <c r="D476" s="14" t="s">
        <v>687</v>
      </c>
      <c r="E476" s="14">
        <v>98996602</v>
      </c>
      <c r="F476" s="14">
        <v>12</v>
      </c>
      <c r="G476" s="15" t="s">
        <v>688</v>
      </c>
      <c r="H476" s="36" t="s">
        <v>957</v>
      </c>
      <c r="I476" s="14" t="s">
        <v>729</v>
      </c>
      <c r="J476" s="14" t="s">
        <v>958</v>
      </c>
      <c r="K476" s="17">
        <v>420530.04</v>
      </c>
      <c r="L476" s="17">
        <v>0</v>
      </c>
      <c r="M476" s="18">
        <f t="shared" si="15"/>
        <v>420530.04</v>
      </c>
      <c r="N476" s="14">
        <v>0</v>
      </c>
      <c r="O476" s="36" t="s">
        <v>692</v>
      </c>
      <c r="P476" s="19" t="s">
        <v>3</v>
      </c>
      <c r="Q476" s="36" t="s">
        <v>37</v>
      </c>
      <c r="R476" s="36" t="s">
        <v>37</v>
      </c>
      <c r="S476" s="21">
        <v>43281</v>
      </c>
      <c r="T476" s="19" t="s">
        <v>124</v>
      </c>
      <c r="U476" s="36" t="s">
        <v>37</v>
      </c>
      <c r="V476" s="36" t="s">
        <v>37</v>
      </c>
      <c r="W476" s="48" t="s">
        <v>37</v>
      </c>
      <c r="X476" s="23">
        <f t="shared" si="14"/>
        <v>420530.04</v>
      </c>
      <c r="Y476" s="24"/>
    </row>
    <row r="477" spans="1:25" customFormat="1" ht="45" hidden="1" customHeight="1">
      <c r="A477" s="13">
        <v>473</v>
      </c>
      <c r="B477" s="14" t="s">
        <v>639</v>
      </c>
      <c r="C477" s="14" t="s">
        <v>686</v>
      </c>
      <c r="D477" s="14" t="s">
        <v>687</v>
      </c>
      <c r="E477" s="14">
        <v>98996602</v>
      </c>
      <c r="F477" s="14">
        <v>12</v>
      </c>
      <c r="G477" s="15" t="s">
        <v>688</v>
      </c>
      <c r="H477" s="36" t="s">
        <v>959</v>
      </c>
      <c r="I477" s="14" t="s">
        <v>855</v>
      </c>
      <c r="J477" s="14" t="s">
        <v>939</v>
      </c>
      <c r="K477" s="17">
        <v>437698.62</v>
      </c>
      <c r="L477" s="17">
        <v>0</v>
      </c>
      <c r="M477" s="18">
        <f t="shared" si="15"/>
        <v>437698.62</v>
      </c>
      <c r="N477" s="14">
        <v>0</v>
      </c>
      <c r="O477" s="36" t="s">
        <v>692</v>
      </c>
      <c r="P477" s="19" t="s">
        <v>3</v>
      </c>
      <c r="Q477" s="36" t="s">
        <v>37</v>
      </c>
      <c r="R477" s="36" t="s">
        <v>37</v>
      </c>
      <c r="S477" s="21">
        <v>43281</v>
      </c>
      <c r="T477" s="19" t="s">
        <v>124</v>
      </c>
      <c r="U477" s="36" t="s">
        <v>37</v>
      </c>
      <c r="V477" s="36" t="s">
        <v>37</v>
      </c>
      <c r="W477" s="48" t="s">
        <v>37</v>
      </c>
      <c r="X477" s="23">
        <f t="shared" si="14"/>
        <v>437698.62</v>
      </c>
      <c r="Y477" s="24"/>
    </row>
    <row r="478" spans="1:25" customFormat="1" ht="45" hidden="1" customHeight="1">
      <c r="A478" s="13">
        <v>474</v>
      </c>
      <c r="B478" s="14" t="s">
        <v>639</v>
      </c>
      <c r="C478" s="14" t="s">
        <v>686</v>
      </c>
      <c r="D478" s="14" t="s">
        <v>687</v>
      </c>
      <c r="E478" s="14">
        <v>98996602</v>
      </c>
      <c r="F478" s="14">
        <v>12</v>
      </c>
      <c r="G478" s="15" t="s">
        <v>688</v>
      </c>
      <c r="H478" s="36" t="s">
        <v>959</v>
      </c>
      <c r="I478" s="14" t="s">
        <v>960</v>
      </c>
      <c r="J478" s="14" t="s">
        <v>939</v>
      </c>
      <c r="K478" s="17">
        <v>437698.62</v>
      </c>
      <c r="L478" s="17">
        <v>0</v>
      </c>
      <c r="M478" s="18">
        <f t="shared" si="15"/>
        <v>437698.62</v>
      </c>
      <c r="N478" s="14">
        <v>0</v>
      </c>
      <c r="O478" s="36" t="s">
        <v>692</v>
      </c>
      <c r="P478" s="19" t="s">
        <v>3</v>
      </c>
      <c r="Q478" s="36" t="s">
        <v>37</v>
      </c>
      <c r="R478" s="36" t="s">
        <v>37</v>
      </c>
      <c r="S478" s="21">
        <v>43281</v>
      </c>
      <c r="T478" s="19" t="s">
        <v>124</v>
      </c>
      <c r="U478" s="36" t="s">
        <v>37</v>
      </c>
      <c r="V478" s="36" t="s">
        <v>37</v>
      </c>
      <c r="W478" s="48" t="s">
        <v>37</v>
      </c>
      <c r="X478" s="23">
        <f t="shared" si="14"/>
        <v>437698.62</v>
      </c>
      <c r="Y478" s="24"/>
    </row>
    <row r="479" spans="1:25" customFormat="1" ht="45" hidden="1" customHeight="1">
      <c r="A479" s="13">
        <v>475</v>
      </c>
      <c r="B479" s="14" t="s">
        <v>639</v>
      </c>
      <c r="C479" s="14" t="s">
        <v>686</v>
      </c>
      <c r="D479" s="14" t="s">
        <v>687</v>
      </c>
      <c r="E479" s="14">
        <v>98996602</v>
      </c>
      <c r="F479" s="14">
        <v>12</v>
      </c>
      <c r="G479" s="15" t="s">
        <v>688</v>
      </c>
      <c r="H479" s="36" t="s">
        <v>961</v>
      </c>
      <c r="I479" s="14" t="s">
        <v>855</v>
      </c>
      <c r="J479" s="14" t="s">
        <v>962</v>
      </c>
      <c r="K479" s="17">
        <v>439257.1</v>
      </c>
      <c r="L479" s="17">
        <v>0</v>
      </c>
      <c r="M479" s="18">
        <f t="shared" si="15"/>
        <v>439257.1</v>
      </c>
      <c r="N479" s="14">
        <v>0</v>
      </c>
      <c r="O479" s="36" t="s">
        <v>692</v>
      </c>
      <c r="P479" s="19" t="s">
        <v>3</v>
      </c>
      <c r="Q479" s="36" t="s">
        <v>37</v>
      </c>
      <c r="R479" s="36" t="s">
        <v>37</v>
      </c>
      <c r="S479" s="21">
        <v>43281</v>
      </c>
      <c r="T479" s="19" t="s">
        <v>124</v>
      </c>
      <c r="U479" s="36" t="s">
        <v>37</v>
      </c>
      <c r="V479" s="36" t="s">
        <v>37</v>
      </c>
      <c r="W479" s="48" t="s">
        <v>37</v>
      </c>
      <c r="X479" s="23">
        <f t="shared" si="14"/>
        <v>439257.1</v>
      </c>
      <c r="Y479" s="24"/>
    </row>
    <row r="480" spans="1:25" customFormat="1" ht="45" hidden="1" customHeight="1">
      <c r="A480" s="13">
        <v>476</v>
      </c>
      <c r="B480" s="14" t="s">
        <v>639</v>
      </c>
      <c r="C480" s="14" t="s">
        <v>686</v>
      </c>
      <c r="D480" s="14" t="s">
        <v>687</v>
      </c>
      <c r="E480" s="14">
        <v>98996602</v>
      </c>
      <c r="F480" s="14">
        <v>12</v>
      </c>
      <c r="G480" s="15" t="s">
        <v>688</v>
      </c>
      <c r="H480" s="36" t="s">
        <v>963</v>
      </c>
      <c r="I480" s="14" t="s">
        <v>855</v>
      </c>
      <c r="J480" s="14" t="s">
        <v>964</v>
      </c>
      <c r="K480" s="17">
        <v>440651.6</v>
      </c>
      <c r="L480" s="17">
        <v>0</v>
      </c>
      <c r="M480" s="18">
        <f t="shared" si="15"/>
        <v>440651.6</v>
      </c>
      <c r="N480" s="14">
        <v>0</v>
      </c>
      <c r="O480" s="36" t="s">
        <v>692</v>
      </c>
      <c r="P480" s="19" t="s">
        <v>3</v>
      </c>
      <c r="Q480" s="36" t="s">
        <v>37</v>
      </c>
      <c r="R480" s="36" t="s">
        <v>37</v>
      </c>
      <c r="S480" s="21">
        <v>43281</v>
      </c>
      <c r="T480" s="19" t="s">
        <v>124</v>
      </c>
      <c r="U480" s="36" t="s">
        <v>37</v>
      </c>
      <c r="V480" s="36" t="s">
        <v>37</v>
      </c>
      <c r="W480" s="48" t="s">
        <v>37</v>
      </c>
      <c r="X480" s="23">
        <f t="shared" si="14"/>
        <v>440651.6</v>
      </c>
      <c r="Y480" s="24"/>
    </row>
    <row r="481" spans="1:25" customFormat="1" ht="45" hidden="1" customHeight="1">
      <c r="A481" s="13">
        <v>477</v>
      </c>
      <c r="B481" s="14" t="s">
        <v>639</v>
      </c>
      <c r="C481" s="14" t="s">
        <v>686</v>
      </c>
      <c r="D481" s="14" t="s">
        <v>687</v>
      </c>
      <c r="E481" s="14">
        <v>98996602</v>
      </c>
      <c r="F481" s="14">
        <v>12</v>
      </c>
      <c r="G481" s="15" t="s">
        <v>688</v>
      </c>
      <c r="H481" s="36" t="s">
        <v>926</v>
      </c>
      <c r="I481" s="14" t="s">
        <v>690</v>
      </c>
      <c r="J481" s="14" t="s">
        <v>949</v>
      </c>
      <c r="K481" s="17">
        <v>449958</v>
      </c>
      <c r="L481" s="17">
        <v>0</v>
      </c>
      <c r="M481" s="18">
        <f t="shared" si="15"/>
        <v>449958</v>
      </c>
      <c r="N481" s="14">
        <v>0</v>
      </c>
      <c r="O481" s="36" t="s">
        <v>692</v>
      </c>
      <c r="P481" s="19" t="s">
        <v>3</v>
      </c>
      <c r="Q481" s="36" t="s">
        <v>37</v>
      </c>
      <c r="R481" s="36" t="s">
        <v>37</v>
      </c>
      <c r="S481" s="21">
        <v>43281</v>
      </c>
      <c r="T481" s="19" t="s">
        <v>124</v>
      </c>
      <c r="U481" s="36" t="s">
        <v>37</v>
      </c>
      <c r="V481" s="36" t="s">
        <v>37</v>
      </c>
      <c r="W481" s="48" t="s">
        <v>37</v>
      </c>
      <c r="X481" s="23">
        <f t="shared" si="14"/>
        <v>449958</v>
      </c>
      <c r="Y481" s="24"/>
    </row>
    <row r="482" spans="1:25" customFormat="1" ht="45" hidden="1" customHeight="1">
      <c r="A482" s="13">
        <v>478</v>
      </c>
      <c r="B482" s="14" t="s">
        <v>639</v>
      </c>
      <c r="C482" s="14" t="s">
        <v>686</v>
      </c>
      <c r="D482" s="14" t="s">
        <v>687</v>
      </c>
      <c r="E482" s="14">
        <v>98996602</v>
      </c>
      <c r="F482" s="14">
        <v>12</v>
      </c>
      <c r="G482" s="15" t="s">
        <v>688</v>
      </c>
      <c r="H482" s="36" t="s">
        <v>965</v>
      </c>
      <c r="I482" s="14" t="s">
        <v>690</v>
      </c>
      <c r="J482" s="14" t="s">
        <v>966</v>
      </c>
      <c r="K482" s="17">
        <v>451750</v>
      </c>
      <c r="L482" s="17">
        <v>0</v>
      </c>
      <c r="M482" s="18">
        <f t="shared" si="15"/>
        <v>451750</v>
      </c>
      <c r="N482" s="14">
        <v>0</v>
      </c>
      <c r="O482" s="36" t="s">
        <v>692</v>
      </c>
      <c r="P482" s="19" t="s">
        <v>3</v>
      </c>
      <c r="Q482" s="36" t="s">
        <v>37</v>
      </c>
      <c r="R482" s="36" t="s">
        <v>37</v>
      </c>
      <c r="S482" s="21">
        <v>43281</v>
      </c>
      <c r="T482" s="19" t="s">
        <v>124</v>
      </c>
      <c r="U482" s="36" t="s">
        <v>37</v>
      </c>
      <c r="V482" s="36" t="s">
        <v>37</v>
      </c>
      <c r="W482" s="48" t="s">
        <v>37</v>
      </c>
      <c r="X482" s="23">
        <f t="shared" si="14"/>
        <v>451750</v>
      </c>
      <c r="Y482" s="24"/>
    </row>
    <row r="483" spans="1:25" customFormat="1" ht="45" hidden="1" customHeight="1">
      <c r="A483" s="13">
        <v>479</v>
      </c>
      <c r="B483" s="14" t="s">
        <v>639</v>
      </c>
      <c r="C483" s="14" t="s">
        <v>686</v>
      </c>
      <c r="D483" s="14" t="s">
        <v>687</v>
      </c>
      <c r="E483" s="14">
        <v>98996602</v>
      </c>
      <c r="F483" s="14">
        <v>12</v>
      </c>
      <c r="G483" s="15" t="s">
        <v>688</v>
      </c>
      <c r="H483" s="36" t="s">
        <v>926</v>
      </c>
      <c r="I483" s="14" t="s">
        <v>690</v>
      </c>
      <c r="J483" s="14" t="s">
        <v>967</v>
      </c>
      <c r="K483" s="17">
        <v>456000</v>
      </c>
      <c r="L483" s="17">
        <v>0</v>
      </c>
      <c r="M483" s="18">
        <f t="shared" si="15"/>
        <v>456000</v>
      </c>
      <c r="N483" s="14">
        <v>0</v>
      </c>
      <c r="O483" s="36" t="s">
        <v>692</v>
      </c>
      <c r="P483" s="19" t="s">
        <v>3</v>
      </c>
      <c r="Q483" s="36" t="s">
        <v>37</v>
      </c>
      <c r="R483" s="36" t="s">
        <v>37</v>
      </c>
      <c r="S483" s="21">
        <v>43281</v>
      </c>
      <c r="T483" s="19" t="s">
        <v>124</v>
      </c>
      <c r="U483" s="36" t="s">
        <v>37</v>
      </c>
      <c r="V483" s="36" t="s">
        <v>37</v>
      </c>
      <c r="W483" s="48" t="s">
        <v>37</v>
      </c>
      <c r="X483" s="23">
        <f t="shared" si="14"/>
        <v>456000</v>
      </c>
      <c r="Y483" s="24"/>
    </row>
    <row r="484" spans="1:25" customFormat="1" ht="45" hidden="1" customHeight="1">
      <c r="A484" s="13">
        <v>480</v>
      </c>
      <c r="B484" s="14" t="s">
        <v>639</v>
      </c>
      <c r="C484" s="14" t="s">
        <v>686</v>
      </c>
      <c r="D484" s="14" t="s">
        <v>687</v>
      </c>
      <c r="E484" s="14">
        <v>98996602</v>
      </c>
      <c r="F484" s="14">
        <v>12</v>
      </c>
      <c r="G484" s="15" t="s">
        <v>688</v>
      </c>
      <c r="H484" s="36" t="s">
        <v>968</v>
      </c>
      <c r="I484" s="14" t="s">
        <v>855</v>
      </c>
      <c r="J484" s="14" t="s">
        <v>969</v>
      </c>
      <c r="K484" s="17">
        <v>456238.23</v>
      </c>
      <c r="L484" s="17">
        <v>0</v>
      </c>
      <c r="M484" s="18">
        <f t="shared" si="15"/>
        <v>456238.23</v>
      </c>
      <c r="N484" s="14">
        <v>0</v>
      </c>
      <c r="O484" s="36" t="s">
        <v>692</v>
      </c>
      <c r="P484" s="19" t="s">
        <v>3</v>
      </c>
      <c r="Q484" s="36" t="s">
        <v>37</v>
      </c>
      <c r="R484" s="36" t="s">
        <v>37</v>
      </c>
      <c r="S484" s="21">
        <v>43281</v>
      </c>
      <c r="T484" s="19" t="s">
        <v>124</v>
      </c>
      <c r="U484" s="36" t="s">
        <v>37</v>
      </c>
      <c r="V484" s="36" t="s">
        <v>37</v>
      </c>
      <c r="W484" s="48" t="s">
        <v>37</v>
      </c>
      <c r="X484" s="23">
        <f t="shared" si="14"/>
        <v>456238.23</v>
      </c>
      <c r="Y484" s="24"/>
    </row>
    <row r="485" spans="1:25" customFormat="1" ht="45" hidden="1" customHeight="1">
      <c r="A485" s="13">
        <v>481</v>
      </c>
      <c r="B485" s="14" t="s">
        <v>639</v>
      </c>
      <c r="C485" s="14" t="s">
        <v>686</v>
      </c>
      <c r="D485" s="14" t="s">
        <v>687</v>
      </c>
      <c r="E485" s="14">
        <v>98996602</v>
      </c>
      <c r="F485" s="14">
        <v>12</v>
      </c>
      <c r="G485" s="15" t="s">
        <v>688</v>
      </c>
      <c r="H485" s="36" t="s">
        <v>940</v>
      </c>
      <c r="I485" s="14" t="s">
        <v>690</v>
      </c>
      <c r="J485" s="14" t="s">
        <v>970</v>
      </c>
      <c r="K485" s="17">
        <v>460000</v>
      </c>
      <c r="L485" s="17">
        <v>0</v>
      </c>
      <c r="M485" s="18">
        <f t="shared" si="15"/>
        <v>460000</v>
      </c>
      <c r="N485" s="14">
        <v>0</v>
      </c>
      <c r="O485" s="36" t="s">
        <v>692</v>
      </c>
      <c r="P485" s="19" t="s">
        <v>3</v>
      </c>
      <c r="Q485" s="36" t="s">
        <v>37</v>
      </c>
      <c r="R485" s="36" t="s">
        <v>37</v>
      </c>
      <c r="S485" s="21">
        <v>43281</v>
      </c>
      <c r="T485" s="19" t="s">
        <v>124</v>
      </c>
      <c r="U485" s="36" t="s">
        <v>37</v>
      </c>
      <c r="V485" s="36" t="s">
        <v>37</v>
      </c>
      <c r="W485" s="48" t="s">
        <v>37</v>
      </c>
      <c r="X485" s="23">
        <f t="shared" si="14"/>
        <v>460000</v>
      </c>
      <c r="Y485" s="24"/>
    </row>
    <row r="486" spans="1:25" customFormat="1" ht="45" hidden="1" customHeight="1">
      <c r="A486" s="13">
        <v>482</v>
      </c>
      <c r="B486" s="14" t="s">
        <v>639</v>
      </c>
      <c r="C486" s="14" t="s">
        <v>686</v>
      </c>
      <c r="D486" s="14" t="s">
        <v>687</v>
      </c>
      <c r="E486" s="14">
        <v>98996602</v>
      </c>
      <c r="F486" s="14">
        <v>12</v>
      </c>
      <c r="G486" s="15" t="s">
        <v>688</v>
      </c>
      <c r="H486" s="36" t="s">
        <v>926</v>
      </c>
      <c r="I486" s="14" t="s">
        <v>690</v>
      </c>
      <c r="J486" s="14" t="s">
        <v>971</v>
      </c>
      <c r="K486" s="17">
        <v>465000</v>
      </c>
      <c r="L486" s="17">
        <v>0</v>
      </c>
      <c r="M486" s="18">
        <f t="shared" si="15"/>
        <v>465000</v>
      </c>
      <c r="N486" s="14">
        <v>0</v>
      </c>
      <c r="O486" s="36" t="s">
        <v>692</v>
      </c>
      <c r="P486" s="19" t="s">
        <v>3</v>
      </c>
      <c r="Q486" s="36" t="s">
        <v>37</v>
      </c>
      <c r="R486" s="36" t="s">
        <v>37</v>
      </c>
      <c r="S486" s="21">
        <v>43281</v>
      </c>
      <c r="T486" s="19" t="s">
        <v>124</v>
      </c>
      <c r="U486" s="36" t="s">
        <v>37</v>
      </c>
      <c r="V486" s="36" t="s">
        <v>37</v>
      </c>
      <c r="W486" s="48" t="s">
        <v>37</v>
      </c>
      <c r="X486" s="23">
        <f t="shared" si="14"/>
        <v>465000</v>
      </c>
      <c r="Y486" s="24"/>
    </row>
    <row r="487" spans="1:25" customFormat="1" ht="45" hidden="1" customHeight="1">
      <c r="A487" s="13">
        <v>483</v>
      </c>
      <c r="B487" s="14" t="s">
        <v>639</v>
      </c>
      <c r="C487" s="14" t="s">
        <v>686</v>
      </c>
      <c r="D487" s="14" t="s">
        <v>687</v>
      </c>
      <c r="E487" s="14">
        <v>98996602</v>
      </c>
      <c r="F487" s="14">
        <v>12</v>
      </c>
      <c r="G487" s="15" t="s">
        <v>688</v>
      </c>
      <c r="H487" s="36" t="s">
        <v>940</v>
      </c>
      <c r="I487" s="14" t="s">
        <v>690</v>
      </c>
      <c r="J487" s="14" t="s">
        <v>972</v>
      </c>
      <c r="K487" s="17">
        <v>465000</v>
      </c>
      <c r="L487" s="17">
        <v>0</v>
      </c>
      <c r="M487" s="18">
        <f t="shared" si="15"/>
        <v>465000</v>
      </c>
      <c r="N487" s="14">
        <v>0</v>
      </c>
      <c r="O487" s="36" t="s">
        <v>692</v>
      </c>
      <c r="P487" s="19" t="s">
        <v>3</v>
      </c>
      <c r="Q487" s="36" t="s">
        <v>37</v>
      </c>
      <c r="R487" s="36" t="s">
        <v>37</v>
      </c>
      <c r="S487" s="21">
        <v>43281</v>
      </c>
      <c r="T487" s="19" t="s">
        <v>124</v>
      </c>
      <c r="U487" s="36" t="s">
        <v>37</v>
      </c>
      <c r="V487" s="36" t="s">
        <v>37</v>
      </c>
      <c r="W487" s="48" t="s">
        <v>37</v>
      </c>
      <c r="X487" s="23">
        <f t="shared" si="14"/>
        <v>465000</v>
      </c>
      <c r="Y487" s="24"/>
    </row>
    <row r="488" spans="1:25" customFormat="1" ht="45" hidden="1" customHeight="1">
      <c r="A488" s="13">
        <v>484</v>
      </c>
      <c r="B488" s="14" t="s">
        <v>639</v>
      </c>
      <c r="C488" s="14" t="s">
        <v>686</v>
      </c>
      <c r="D488" s="14" t="s">
        <v>687</v>
      </c>
      <c r="E488" s="14">
        <v>98996602</v>
      </c>
      <c r="F488" s="14">
        <v>12</v>
      </c>
      <c r="G488" s="15" t="s">
        <v>688</v>
      </c>
      <c r="H488" s="36" t="s">
        <v>940</v>
      </c>
      <c r="I488" s="14" t="s">
        <v>690</v>
      </c>
      <c r="J488" s="14" t="s">
        <v>973</v>
      </c>
      <c r="K488" s="17">
        <v>470000</v>
      </c>
      <c r="L488" s="17">
        <v>0</v>
      </c>
      <c r="M488" s="18">
        <f t="shared" si="15"/>
        <v>470000</v>
      </c>
      <c r="N488" s="14">
        <v>0</v>
      </c>
      <c r="O488" s="36" t="s">
        <v>692</v>
      </c>
      <c r="P488" s="19" t="s">
        <v>3</v>
      </c>
      <c r="Q488" s="36" t="s">
        <v>37</v>
      </c>
      <c r="R488" s="36" t="s">
        <v>37</v>
      </c>
      <c r="S488" s="21">
        <v>43281</v>
      </c>
      <c r="T488" s="19" t="s">
        <v>124</v>
      </c>
      <c r="U488" s="36" t="s">
        <v>37</v>
      </c>
      <c r="V488" s="36" t="s">
        <v>37</v>
      </c>
      <c r="W488" s="48" t="s">
        <v>37</v>
      </c>
      <c r="X488" s="23">
        <f t="shared" si="14"/>
        <v>470000</v>
      </c>
      <c r="Y488" s="24"/>
    </row>
    <row r="489" spans="1:25" customFormat="1" ht="45" hidden="1" customHeight="1">
      <c r="A489" s="13">
        <v>485</v>
      </c>
      <c r="B489" s="14" t="s">
        <v>639</v>
      </c>
      <c r="C489" s="14" t="s">
        <v>686</v>
      </c>
      <c r="D489" s="14" t="s">
        <v>687</v>
      </c>
      <c r="E489" s="14">
        <v>98996602</v>
      </c>
      <c r="F489" s="14">
        <v>12</v>
      </c>
      <c r="G489" s="15" t="s">
        <v>688</v>
      </c>
      <c r="H489" s="36" t="s">
        <v>926</v>
      </c>
      <c r="I489" s="14" t="s">
        <v>690</v>
      </c>
      <c r="J489" s="14" t="s">
        <v>974</v>
      </c>
      <c r="K489" s="17">
        <v>475000</v>
      </c>
      <c r="L489" s="17">
        <v>0</v>
      </c>
      <c r="M489" s="18">
        <f t="shared" si="15"/>
        <v>475000</v>
      </c>
      <c r="N489" s="14">
        <v>0</v>
      </c>
      <c r="O489" s="36" t="s">
        <v>692</v>
      </c>
      <c r="P489" s="19" t="s">
        <v>3</v>
      </c>
      <c r="Q489" s="36" t="s">
        <v>37</v>
      </c>
      <c r="R489" s="36" t="s">
        <v>37</v>
      </c>
      <c r="S489" s="21">
        <v>43281</v>
      </c>
      <c r="T489" s="19" t="s">
        <v>124</v>
      </c>
      <c r="U489" s="36" t="s">
        <v>37</v>
      </c>
      <c r="V489" s="36" t="s">
        <v>37</v>
      </c>
      <c r="W489" s="48" t="s">
        <v>37</v>
      </c>
      <c r="X489" s="23">
        <f t="shared" si="14"/>
        <v>475000</v>
      </c>
      <c r="Y489" s="24"/>
    </row>
    <row r="490" spans="1:25" customFormat="1" ht="45" hidden="1" customHeight="1">
      <c r="A490" s="13">
        <v>486</v>
      </c>
      <c r="B490" s="14" t="s">
        <v>639</v>
      </c>
      <c r="C490" s="14" t="s">
        <v>686</v>
      </c>
      <c r="D490" s="14" t="s">
        <v>687</v>
      </c>
      <c r="E490" s="14">
        <v>98996602</v>
      </c>
      <c r="F490" s="14">
        <v>12</v>
      </c>
      <c r="G490" s="15" t="s">
        <v>688</v>
      </c>
      <c r="H490" s="36" t="s">
        <v>975</v>
      </c>
      <c r="I490" s="14" t="s">
        <v>690</v>
      </c>
      <c r="J490" s="14" t="s">
        <v>976</v>
      </c>
      <c r="K490" s="17">
        <v>478000</v>
      </c>
      <c r="L490" s="17">
        <v>0</v>
      </c>
      <c r="M490" s="18">
        <f t="shared" si="15"/>
        <v>478000</v>
      </c>
      <c r="N490" s="14">
        <v>0</v>
      </c>
      <c r="O490" s="36" t="s">
        <v>692</v>
      </c>
      <c r="P490" s="19" t="s">
        <v>3</v>
      </c>
      <c r="Q490" s="36" t="s">
        <v>37</v>
      </c>
      <c r="R490" s="36" t="s">
        <v>37</v>
      </c>
      <c r="S490" s="21">
        <v>43281</v>
      </c>
      <c r="T490" s="19" t="s">
        <v>124</v>
      </c>
      <c r="U490" s="36" t="s">
        <v>37</v>
      </c>
      <c r="V490" s="36" t="s">
        <v>37</v>
      </c>
      <c r="W490" s="48" t="s">
        <v>37</v>
      </c>
      <c r="X490" s="23">
        <f t="shared" si="14"/>
        <v>478000</v>
      </c>
      <c r="Y490" s="24"/>
    </row>
    <row r="491" spans="1:25" customFormat="1" ht="45" hidden="1" customHeight="1">
      <c r="A491" s="13">
        <v>487</v>
      </c>
      <c r="B491" s="14" t="s">
        <v>639</v>
      </c>
      <c r="C491" s="14" t="s">
        <v>686</v>
      </c>
      <c r="D491" s="14" t="s">
        <v>687</v>
      </c>
      <c r="E491" s="14">
        <v>98996602</v>
      </c>
      <c r="F491" s="14">
        <v>12</v>
      </c>
      <c r="G491" s="15" t="s">
        <v>688</v>
      </c>
      <c r="H491" s="36" t="s">
        <v>926</v>
      </c>
      <c r="I491" s="14" t="s">
        <v>690</v>
      </c>
      <c r="J491" s="14" t="s">
        <v>977</v>
      </c>
      <c r="K491" s="17">
        <v>480000</v>
      </c>
      <c r="L491" s="17">
        <v>0</v>
      </c>
      <c r="M491" s="18">
        <f t="shared" si="15"/>
        <v>480000</v>
      </c>
      <c r="N491" s="14">
        <v>0</v>
      </c>
      <c r="O491" s="36" t="s">
        <v>692</v>
      </c>
      <c r="P491" s="19" t="s">
        <v>3</v>
      </c>
      <c r="Q491" s="36" t="s">
        <v>37</v>
      </c>
      <c r="R491" s="36" t="s">
        <v>37</v>
      </c>
      <c r="S491" s="21">
        <v>43281</v>
      </c>
      <c r="T491" s="19" t="s">
        <v>124</v>
      </c>
      <c r="U491" s="36" t="s">
        <v>37</v>
      </c>
      <c r="V491" s="36" t="s">
        <v>37</v>
      </c>
      <c r="W491" s="48" t="s">
        <v>37</v>
      </c>
      <c r="X491" s="23">
        <f t="shared" si="14"/>
        <v>480000</v>
      </c>
      <c r="Y491" s="24"/>
    </row>
    <row r="492" spans="1:25" customFormat="1" ht="45" hidden="1" customHeight="1">
      <c r="A492" s="13">
        <v>488</v>
      </c>
      <c r="B492" s="14" t="s">
        <v>639</v>
      </c>
      <c r="C492" s="14" t="s">
        <v>686</v>
      </c>
      <c r="D492" s="14" t="s">
        <v>687</v>
      </c>
      <c r="E492" s="14">
        <v>98996602</v>
      </c>
      <c r="F492" s="14">
        <v>12</v>
      </c>
      <c r="G492" s="15" t="s">
        <v>688</v>
      </c>
      <c r="H492" s="36" t="s">
        <v>965</v>
      </c>
      <c r="I492" s="14" t="s">
        <v>690</v>
      </c>
      <c r="J492" s="14" t="s">
        <v>978</v>
      </c>
      <c r="K492" s="17">
        <v>485000</v>
      </c>
      <c r="L492" s="17">
        <v>0</v>
      </c>
      <c r="M492" s="18">
        <f t="shared" si="15"/>
        <v>485000</v>
      </c>
      <c r="N492" s="14">
        <v>0</v>
      </c>
      <c r="O492" s="36" t="s">
        <v>692</v>
      </c>
      <c r="P492" s="19" t="s">
        <v>3</v>
      </c>
      <c r="Q492" s="36" t="s">
        <v>37</v>
      </c>
      <c r="R492" s="36" t="s">
        <v>37</v>
      </c>
      <c r="S492" s="21">
        <v>43281</v>
      </c>
      <c r="T492" s="19" t="s">
        <v>124</v>
      </c>
      <c r="U492" s="36" t="s">
        <v>37</v>
      </c>
      <c r="V492" s="36" t="s">
        <v>37</v>
      </c>
      <c r="W492" s="48" t="s">
        <v>37</v>
      </c>
      <c r="X492" s="23">
        <f t="shared" si="14"/>
        <v>485000</v>
      </c>
      <c r="Y492" s="24"/>
    </row>
    <row r="493" spans="1:25" customFormat="1" ht="45" hidden="1" customHeight="1">
      <c r="A493" s="13">
        <v>489</v>
      </c>
      <c r="B493" s="14" t="s">
        <v>639</v>
      </c>
      <c r="C493" s="14" t="s">
        <v>686</v>
      </c>
      <c r="D493" s="14" t="s">
        <v>687</v>
      </c>
      <c r="E493" s="14">
        <v>98996602</v>
      </c>
      <c r="F493" s="14">
        <v>12</v>
      </c>
      <c r="G493" s="15" t="s">
        <v>688</v>
      </c>
      <c r="H493" s="36" t="s">
        <v>979</v>
      </c>
      <c r="I493" s="14" t="s">
        <v>690</v>
      </c>
      <c r="J493" s="14" t="s">
        <v>980</v>
      </c>
      <c r="K493" s="17">
        <v>485000</v>
      </c>
      <c r="L493" s="17">
        <v>0</v>
      </c>
      <c r="M493" s="18">
        <f t="shared" si="15"/>
        <v>485000</v>
      </c>
      <c r="N493" s="14">
        <v>0</v>
      </c>
      <c r="O493" s="36" t="s">
        <v>692</v>
      </c>
      <c r="P493" s="19" t="s">
        <v>3</v>
      </c>
      <c r="Q493" s="36" t="s">
        <v>37</v>
      </c>
      <c r="R493" s="36" t="s">
        <v>37</v>
      </c>
      <c r="S493" s="21">
        <v>43281</v>
      </c>
      <c r="T493" s="19" t="s">
        <v>124</v>
      </c>
      <c r="U493" s="36" t="s">
        <v>37</v>
      </c>
      <c r="V493" s="36" t="s">
        <v>37</v>
      </c>
      <c r="W493" s="48" t="s">
        <v>37</v>
      </c>
      <c r="X493" s="23">
        <f t="shared" si="14"/>
        <v>485000</v>
      </c>
      <c r="Y493" s="24"/>
    </row>
    <row r="494" spans="1:25" customFormat="1" ht="45" hidden="1" customHeight="1">
      <c r="A494" s="13">
        <v>490</v>
      </c>
      <c r="B494" s="14" t="s">
        <v>639</v>
      </c>
      <c r="C494" s="14" t="s">
        <v>686</v>
      </c>
      <c r="D494" s="14" t="s">
        <v>687</v>
      </c>
      <c r="E494" s="14">
        <v>98996602</v>
      </c>
      <c r="F494" s="14">
        <v>12</v>
      </c>
      <c r="G494" s="15" t="s">
        <v>688</v>
      </c>
      <c r="H494" s="36" t="s">
        <v>926</v>
      </c>
      <c r="I494" s="14" t="s">
        <v>690</v>
      </c>
      <c r="J494" s="14" t="s">
        <v>981</v>
      </c>
      <c r="K494" s="17">
        <v>487000</v>
      </c>
      <c r="L494" s="17">
        <v>0</v>
      </c>
      <c r="M494" s="18">
        <f t="shared" si="15"/>
        <v>487000</v>
      </c>
      <c r="N494" s="14">
        <v>0</v>
      </c>
      <c r="O494" s="36" t="s">
        <v>692</v>
      </c>
      <c r="P494" s="19" t="s">
        <v>3</v>
      </c>
      <c r="Q494" s="36" t="s">
        <v>37</v>
      </c>
      <c r="R494" s="36" t="s">
        <v>37</v>
      </c>
      <c r="S494" s="21">
        <v>43281</v>
      </c>
      <c r="T494" s="19" t="s">
        <v>124</v>
      </c>
      <c r="U494" s="36" t="s">
        <v>37</v>
      </c>
      <c r="V494" s="36" t="s">
        <v>37</v>
      </c>
      <c r="W494" s="48" t="s">
        <v>37</v>
      </c>
      <c r="X494" s="23">
        <f t="shared" si="14"/>
        <v>487000</v>
      </c>
      <c r="Y494" s="24"/>
    </row>
    <row r="495" spans="1:25" customFormat="1" ht="45" hidden="1" customHeight="1">
      <c r="A495" s="13">
        <v>491</v>
      </c>
      <c r="B495" s="14" t="s">
        <v>639</v>
      </c>
      <c r="C495" s="14" t="s">
        <v>686</v>
      </c>
      <c r="D495" s="14" t="s">
        <v>687</v>
      </c>
      <c r="E495" s="14">
        <v>98996602</v>
      </c>
      <c r="F495" s="14">
        <v>12</v>
      </c>
      <c r="G495" s="15" t="s">
        <v>688</v>
      </c>
      <c r="H495" s="36" t="s">
        <v>926</v>
      </c>
      <c r="I495" s="14" t="s">
        <v>690</v>
      </c>
      <c r="J495" s="14" t="s">
        <v>982</v>
      </c>
      <c r="K495" s="17">
        <v>488000</v>
      </c>
      <c r="L495" s="17">
        <v>0</v>
      </c>
      <c r="M495" s="18">
        <f t="shared" si="15"/>
        <v>488000</v>
      </c>
      <c r="N495" s="14">
        <v>0</v>
      </c>
      <c r="O495" s="36" t="s">
        <v>692</v>
      </c>
      <c r="P495" s="19" t="s">
        <v>3</v>
      </c>
      <c r="Q495" s="36" t="s">
        <v>37</v>
      </c>
      <c r="R495" s="36" t="s">
        <v>37</v>
      </c>
      <c r="S495" s="21">
        <v>43281</v>
      </c>
      <c r="T495" s="19" t="s">
        <v>124</v>
      </c>
      <c r="U495" s="36" t="s">
        <v>37</v>
      </c>
      <c r="V495" s="36" t="s">
        <v>37</v>
      </c>
      <c r="W495" s="48" t="s">
        <v>37</v>
      </c>
      <c r="X495" s="23">
        <f t="shared" si="14"/>
        <v>488000</v>
      </c>
      <c r="Y495" s="24"/>
    </row>
    <row r="496" spans="1:25" customFormat="1" ht="45" hidden="1" customHeight="1">
      <c r="A496" s="13">
        <v>492</v>
      </c>
      <c r="B496" s="14" t="s">
        <v>639</v>
      </c>
      <c r="C496" s="14" t="s">
        <v>686</v>
      </c>
      <c r="D496" s="14" t="s">
        <v>687</v>
      </c>
      <c r="E496" s="14">
        <v>98996602</v>
      </c>
      <c r="F496" s="14">
        <v>12</v>
      </c>
      <c r="G496" s="15" t="s">
        <v>688</v>
      </c>
      <c r="H496" s="36" t="s">
        <v>940</v>
      </c>
      <c r="I496" s="14" t="s">
        <v>690</v>
      </c>
      <c r="J496" s="14" t="s">
        <v>983</v>
      </c>
      <c r="K496" s="17">
        <v>488000</v>
      </c>
      <c r="L496" s="17">
        <v>0</v>
      </c>
      <c r="M496" s="18">
        <f t="shared" si="15"/>
        <v>488000</v>
      </c>
      <c r="N496" s="14">
        <v>0</v>
      </c>
      <c r="O496" s="36" t="s">
        <v>692</v>
      </c>
      <c r="P496" s="19" t="s">
        <v>3</v>
      </c>
      <c r="Q496" s="36" t="s">
        <v>37</v>
      </c>
      <c r="R496" s="36" t="s">
        <v>37</v>
      </c>
      <c r="S496" s="21">
        <v>43281</v>
      </c>
      <c r="T496" s="19" t="s">
        <v>124</v>
      </c>
      <c r="U496" s="36" t="s">
        <v>37</v>
      </c>
      <c r="V496" s="36" t="s">
        <v>37</v>
      </c>
      <c r="W496" s="48" t="s">
        <v>37</v>
      </c>
      <c r="X496" s="23">
        <f t="shared" ref="X496:X559" si="16">M496</f>
        <v>488000</v>
      </c>
      <c r="Y496" s="24"/>
    </row>
    <row r="497" spans="1:25" customFormat="1" ht="45" hidden="1" customHeight="1">
      <c r="A497" s="13">
        <v>493</v>
      </c>
      <c r="B497" s="14" t="s">
        <v>639</v>
      </c>
      <c r="C497" s="14" t="s">
        <v>686</v>
      </c>
      <c r="D497" s="14" t="s">
        <v>687</v>
      </c>
      <c r="E497" s="14">
        <v>98996602</v>
      </c>
      <c r="F497" s="14">
        <v>12</v>
      </c>
      <c r="G497" s="15" t="s">
        <v>688</v>
      </c>
      <c r="H497" s="36" t="s">
        <v>940</v>
      </c>
      <c r="I497" s="14" t="s">
        <v>690</v>
      </c>
      <c r="J497" s="14" t="s">
        <v>984</v>
      </c>
      <c r="K497" s="17">
        <v>488000</v>
      </c>
      <c r="L497" s="17">
        <v>0</v>
      </c>
      <c r="M497" s="18">
        <f t="shared" si="15"/>
        <v>488000</v>
      </c>
      <c r="N497" s="14">
        <v>0</v>
      </c>
      <c r="O497" s="36" t="s">
        <v>692</v>
      </c>
      <c r="P497" s="19" t="s">
        <v>3</v>
      </c>
      <c r="Q497" s="36" t="s">
        <v>37</v>
      </c>
      <c r="R497" s="36" t="s">
        <v>37</v>
      </c>
      <c r="S497" s="21">
        <v>43281</v>
      </c>
      <c r="T497" s="19" t="s">
        <v>124</v>
      </c>
      <c r="U497" s="36" t="s">
        <v>37</v>
      </c>
      <c r="V497" s="36" t="s">
        <v>37</v>
      </c>
      <c r="W497" s="48" t="s">
        <v>37</v>
      </c>
      <c r="X497" s="23">
        <f t="shared" si="16"/>
        <v>488000</v>
      </c>
      <c r="Y497" s="24"/>
    </row>
    <row r="498" spans="1:25" customFormat="1" ht="45" hidden="1" customHeight="1">
      <c r="A498" s="13">
        <v>494</v>
      </c>
      <c r="B498" s="14" t="s">
        <v>639</v>
      </c>
      <c r="C498" s="14" t="s">
        <v>686</v>
      </c>
      <c r="D498" s="14" t="s">
        <v>687</v>
      </c>
      <c r="E498" s="14">
        <v>98996602</v>
      </c>
      <c r="F498" s="14">
        <v>12</v>
      </c>
      <c r="G498" s="15" t="s">
        <v>688</v>
      </c>
      <c r="H498" s="36" t="s">
        <v>926</v>
      </c>
      <c r="I498" s="14" t="s">
        <v>690</v>
      </c>
      <c r="J498" s="14" t="s">
        <v>985</v>
      </c>
      <c r="K498" s="17">
        <v>489000</v>
      </c>
      <c r="L498" s="17">
        <v>0</v>
      </c>
      <c r="M498" s="18">
        <f t="shared" si="15"/>
        <v>489000</v>
      </c>
      <c r="N498" s="14">
        <v>0</v>
      </c>
      <c r="O498" s="36" t="s">
        <v>692</v>
      </c>
      <c r="P498" s="19" t="s">
        <v>3</v>
      </c>
      <c r="Q498" s="36" t="s">
        <v>37</v>
      </c>
      <c r="R498" s="36" t="s">
        <v>37</v>
      </c>
      <c r="S498" s="21">
        <v>43281</v>
      </c>
      <c r="T498" s="19" t="s">
        <v>124</v>
      </c>
      <c r="U498" s="36" t="s">
        <v>37</v>
      </c>
      <c r="V498" s="36" t="s">
        <v>37</v>
      </c>
      <c r="W498" s="48" t="s">
        <v>37</v>
      </c>
      <c r="X498" s="23">
        <f t="shared" si="16"/>
        <v>489000</v>
      </c>
      <c r="Y498" s="24"/>
    </row>
    <row r="499" spans="1:25" customFormat="1" ht="45" hidden="1" customHeight="1">
      <c r="A499" s="13">
        <v>495</v>
      </c>
      <c r="B499" s="14" t="s">
        <v>639</v>
      </c>
      <c r="C499" s="14" t="s">
        <v>686</v>
      </c>
      <c r="D499" s="14" t="s">
        <v>687</v>
      </c>
      <c r="E499" s="14">
        <v>98996602</v>
      </c>
      <c r="F499" s="14">
        <v>12</v>
      </c>
      <c r="G499" s="15" t="s">
        <v>688</v>
      </c>
      <c r="H499" s="36" t="s">
        <v>965</v>
      </c>
      <c r="I499" s="14" t="s">
        <v>690</v>
      </c>
      <c r="J499" s="14" t="s">
        <v>986</v>
      </c>
      <c r="K499" s="17">
        <v>490000</v>
      </c>
      <c r="L499" s="17">
        <v>0</v>
      </c>
      <c r="M499" s="18">
        <f t="shared" si="15"/>
        <v>490000</v>
      </c>
      <c r="N499" s="14">
        <v>0</v>
      </c>
      <c r="O499" s="36" t="s">
        <v>692</v>
      </c>
      <c r="P499" s="19" t="s">
        <v>3</v>
      </c>
      <c r="Q499" s="36" t="s">
        <v>37</v>
      </c>
      <c r="R499" s="36" t="s">
        <v>37</v>
      </c>
      <c r="S499" s="21">
        <v>43281</v>
      </c>
      <c r="T499" s="19" t="s">
        <v>124</v>
      </c>
      <c r="U499" s="36" t="s">
        <v>37</v>
      </c>
      <c r="V499" s="36" t="s">
        <v>37</v>
      </c>
      <c r="W499" s="48" t="s">
        <v>37</v>
      </c>
      <c r="X499" s="23">
        <f t="shared" si="16"/>
        <v>490000</v>
      </c>
      <c r="Y499" s="24"/>
    </row>
    <row r="500" spans="1:25" customFormat="1" ht="45" hidden="1" customHeight="1">
      <c r="A500" s="13">
        <v>496</v>
      </c>
      <c r="B500" s="14" t="s">
        <v>639</v>
      </c>
      <c r="C500" s="14" t="s">
        <v>686</v>
      </c>
      <c r="D500" s="14" t="s">
        <v>687</v>
      </c>
      <c r="E500" s="14">
        <v>98996602</v>
      </c>
      <c r="F500" s="14">
        <v>12</v>
      </c>
      <c r="G500" s="15" t="s">
        <v>688</v>
      </c>
      <c r="H500" s="36" t="s">
        <v>965</v>
      </c>
      <c r="I500" s="14" t="s">
        <v>690</v>
      </c>
      <c r="J500" s="14" t="s">
        <v>987</v>
      </c>
      <c r="K500" s="17">
        <v>490000</v>
      </c>
      <c r="L500" s="17">
        <v>0</v>
      </c>
      <c r="M500" s="18">
        <f t="shared" si="15"/>
        <v>490000</v>
      </c>
      <c r="N500" s="14">
        <v>0</v>
      </c>
      <c r="O500" s="36" t="s">
        <v>692</v>
      </c>
      <c r="P500" s="19" t="s">
        <v>3</v>
      </c>
      <c r="Q500" s="36" t="s">
        <v>37</v>
      </c>
      <c r="R500" s="36" t="s">
        <v>37</v>
      </c>
      <c r="S500" s="21">
        <v>43281</v>
      </c>
      <c r="T500" s="19" t="s">
        <v>124</v>
      </c>
      <c r="U500" s="36" t="s">
        <v>37</v>
      </c>
      <c r="V500" s="36" t="s">
        <v>37</v>
      </c>
      <c r="W500" s="48" t="s">
        <v>37</v>
      </c>
      <c r="X500" s="23">
        <f t="shared" si="16"/>
        <v>490000</v>
      </c>
      <c r="Y500" s="24"/>
    </row>
    <row r="501" spans="1:25" customFormat="1" ht="45" hidden="1" customHeight="1">
      <c r="A501" s="13">
        <v>497</v>
      </c>
      <c r="B501" s="14" t="s">
        <v>639</v>
      </c>
      <c r="C501" s="14" t="s">
        <v>686</v>
      </c>
      <c r="D501" s="14" t="s">
        <v>687</v>
      </c>
      <c r="E501" s="14">
        <v>98996602</v>
      </c>
      <c r="F501" s="14">
        <v>12</v>
      </c>
      <c r="G501" s="15" t="s">
        <v>688</v>
      </c>
      <c r="H501" s="36" t="s">
        <v>940</v>
      </c>
      <c r="I501" s="14" t="s">
        <v>690</v>
      </c>
      <c r="J501" s="14" t="s">
        <v>988</v>
      </c>
      <c r="K501" s="17">
        <v>490000</v>
      </c>
      <c r="L501" s="17">
        <v>0</v>
      </c>
      <c r="M501" s="18">
        <f t="shared" si="15"/>
        <v>490000</v>
      </c>
      <c r="N501" s="14">
        <v>0</v>
      </c>
      <c r="O501" s="36" t="s">
        <v>692</v>
      </c>
      <c r="P501" s="19" t="s">
        <v>3</v>
      </c>
      <c r="Q501" s="36" t="s">
        <v>37</v>
      </c>
      <c r="R501" s="36" t="s">
        <v>37</v>
      </c>
      <c r="S501" s="21">
        <v>43281</v>
      </c>
      <c r="T501" s="19" t="s">
        <v>124</v>
      </c>
      <c r="U501" s="36" t="s">
        <v>37</v>
      </c>
      <c r="V501" s="36" t="s">
        <v>37</v>
      </c>
      <c r="W501" s="48" t="s">
        <v>37</v>
      </c>
      <c r="X501" s="23">
        <f t="shared" si="16"/>
        <v>490000</v>
      </c>
      <c r="Y501" s="24"/>
    </row>
    <row r="502" spans="1:25" customFormat="1" ht="45" hidden="1" customHeight="1">
      <c r="A502" s="13">
        <v>498</v>
      </c>
      <c r="B502" s="14" t="s">
        <v>639</v>
      </c>
      <c r="C502" s="14" t="s">
        <v>686</v>
      </c>
      <c r="D502" s="14" t="s">
        <v>687</v>
      </c>
      <c r="E502" s="14">
        <v>98996602</v>
      </c>
      <c r="F502" s="14">
        <v>12</v>
      </c>
      <c r="G502" s="15" t="s">
        <v>688</v>
      </c>
      <c r="H502" s="36" t="s">
        <v>940</v>
      </c>
      <c r="I502" s="14" t="s">
        <v>690</v>
      </c>
      <c r="J502" s="14" t="s">
        <v>989</v>
      </c>
      <c r="K502" s="17">
        <v>490000</v>
      </c>
      <c r="L502" s="17">
        <v>0</v>
      </c>
      <c r="M502" s="18">
        <f t="shared" si="15"/>
        <v>490000</v>
      </c>
      <c r="N502" s="14">
        <v>0</v>
      </c>
      <c r="O502" s="36" t="s">
        <v>692</v>
      </c>
      <c r="P502" s="19" t="s">
        <v>3</v>
      </c>
      <c r="Q502" s="36" t="s">
        <v>37</v>
      </c>
      <c r="R502" s="36" t="s">
        <v>37</v>
      </c>
      <c r="S502" s="21">
        <v>43281</v>
      </c>
      <c r="T502" s="19" t="s">
        <v>124</v>
      </c>
      <c r="U502" s="36" t="s">
        <v>37</v>
      </c>
      <c r="V502" s="36" t="s">
        <v>37</v>
      </c>
      <c r="W502" s="48" t="s">
        <v>37</v>
      </c>
      <c r="X502" s="23">
        <f t="shared" si="16"/>
        <v>490000</v>
      </c>
      <c r="Y502" s="24"/>
    </row>
    <row r="503" spans="1:25" customFormat="1" ht="60" hidden="1" customHeight="1">
      <c r="A503" s="13">
        <v>499</v>
      </c>
      <c r="B503" s="14" t="s">
        <v>639</v>
      </c>
      <c r="C503" s="14" t="s">
        <v>733</v>
      </c>
      <c r="D503" s="14" t="s">
        <v>42</v>
      </c>
      <c r="E503" s="14">
        <v>62476173</v>
      </c>
      <c r="F503" s="14">
        <v>12</v>
      </c>
      <c r="G503" s="15" t="s">
        <v>665</v>
      </c>
      <c r="H503" s="36" t="s">
        <v>990</v>
      </c>
      <c r="I503" s="14" t="s">
        <v>991</v>
      </c>
      <c r="J503" s="14" t="s">
        <v>992</v>
      </c>
      <c r="K503" s="17">
        <v>495000</v>
      </c>
      <c r="L503" s="17">
        <v>0</v>
      </c>
      <c r="M503" s="18">
        <f t="shared" si="15"/>
        <v>495000</v>
      </c>
      <c r="N503" s="14" t="s">
        <v>363</v>
      </c>
      <c r="O503" s="57" t="s">
        <v>737</v>
      </c>
      <c r="P503" s="57" t="s">
        <v>3</v>
      </c>
      <c r="Q503" s="52" t="s">
        <v>37</v>
      </c>
      <c r="R503" s="57" t="s">
        <v>614</v>
      </c>
      <c r="S503" s="21">
        <v>43281</v>
      </c>
      <c r="T503" s="19" t="s">
        <v>124</v>
      </c>
      <c r="U503" s="57" t="s">
        <v>37</v>
      </c>
      <c r="V503" s="57" t="s">
        <v>738</v>
      </c>
      <c r="W503" s="58" t="s">
        <v>37</v>
      </c>
      <c r="X503" s="23">
        <f t="shared" si="16"/>
        <v>495000</v>
      </c>
      <c r="Y503" s="24"/>
    </row>
    <row r="504" spans="1:25" customFormat="1" ht="45" hidden="1" customHeight="1">
      <c r="A504" s="13">
        <v>500</v>
      </c>
      <c r="B504" s="14" t="s">
        <v>639</v>
      </c>
      <c r="C504" s="14" t="s">
        <v>686</v>
      </c>
      <c r="D504" s="14" t="s">
        <v>687</v>
      </c>
      <c r="E504" s="14">
        <v>98996602</v>
      </c>
      <c r="F504" s="14">
        <v>12</v>
      </c>
      <c r="G504" s="15" t="s">
        <v>688</v>
      </c>
      <c r="H504" s="36" t="s">
        <v>993</v>
      </c>
      <c r="I504" s="14" t="s">
        <v>690</v>
      </c>
      <c r="J504" s="14" t="s">
        <v>988</v>
      </c>
      <c r="K504" s="17">
        <v>495000</v>
      </c>
      <c r="L504" s="17">
        <v>0</v>
      </c>
      <c r="M504" s="18">
        <f t="shared" si="15"/>
        <v>495000</v>
      </c>
      <c r="N504" s="14">
        <v>0</v>
      </c>
      <c r="O504" s="36" t="s">
        <v>692</v>
      </c>
      <c r="P504" s="19" t="s">
        <v>3</v>
      </c>
      <c r="Q504" s="36" t="s">
        <v>37</v>
      </c>
      <c r="R504" s="36" t="s">
        <v>37</v>
      </c>
      <c r="S504" s="21">
        <v>43281</v>
      </c>
      <c r="T504" s="19" t="s">
        <v>124</v>
      </c>
      <c r="U504" s="36" t="s">
        <v>37</v>
      </c>
      <c r="V504" s="36" t="s">
        <v>37</v>
      </c>
      <c r="W504" s="48" t="s">
        <v>37</v>
      </c>
      <c r="X504" s="23">
        <f t="shared" si="16"/>
        <v>495000</v>
      </c>
      <c r="Y504" s="24"/>
    </row>
    <row r="505" spans="1:25" customFormat="1" ht="45" hidden="1" customHeight="1">
      <c r="A505" s="13">
        <v>501</v>
      </c>
      <c r="B505" s="14" t="s">
        <v>639</v>
      </c>
      <c r="C505" s="14" t="s">
        <v>686</v>
      </c>
      <c r="D505" s="14" t="s">
        <v>687</v>
      </c>
      <c r="E505" s="14">
        <v>98996602</v>
      </c>
      <c r="F505" s="14">
        <v>12</v>
      </c>
      <c r="G505" s="15" t="s">
        <v>688</v>
      </c>
      <c r="H505" s="36" t="s">
        <v>994</v>
      </c>
      <c r="I505" s="14" t="s">
        <v>934</v>
      </c>
      <c r="J505" s="14" t="s">
        <v>995</v>
      </c>
      <c r="K505" s="17">
        <v>495075</v>
      </c>
      <c r="L505" s="17">
        <v>0</v>
      </c>
      <c r="M505" s="18">
        <f t="shared" si="15"/>
        <v>495075</v>
      </c>
      <c r="N505" s="14">
        <v>0</v>
      </c>
      <c r="O505" s="36" t="s">
        <v>692</v>
      </c>
      <c r="P505" s="19" t="s">
        <v>3</v>
      </c>
      <c r="Q505" s="36" t="s">
        <v>37</v>
      </c>
      <c r="R505" s="36" t="s">
        <v>37</v>
      </c>
      <c r="S505" s="21">
        <v>43281</v>
      </c>
      <c r="T505" s="19" t="s">
        <v>124</v>
      </c>
      <c r="U505" s="36" t="s">
        <v>37</v>
      </c>
      <c r="V505" s="36" t="s">
        <v>37</v>
      </c>
      <c r="W505" s="48" t="s">
        <v>37</v>
      </c>
      <c r="X505" s="23">
        <f t="shared" si="16"/>
        <v>495075</v>
      </c>
      <c r="Y505" s="24"/>
    </row>
    <row r="506" spans="1:25" customFormat="1" ht="45" hidden="1" customHeight="1">
      <c r="A506" s="13">
        <v>502</v>
      </c>
      <c r="B506" s="14" t="s">
        <v>639</v>
      </c>
      <c r="C506" s="14" t="s">
        <v>686</v>
      </c>
      <c r="D506" s="14" t="s">
        <v>687</v>
      </c>
      <c r="E506" s="14">
        <v>98996602</v>
      </c>
      <c r="F506" s="14">
        <v>12</v>
      </c>
      <c r="G506" s="15" t="s">
        <v>688</v>
      </c>
      <c r="H506" s="36" t="s">
        <v>965</v>
      </c>
      <c r="I506" s="14" t="s">
        <v>690</v>
      </c>
      <c r="J506" s="14" t="s">
        <v>996</v>
      </c>
      <c r="K506" s="17">
        <v>496000</v>
      </c>
      <c r="L506" s="17">
        <v>0</v>
      </c>
      <c r="M506" s="18">
        <f t="shared" si="15"/>
        <v>496000</v>
      </c>
      <c r="N506" s="14">
        <v>0</v>
      </c>
      <c r="O506" s="36" t="s">
        <v>692</v>
      </c>
      <c r="P506" s="19" t="s">
        <v>3</v>
      </c>
      <c r="Q506" s="36" t="s">
        <v>37</v>
      </c>
      <c r="R506" s="36" t="s">
        <v>37</v>
      </c>
      <c r="S506" s="21">
        <v>43281</v>
      </c>
      <c r="T506" s="19" t="s">
        <v>124</v>
      </c>
      <c r="U506" s="36" t="s">
        <v>37</v>
      </c>
      <c r="V506" s="36" t="s">
        <v>37</v>
      </c>
      <c r="W506" s="48" t="s">
        <v>37</v>
      </c>
      <c r="X506" s="23">
        <f t="shared" si="16"/>
        <v>496000</v>
      </c>
      <c r="Y506" s="24"/>
    </row>
    <row r="507" spans="1:25" customFormat="1" ht="45" hidden="1" customHeight="1">
      <c r="A507" s="13">
        <v>503</v>
      </c>
      <c r="B507" s="14" t="s">
        <v>639</v>
      </c>
      <c r="C507" s="14" t="s">
        <v>686</v>
      </c>
      <c r="D507" s="14" t="s">
        <v>687</v>
      </c>
      <c r="E507" s="14">
        <v>98996602</v>
      </c>
      <c r="F507" s="14">
        <v>12</v>
      </c>
      <c r="G507" s="15" t="s">
        <v>688</v>
      </c>
      <c r="H507" s="36" t="s">
        <v>940</v>
      </c>
      <c r="I507" s="14" t="s">
        <v>690</v>
      </c>
      <c r="J507" s="14" t="s">
        <v>997</v>
      </c>
      <c r="K507" s="17">
        <v>498000</v>
      </c>
      <c r="L507" s="17">
        <v>0</v>
      </c>
      <c r="M507" s="18">
        <f t="shared" si="15"/>
        <v>498000</v>
      </c>
      <c r="N507" s="14">
        <v>0</v>
      </c>
      <c r="O507" s="36" t="s">
        <v>692</v>
      </c>
      <c r="P507" s="19" t="s">
        <v>3</v>
      </c>
      <c r="Q507" s="36" t="s">
        <v>37</v>
      </c>
      <c r="R507" s="36" t="s">
        <v>37</v>
      </c>
      <c r="S507" s="21">
        <v>43281</v>
      </c>
      <c r="T507" s="19" t="s">
        <v>124</v>
      </c>
      <c r="U507" s="36" t="s">
        <v>37</v>
      </c>
      <c r="V507" s="36" t="s">
        <v>37</v>
      </c>
      <c r="W507" s="48" t="s">
        <v>37</v>
      </c>
      <c r="X507" s="23">
        <f t="shared" si="16"/>
        <v>498000</v>
      </c>
      <c r="Y507" s="24"/>
    </row>
    <row r="508" spans="1:25" customFormat="1" ht="45" hidden="1" customHeight="1">
      <c r="A508" s="13">
        <v>504</v>
      </c>
      <c r="B508" s="14" t="s">
        <v>639</v>
      </c>
      <c r="C508" s="14" t="s">
        <v>686</v>
      </c>
      <c r="D508" s="14" t="s">
        <v>687</v>
      </c>
      <c r="E508" s="14">
        <v>98996602</v>
      </c>
      <c r="F508" s="14">
        <v>12</v>
      </c>
      <c r="G508" s="15" t="s">
        <v>688</v>
      </c>
      <c r="H508" s="36" t="s">
        <v>998</v>
      </c>
      <c r="I508" s="14" t="s">
        <v>690</v>
      </c>
      <c r="J508" s="14" t="s">
        <v>999</v>
      </c>
      <c r="K508" s="17">
        <v>500000</v>
      </c>
      <c r="L508" s="17">
        <v>0</v>
      </c>
      <c r="M508" s="18">
        <f t="shared" si="15"/>
        <v>500000</v>
      </c>
      <c r="N508" s="14">
        <v>0</v>
      </c>
      <c r="O508" s="36" t="s">
        <v>692</v>
      </c>
      <c r="P508" s="19" t="s">
        <v>3</v>
      </c>
      <c r="Q508" s="36" t="s">
        <v>37</v>
      </c>
      <c r="R508" s="36" t="s">
        <v>37</v>
      </c>
      <c r="S508" s="21">
        <v>43281</v>
      </c>
      <c r="T508" s="19" t="s">
        <v>124</v>
      </c>
      <c r="U508" s="36" t="s">
        <v>37</v>
      </c>
      <c r="V508" s="36" t="s">
        <v>37</v>
      </c>
      <c r="W508" s="48" t="s">
        <v>37</v>
      </c>
      <c r="X508" s="23">
        <f t="shared" si="16"/>
        <v>500000</v>
      </c>
      <c r="Y508" s="24"/>
    </row>
    <row r="509" spans="1:25" customFormat="1" ht="45" hidden="1" customHeight="1">
      <c r="A509" s="13">
        <v>505</v>
      </c>
      <c r="B509" s="14" t="s">
        <v>639</v>
      </c>
      <c r="C509" s="14" t="s">
        <v>686</v>
      </c>
      <c r="D509" s="14" t="s">
        <v>687</v>
      </c>
      <c r="E509" s="14">
        <v>98996602</v>
      </c>
      <c r="F509" s="14">
        <v>12</v>
      </c>
      <c r="G509" s="15" t="s">
        <v>688</v>
      </c>
      <c r="H509" s="36" t="s">
        <v>940</v>
      </c>
      <c r="I509" s="14" t="s">
        <v>690</v>
      </c>
      <c r="J509" s="14" t="s">
        <v>1000</v>
      </c>
      <c r="K509" s="17">
        <v>500000</v>
      </c>
      <c r="L509" s="17">
        <v>0</v>
      </c>
      <c r="M509" s="18">
        <f t="shared" si="15"/>
        <v>500000</v>
      </c>
      <c r="N509" s="14">
        <v>0</v>
      </c>
      <c r="O509" s="36" t="s">
        <v>692</v>
      </c>
      <c r="P509" s="19" t="s">
        <v>3</v>
      </c>
      <c r="Q509" s="36" t="s">
        <v>37</v>
      </c>
      <c r="R509" s="36" t="s">
        <v>37</v>
      </c>
      <c r="S509" s="21">
        <v>43281</v>
      </c>
      <c r="T509" s="19" t="s">
        <v>124</v>
      </c>
      <c r="U509" s="36" t="s">
        <v>37</v>
      </c>
      <c r="V509" s="36" t="s">
        <v>37</v>
      </c>
      <c r="W509" s="48" t="s">
        <v>37</v>
      </c>
      <c r="X509" s="23">
        <f t="shared" si="16"/>
        <v>500000</v>
      </c>
      <c r="Y509" s="24"/>
    </row>
    <row r="510" spans="1:25" customFormat="1" ht="45" hidden="1" customHeight="1">
      <c r="A510" s="13">
        <v>506</v>
      </c>
      <c r="B510" s="14" t="s">
        <v>639</v>
      </c>
      <c r="C510" s="14" t="s">
        <v>686</v>
      </c>
      <c r="D510" s="14" t="s">
        <v>687</v>
      </c>
      <c r="E510" s="14">
        <v>98996602</v>
      </c>
      <c r="F510" s="14">
        <v>12</v>
      </c>
      <c r="G510" s="15" t="s">
        <v>688</v>
      </c>
      <c r="H510" s="36" t="s">
        <v>940</v>
      </c>
      <c r="I510" s="14" t="s">
        <v>690</v>
      </c>
      <c r="J510" s="14" t="s">
        <v>1001</v>
      </c>
      <c r="K510" s="17">
        <v>500000</v>
      </c>
      <c r="L510" s="17">
        <v>0</v>
      </c>
      <c r="M510" s="18">
        <f t="shared" si="15"/>
        <v>500000</v>
      </c>
      <c r="N510" s="14">
        <v>0</v>
      </c>
      <c r="O510" s="36" t="s">
        <v>692</v>
      </c>
      <c r="P510" s="19" t="s">
        <v>3</v>
      </c>
      <c r="Q510" s="36" t="s">
        <v>37</v>
      </c>
      <c r="R510" s="36" t="s">
        <v>37</v>
      </c>
      <c r="S510" s="21">
        <v>43281</v>
      </c>
      <c r="T510" s="19" t="s">
        <v>124</v>
      </c>
      <c r="U510" s="36" t="s">
        <v>37</v>
      </c>
      <c r="V510" s="36" t="s">
        <v>37</v>
      </c>
      <c r="W510" s="48" t="s">
        <v>37</v>
      </c>
      <c r="X510" s="23">
        <f t="shared" si="16"/>
        <v>500000</v>
      </c>
      <c r="Y510" s="24"/>
    </row>
    <row r="511" spans="1:25" customFormat="1" ht="30" hidden="1" customHeight="1">
      <c r="A511" s="13">
        <v>507</v>
      </c>
      <c r="B511" s="14" t="s">
        <v>639</v>
      </c>
      <c r="C511" s="14" t="s">
        <v>664</v>
      </c>
      <c r="D511" s="14" t="s">
        <v>29</v>
      </c>
      <c r="E511" s="14">
        <v>60092696</v>
      </c>
      <c r="F511" s="14">
        <v>12</v>
      </c>
      <c r="G511" s="15" t="s">
        <v>665</v>
      </c>
      <c r="H511" s="36" t="s">
        <v>695</v>
      </c>
      <c r="I511" s="14" t="s">
        <v>701</v>
      </c>
      <c r="J511" s="14" t="s">
        <v>702</v>
      </c>
      <c r="K511" s="17">
        <v>652351.62</v>
      </c>
      <c r="L511" s="17">
        <v>0</v>
      </c>
      <c r="M511" s="18">
        <f t="shared" si="15"/>
        <v>652351.62</v>
      </c>
      <c r="N511" s="14">
        <v>0</v>
      </c>
      <c r="O511" s="36" t="s">
        <v>769</v>
      </c>
      <c r="P511" s="34" t="s">
        <v>35</v>
      </c>
      <c r="Q511" s="21">
        <v>43182</v>
      </c>
      <c r="R511" s="34" t="s">
        <v>182</v>
      </c>
      <c r="S511" s="34" t="s">
        <v>37</v>
      </c>
      <c r="T511" s="34" t="s">
        <v>459</v>
      </c>
      <c r="U511" s="34" t="s">
        <v>37</v>
      </c>
      <c r="V511" s="34" t="s">
        <v>37</v>
      </c>
      <c r="W511" s="33" t="s">
        <v>37</v>
      </c>
      <c r="X511" s="23">
        <f t="shared" si="16"/>
        <v>652351.62</v>
      </c>
      <c r="Y511" s="24"/>
    </row>
    <row r="512" spans="1:25" customFormat="1" ht="60" hidden="1" customHeight="1">
      <c r="A512" s="13">
        <v>508</v>
      </c>
      <c r="B512" s="14" t="s">
        <v>639</v>
      </c>
      <c r="C512" s="14" t="s">
        <v>664</v>
      </c>
      <c r="D512" s="14" t="s">
        <v>29</v>
      </c>
      <c r="E512" s="14">
        <v>60092696</v>
      </c>
      <c r="F512" s="14">
        <v>12</v>
      </c>
      <c r="G512" s="15" t="s">
        <v>665</v>
      </c>
      <c r="H512" s="36" t="s">
        <v>666</v>
      </c>
      <c r="I512" s="14" t="s">
        <v>701</v>
      </c>
      <c r="J512" s="14" t="s">
        <v>702</v>
      </c>
      <c r="K512" s="17">
        <v>652357.62</v>
      </c>
      <c r="L512" s="17">
        <v>0</v>
      </c>
      <c r="M512" s="18">
        <f t="shared" si="15"/>
        <v>652357.62</v>
      </c>
      <c r="N512" s="14">
        <v>0</v>
      </c>
      <c r="O512" s="36" t="s">
        <v>1002</v>
      </c>
      <c r="P512" s="34" t="s">
        <v>35</v>
      </c>
      <c r="Q512" s="21">
        <v>43182</v>
      </c>
      <c r="R512" s="34" t="s">
        <v>182</v>
      </c>
      <c r="S512" s="34" t="s">
        <v>37</v>
      </c>
      <c r="T512" s="34" t="s">
        <v>459</v>
      </c>
      <c r="U512" s="34" t="s">
        <v>37</v>
      </c>
      <c r="V512" s="34" t="s">
        <v>37</v>
      </c>
      <c r="W512" s="33" t="s">
        <v>37</v>
      </c>
      <c r="X512" s="23">
        <f t="shared" si="16"/>
        <v>652357.62</v>
      </c>
      <c r="Y512" s="24"/>
    </row>
    <row r="513" spans="1:25" customFormat="1" ht="45" hidden="1" customHeight="1">
      <c r="A513" s="13">
        <v>509</v>
      </c>
      <c r="B513" s="14" t="s">
        <v>639</v>
      </c>
      <c r="C513" s="14" t="s">
        <v>1003</v>
      </c>
      <c r="D513" s="14" t="s">
        <v>42</v>
      </c>
      <c r="E513" s="14">
        <v>14954974</v>
      </c>
      <c r="F513" s="14">
        <v>13</v>
      </c>
      <c r="G513" s="15" t="s">
        <v>428</v>
      </c>
      <c r="H513" s="36" t="s">
        <v>876</v>
      </c>
      <c r="I513" s="14" t="s">
        <v>667</v>
      </c>
      <c r="J513" s="14" t="s">
        <v>1004</v>
      </c>
      <c r="K513" s="17">
        <v>699804.82</v>
      </c>
      <c r="L513" s="17">
        <v>0</v>
      </c>
      <c r="M513" s="18">
        <f t="shared" si="15"/>
        <v>699804.82</v>
      </c>
      <c r="N513" s="14">
        <v>0</v>
      </c>
      <c r="O513" s="57" t="s">
        <v>669</v>
      </c>
      <c r="P513" s="34" t="s">
        <v>3</v>
      </c>
      <c r="Q513" s="34" t="s">
        <v>37</v>
      </c>
      <c r="R513" s="34" t="s">
        <v>182</v>
      </c>
      <c r="S513" s="21">
        <v>43281</v>
      </c>
      <c r="T513" s="19" t="s">
        <v>124</v>
      </c>
      <c r="U513" s="34" t="s">
        <v>37</v>
      </c>
      <c r="V513" s="34" t="s">
        <v>37</v>
      </c>
      <c r="W513" s="33" t="s">
        <v>37</v>
      </c>
      <c r="X513" s="23">
        <f t="shared" si="16"/>
        <v>699804.82</v>
      </c>
      <c r="Y513" s="24"/>
    </row>
    <row r="514" spans="1:25" customFormat="1" ht="75" hidden="1" customHeight="1">
      <c r="A514" s="13">
        <v>510</v>
      </c>
      <c r="B514" s="14" t="s">
        <v>639</v>
      </c>
      <c r="C514" s="14" t="s">
        <v>1003</v>
      </c>
      <c r="D514" s="14" t="s">
        <v>42</v>
      </c>
      <c r="E514" s="14">
        <v>60092696</v>
      </c>
      <c r="F514" s="14">
        <v>13</v>
      </c>
      <c r="G514" s="15" t="s">
        <v>428</v>
      </c>
      <c r="H514" s="36" t="s">
        <v>876</v>
      </c>
      <c r="I514" s="14" t="s">
        <v>1005</v>
      </c>
      <c r="J514" s="14" t="s">
        <v>819</v>
      </c>
      <c r="K514" s="17">
        <v>852720</v>
      </c>
      <c r="L514" s="17">
        <v>0</v>
      </c>
      <c r="M514" s="18">
        <f t="shared" si="15"/>
        <v>852720</v>
      </c>
      <c r="N514" s="14" t="s">
        <v>363</v>
      </c>
      <c r="O514" s="19" t="s">
        <v>792</v>
      </c>
      <c r="P514" s="57" t="s">
        <v>35</v>
      </c>
      <c r="Q514" s="52" t="s">
        <v>645</v>
      </c>
      <c r="R514" s="57" t="s">
        <v>614</v>
      </c>
      <c r="S514" s="52" t="s">
        <v>37</v>
      </c>
      <c r="T514" s="14" t="s">
        <v>48</v>
      </c>
      <c r="U514" s="57" t="s">
        <v>37</v>
      </c>
      <c r="V514" s="57" t="s">
        <v>780</v>
      </c>
      <c r="W514" s="58" t="s">
        <v>37</v>
      </c>
      <c r="X514" s="23">
        <f t="shared" si="16"/>
        <v>852720</v>
      </c>
      <c r="Y514" s="24"/>
    </row>
    <row r="515" spans="1:25" customFormat="1" ht="45" hidden="1" customHeight="1">
      <c r="A515" s="13">
        <v>511</v>
      </c>
      <c r="B515" s="14" t="s">
        <v>639</v>
      </c>
      <c r="C515" s="14" t="s">
        <v>664</v>
      </c>
      <c r="D515" s="14" t="s">
        <v>29</v>
      </c>
      <c r="E515" s="14">
        <v>60092696</v>
      </c>
      <c r="F515" s="14">
        <v>12</v>
      </c>
      <c r="G515" s="15" t="s">
        <v>428</v>
      </c>
      <c r="H515" s="36" t="s">
        <v>876</v>
      </c>
      <c r="I515" s="14" t="s">
        <v>667</v>
      </c>
      <c r="J515" s="14" t="s">
        <v>668</v>
      </c>
      <c r="K515" s="17">
        <v>905332.25</v>
      </c>
      <c r="L515" s="17">
        <v>0</v>
      </c>
      <c r="M515" s="18">
        <f t="shared" si="15"/>
        <v>905332.25</v>
      </c>
      <c r="N515" s="14">
        <v>0</v>
      </c>
      <c r="O515" s="57" t="s">
        <v>669</v>
      </c>
      <c r="P515" s="34" t="s">
        <v>3</v>
      </c>
      <c r="Q515" s="34" t="s">
        <v>37</v>
      </c>
      <c r="R515" s="34" t="s">
        <v>182</v>
      </c>
      <c r="S515" s="21">
        <v>43281</v>
      </c>
      <c r="T515" s="19" t="s">
        <v>124</v>
      </c>
      <c r="U515" s="34" t="s">
        <v>37</v>
      </c>
      <c r="V515" s="34" t="s">
        <v>37</v>
      </c>
      <c r="W515" s="33" t="s">
        <v>37</v>
      </c>
      <c r="X515" s="23">
        <f t="shared" si="16"/>
        <v>905332.25</v>
      </c>
      <c r="Y515" s="24"/>
    </row>
    <row r="516" spans="1:25" customFormat="1" ht="60" hidden="1" customHeight="1">
      <c r="A516" s="13">
        <v>512</v>
      </c>
      <c r="B516" s="14" t="s">
        <v>639</v>
      </c>
      <c r="C516" s="14" t="s">
        <v>664</v>
      </c>
      <c r="D516" s="14" t="s">
        <v>29</v>
      </c>
      <c r="E516" s="14">
        <v>60092696</v>
      </c>
      <c r="F516" s="14">
        <v>12</v>
      </c>
      <c r="G516" s="15" t="s">
        <v>665</v>
      </c>
      <c r="H516" s="36" t="s">
        <v>666</v>
      </c>
      <c r="I516" s="14" t="s">
        <v>667</v>
      </c>
      <c r="J516" s="14" t="s">
        <v>1006</v>
      </c>
      <c r="K516" s="17">
        <v>1194952</v>
      </c>
      <c r="L516" s="17">
        <v>0</v>
      </c>
      <c r="M516" s="18">
        <f t="shared" si="15"/>
        <v>1194952</v>
      </c>
      <c r="N516" s="14">
        <v>0</v>
      </c>
      <c r="O516" s="36" t="s">
        <v>1007</v>
      </c>
      <c r="P516" s="34" t="s">
        <v>35</v>
      </c>
      <c r="Q516" s="21">
        <v>43182</v>
      </c>
      <c r="R516" s="34" t="s">
        <v>182</v>
      </c>
      <c r="S516" s="34" t="s">
        <v>37</v>
      </c>
      <c r="T516" s="34" t="s">
        <v>459</v>
      </c>
      <c r="U516" s="34" t="s">
        <v>37</v>
      </c>
      <c r="V516" s="34" t="s">
        <v>37</v>
      </c>
      <c r="W516" s="33" t="s">
        <v>37</v>
      </c>
      <c r="X516" s="23">
        <f t="shared" si="16"/>
        <v>1194952</v>
      </c>
      <c r="Y516" s="24"/>
    </row>
    <row r="517" spans="1:25" customFormat="1" ht="45" hidden="1" customHeight="1">
      <c r="A517" s="13">
        <v>513</v>
      </c>
      <c r="B517" s="14" t="s">
        <v>639</v>
      </c>
      <c r="C517" s="14" t="s">
        <v>1003</v>
      </c>
      <c r="D517" s="14" t="s">
        <v>42</v>
      </c>
      <c r="E517" s="14">
        <v>14954974</v>
      </c>
      <c r="F517" s="14">
        <v>13</v>
      </c>
      <c r="G517" s="15" t="s">
        <v>428</v>
      </c>
      <c r="H517" s="36" t="s">
        <v>876</v>
      </c>
      <c r="I517" s="14" t="s">
        <v>670</v>
      </c>
      <c r="J517" s="14" t="s">
        <v>1008</v>
      </c>
      <c r="K517" s="17">
        <v>3880289.07</v>
      </c>
      <c r="L517" s="17">
        <v>0</v>
      </c>
      <c r="M517" s="18">
        <f t="shared" si="15"/>
        <v>3880289.07</v>
      </c>
      <c r="N517" s="14">
        <v>0</v>
      </c>
      <c r="O517" s="57" t="s">
        <v>669</v>
      </c>
      <c r="P517" s="34" t="s">
        <v>3</v>
      </c>
      <c r="Q517" s="34" t="s">
        <v>37</v>
      </c>
      <c r="R517" s="34" t="s">
        <v>182</v>
      </c>
      <c r="S517" s="21">
        <v>43281</v>
      </c>
      <c r="T517" s="19" t="s">
        <v>124</v>
      </c>
      <c r="U517" s="34" t="s">
        <v>37</v>
      </c>
      <c r="V517" s="34" t="s">
        <v>37</v>
      </c>
      <c r="W517" s="33" t="s">
        <v>37</v>
      </c>
      <c r="X517" s="23">
        <f t="shared" si="16"/>
        <v>3880289.07</v>
      </c>
      <c r="Y517" s="24"/>
    </row>
    <row r="518" spans="1:25" customFormat="1" ht="45" hidden="1" customHeight="1">
      <c r="A518" s="13">
        <v>514</v>
      </c>
      <c r="B518" s="14" t="s">
        <v>639</v>
      </c>
      <c r="C518" s="14" t="s">
        <v>686</v>
      </c>
      <c r="D518" s="14" t="s">
        <v>687</v>
      </c>
      <c r="E518" s="14">
        <v>98996602</v>
      </c>
      <c r="F518" s="14">
        <v>12</v>
      </c>
      <c r="G518" s="15" t="s">
        <v>688</v>
      </c>
      <c r="H518" s="36" t="s">
        <v>1009</v>
      </c>
      <c r="I518" s="14" t="s">
        <v>1010</v>
      </c>
      <c r="J518" s="14" t="s">
        <v>1011</v>
      </c>
      <c r="K518" s="17">
        <v>4155984</v>
      </c>
      <c r="L518" s="17">
        <v>0</v>
      </c>
      <c r="M518" s="18">
        <f t="shared" ref="M518:M581" si="17">K518+L518</f>
        <v>4155984</v>
      </c>
      <c r="N518" s="14">
        <v>0</v>
      </c>
      <c r="O518" s="36" t="s">
        <v>692</v>
      </c>
      <c r="P518" s="19" t="s">
        <v>3</v>
      </c>
      <c r="Q518" s="36" t="s">
        <v>37</v>
      </c>
      <c r="R518" s="36" t="s">
        <v>37</v>
      </c>
      <c r="S518" s="21">
        <v>43281</v>
      </c>
      <c r="T518" s="19" t="s">
        <v>124</v>
      </c>
      <c r="U518" s="36" t="s">
        <v>37</v>
      </c>
      <c r="V518" s="36" t="s">
        <v>37</v>
      </c>
      <c r="W518" s="48" t="s">
        <v>37</v>
      </c>
      <c r="X518" s="23">
        <f t="shared" si="16"/>
        <v>4155984</v>
      </c>
      <c r="Y518" s="24"/>
    </row>
    <row r="519" spans="1:25" customFormat="1" ht="45" hidden="1" customHeight="1">
      <c r="A519" s="13">
        <v>515</v>
      </c>
      <c r="B519" s="14" t="s">
        <v>639</v>
      </c>
      <c r="C519" s="14" t="s">
        <v>1012</v>
      </c>
      <c r="D519" s="14" t="s">
        <v>29</v>
      </c>
      <c r="E519" s="14">
        <v>14954974</v>
      </c>
      <c r="F519" s="14">
        <v>13</v>
      </c>
      <c r="G519" s="15" t="s">
        <v>665</v>
      </c>
      <c r="H519" s="36" t="s">
        <v>826</v>
      </c>
      <c r="I519" s="14" t="s">
        <v>667</v>
      </c>
      <c r="J519" s="14" t="s">
        <v>1013</v>
      </c>
      <c r="K519" s="17">
        <v>8665408.4800000004</v>
      </c>
      <c r="L519" s="17">
        <v>0</v>
      </c>
      <c r="M519" s="18">
        <f t="shared" si="17"/>
        <v>8665408.4800000004</v>
      </c>
      <c r="N519" s="14">
        <v>0</v>
      </c>
      <c r="O519" s="57" t="s">
        <v>669</v>
      </c>
      <c r="P519" s="34" t="s">
        <v>3</v>
      </c>
      <c r="Q519" s="34" t="s">
        <v>37</v>
      </c>
      <c r="R519" s="34" t="s">
        <v>182</v>
      </c>
      <c r="S519" s="21">
        <v>43281</v>
      </c>
      <c r="T519" s="19" t="s">
        <v>124</v>
      </c>
      <c r="U519" s="34" t="s">
        <v>37</v>
      </c>
      <c r="V519" s="34" t="s">
        <v>37</v>
      </c>
      <c r="W519" s="33" t="s">
        <v>37</v>
      </c>
      <c r="X519" s="23">
        <f t="shared" si="16"/>
        <v>8665408.4800000004</v>
      </c>
      <c r="Y519" s="24"/>
    </row>
    <row r="520" spans="1:25" customFormat="1" ht="90" hidden="1" customHeight="1">
      <c r="A520" s="13">
        <v>516</v>
      </c>
      <c r="B520" s="14" t="s">
        <v>639</v>
      </c>
      <c r="C520" s="19" t="s">
        <v>686</v>
      </c>
      <c r="D520" s="19" t="s">
        <v>687</v>
      </c>
      <c r="E520" s="34">
        <v>98996602</v>
      </c>
      <c r="F520" s="34">
        <v>12</v>
      </c>
      <c r="G520" s="21">
        <v>42825</v>
      </c>
      <c r="H520" s="36" t="s">
        <v>1014</v>
      </c>
      <c r="I520" s="14">
        <v>0</v>
      </c>
      <c r="J520" s="14" t="s">
        <v>1015</v>
      </c>
      <c r="K520" s="17"/>
      <c r="L520" s="17">
        <v>195588.75</v>
      </c>
      <c r="M520" s="18">
        <f t="shared" si="17"/>
        <v>195588.75</v>
      </c>
      <c r="N520" s="19" t="s">
        <v>78</v>
      </c>
      <c r="O520" s="57" t="s">
        <v>1016</v>
      </c>
      <c r="P520" s="14" t="s">
        <v>3</v>
      </c>
      <c r="Q520" s="15" t="s">
        <v>37</v>
      </c>
      <c r="R520" s="14" t="s">
        <v>37</v>
      </c>
      <c r="S520" s="21">
        <v>43281</v>
      </c>
      <c r="T520" s="14" t="s">
        <v>1017</v>
      </c>
      <c r="U520" s="14" t="s">
        <v>37</v>
      </c>
      <c r="V520" s="14" t="s">
        <v>37</v>
      </c>
      <c r="W520" s="27" t="s">
        <v>37</v>
      </c>
      <c r="X520" s="23">
        <f t="shared" si="16"/>
        <v>195588.75</v>
      </c>
      <c r="Y520" s="33" t="s">
        <v>80</v>
      </c>
    </row>
    <row r="521" spans="1:25" customFormat="1" ht="90" hidden="1" customHeight="1">
      <c r="A521" s="13">
        <v>517</v>
      </c>
      <c r="B521" s="14" t="s">
        <v>639</v>
      </c>
      <c r="C521" s="19" t="s">
        <v>686</v>
      </c>
      <c r="D521" s="19" t="s">
        <v>687</v>
      </c>
      <c r="E521" s="34">
        <v>98996602</v>
      </c>
      <c r="F521" s="34">
        <v>12</v>
      </c>
      <c r="G521" s="21">
        <v>42825</v>
      </c>
      <c r="H521" s="46" t="s">
        <v>1018</v>
      </c>
      <c r="I521" s="14">
        <v>0</v>
      </c>
      <c r="J521" s="14" t="s">
        <v>1019</v>
      </c>
      <c r="K521" s="17"/>
      <c r="L521" s="17">
        <v>200395.65</v>
      </c>
      <c r="M521" s="18">
        <f t="shared" si="17"/>
        <v>200395.65</v>
      </c>
      <c r="N521" s="19" t="s">
        <v>78</v>
      </c>
      <c r="O521" s="57" t="s">
        <v>1016</v>
      </c>
      <c r="P521" s="14" t="s">
        <v>3</v>
      </c>
      <c r="Q521" s="15" t="s">
        <v>37</v>
      </c>
      <c r="R521" s="14" t="s">
        <v>37</v>
      </c>
      <c r="S521" s="21">
        <v>43281</v>
      </c>
      <c r="T521" s="14" t="s">
        <v>1017</v>
      </c>
      <c r="U521" s="14" t="s">
        <v>37</v>
      </c>
      <c r="V521" s="14" t="s">
        <v>37</v>
      </c>
      <c r="W521" s="27" t="s">
        <v>37</v>
      </c>
      <c r="X521" s="23">
        <f t="shared" si="16"/>
        <v>200395.65</v>
      </c>
      <c r="Y521" s="33" t="s">
        <v>80</v>
      </c>
    </row>
    <row r="522" spans="1:25" customFormat="1" ht="90" hidden="1" customHeight="1">
      <c r="A522" s="13">
        <v>518</v>
      </c>
      <c r="B522" s="14" t="s">
        <v>639</v>
      </c>
      <c r="C522" s="19" t="s">
        <v>686</v>
      </c>
      <c r="D522" s="19" t="s">
        <v>687</v>
      </c>
      <c r="E522" s="34">
        <v>98996602</v>
      </c>
      <c r="F522" s="34">
        <v>12</v>
      </c>
      <c r="G522" s="21">
        <v>42825</v>
      </c>
      <c r="H522" s="46" t="s">
        <v>1020</v>
      </c>
      <c r="I522" s="14">
        <v>0</v>
      </c>
      <c r="J522" s="14" t="s">
        <v>1021</v>
      </c>
      <c r="K522" s="17"/>
      <c r="L522" s="17">
        <v>212144.77</v>
      </c>
      <c r="M522" s="18">
        <f t="shared" si="17"/>
        <v>212144.77</v>
      </c>
      <c r="N522" s="19" t="s">
        <v>78</v>
      </c>
      <c r="O522" s="57" t="s">
        <v>1016</v>
      </c>
      <c r="P522" s="14" t="s">
        <v>3</v>
      </c>
      <c r="Q522" s="15" t="s">
        <v>37</v>
      </c>
      <c r="R522" s="14" t="s">
        <v>37</v>
      </c>
      <c r="S522" s="21">
        <v>43281</v>
      </c>
      <c r="T522" s="14" t="s">
        <v>1017</v>
      </c>
      <c r="U522" s="14" t="s">
        <v>37</v>
      </c>
      <c r="V522" s="14" t="s">
        <v>37</v>
      </c>
      <c r="W522" s="27" t="s">
        <v>37</v>
      </c>
      <c r="X522" s="23">
        <f t="shared" si="16"/>
        <v>212144.77</v>
      </c>
      <c r="Y522" s="33" t="s">
        <v>80</v>
      </c>
    </row>
    <row r="523" spans="1:25" customFormat="1" ht="90" hidden="1" customHeight="1">
      <c r="A523" s="13">
        <v>519</v>
      </c>
      <c r="B523" s="14" t="s">
        <v>639</v>
      </c>
      <c r="C523" s="19" t="s">
        <v>686</v>
      </c>
      <c r="D523" s="19" t="s">
        <v>687</v>
      </c>
      <c r="E523" s="34">
        <v>98996602</v>
      </c>
      <c r="F523" s="34">
        <v>12</v>
      </c>
      <c r="G523" s="21">
        <v>42825</v>
      </c>
      <c r="H523" s="46" t="s">
        <v>1022</v>
      </c>
      <c r="I523" s="14">
        <v>0</v>
      </c>
      <c r="J523" s="14" t="s">
        <v>1023</v>
      </c>
      <c r="K523" s="17"/>
      <c r="L523" s="17">
        <v>246365.7</v>
      </c>
      <c r="M523" s="18">
        <f t="shared" si="17"/>
        <v>246365.7</v>
      </c>
      <c r="N523" s="19" t="s">
        <v>78</v>
      </c>
      <c r="O523" s="57" t="s">
        <v>1016</v>
      </c>
      <c r="P523" s="14" t="s">
        <v>3</v>
      </c>
      <c r="Q523" s="15" t="s">
        <v>37</v>
      </c>
      <c r="R523" s="14" t="s">
        <v>37</v>
      </c>
      <c r="S523" s="21">
        <v>43281</v>
      </c>
      <c r="T523" s="14" t="s">
        <v>1017</v>
      </c>
      <c r="U523" s="14" t="s">
        <v>37</v>
      </c>
      <c r="V523" s="14" t="s">
        <v>37</v>
      </c>
      <c r="W523" s="27" t="s">
        <v>37</v>
      </c>
      <c r="X523" s="23">
        <f t="shared" si="16"/>
        <v>246365.7</v>
      </c>
      <c r="Y523" s="33" t="s">
        <v>80</v>
      </c>
    </row>
    <row r="524" spans="1:25" customFormat="1" ht="90" hidden="1" customHeight="1">
      <c r="A524" s="13">
        <v>520</v>
      </c>
      <c r="B524" s="14" t="s">
        <v>639</v>
      </c>
      <c r="C524" s="19" t="s">
        <v>686</v>
      </c>
      <c r="D524" s="19" t="s">
        <v>687</v>
      </c>
      <c r="E524" s="34">
        <v>98996602</v>
      </c>
      <c r="F524" s="34">
        <v>12</v>
      </c>
      <c r="G524" s="21">
        <v>42825</v>
      </c>
      <c r="H524" s="46" t="s">
        <v>1024</v>
      </c>
      <c r="I524" s="14">
        <v>0</v>
      </c>
      <c r="J524" s="14" t="s">
        <v>1025</v>
      </c>
      <c r="K524" s="17"/>
      <c r="L524" s="17">
        <v>434246.40000000002</v>
      </c>
      <c r="M524" s="18">
        <f t="shared" si="17"/>
        <v>434246.40000000002</v>
      </c>
      <c r="N524" s="19" t="s">
        <v>78</v>
      </c>
      <c r="O524" s="57" t="s">
        <v>1016</v>
      </c>
      <c r="P524" s="14" t="s">
        <v>3</v>
      </c>
      <c r="Q524" s="15" t="s">
        <v>37</v>
      </c>
      <c r="R524" s="14" t="s">
        <v>37</v>
      </c>
      <c r="S524" s="21">
        <v>43281</v>
      </c>
      <c r="T524" s="14" t="s">
        <v>1017</v>
      </c>
      <c r="U524" s="14" t="s">
        <v>37</v>
      </c>
      <c r="V524" s="14" t="s">
        <v>37</v>
      </c>
      <c r="W524" s="27" t="s">
        <v>37</v>
      </c>
      <c r="X524" s="23">
        <f t="shared" si="16"/>
        <v>434246.40000000002</v>
      </c>
      <c r="Y524" s="33" t="s">
        <v>80</v>
      </c>
    </row>
    <row r="525" spans="1:25" customFormat="1" ht="90" hidden="1" customHeight="1">
      <c r="A525" s="13">
        <v>521</v>
      </c>
      <c r="B525" s="14" t="s">
        <v>639</v>
      </c>
      <c r="C525" s="19" t="s">
        <v>686</v>
      </c>
      <c r="D525" s="19" t="s">
        <v>687</v>
      </c>
      <c r="E525" s="34">
        <v>98996602</v>
      </c>
      <c r="F525" s="34">
        <v>12</v>
      </c>
      <c r="G525" s="21">
        <v>42825</v>
      </c>
      <c r="H525" s="46" t="s">
        <v>1026</v>
      </c>
      <c r="I525" s="14">
        <v>0</v>
      </c>
      <c r="J525" s="14" t="s">
        <v>1027</v>
      </c>
      <c r="K525" s="17"/>
      <c r="L525" s="17">
        <v>444160</v>
      </c>
      <c r="M525" s="18">
        <f t="shared" si="17"/>
        <v>444160</v>
      </c>
      <c r="N525" s="19" t="s">
        <v>78</v>
      </c>
      <c r="O525" s="57" t="s">
        <v>1016</v>
      </c>
      <c r="P525" s="14" t="s">
        <v>3</v>
      </c>
      <c r="Q525" s="15" t="s">
        <v>37</v>
      </c>
      <c r="R525" s="14" t="s">
        <v>37</v>
      </c>
      <c r="S525" s="21">
        <v>43281</v>
      </c>
      <c r="T525" s="14" t="s">
        <v>1017</v>
      </c>
      <c r="U525" s="14" t="s">
        <v>37</v>
      </c>
      <c r="V525" s="14" t="s">
        <v>37</v>
      </c>
      <c r="W525" s="27" t="s">
        <v>37</v>
      </c>
      <c r="X525" s="23">
        <f t="shared" si="16"/>
        <v>444160</v>
      </c>
      <c r="Y525" s="33" t="s">
        <v>80</v>
      </c>
    </row>
    <row r="526" spans="1:25" customFormat="1" ht="90" hidden="1" customHeight="1">
      <c r="A526" s="13">
        <v>522</v>
      </c>
      <c r="B526" s="14" t="s">
        <v>639</v>
      </c>
      <c r="C526" s="19" t="s">
        <v>686</v>
      </c>
      <c r="D526" s="19" t="s">
        <v>687</v>
      </c>
      <c r="E526" s="34">
        <v>98996602</v>
      </c>
      <c r="F526" s="34">
        <v>12</v>
      </c>
      <c r="G526" s="21">
        <v>42825</v>
      </c>
      <c r="H526" s="46" t="s">
        <v>1028</v>
      </c>
      <c r="I526" s="14">
        <v>0</v>
      </c>
      <c r="J526" s="14" t="s">
        <v>1029</v>
      </c>
      <c r="K526" s="17"/>
      <c r="L526" s="17">
        <v>451452.75</v>
      </c>
      <c r="M526" s="18">
        <f t="shared" si="17"/>
        <v>451452.75</v>
      </c>
      <c r="N526" s="19" t="s">
        <v>78</v>
      </c>
      <c r="O526" s="57" t="s">
        <v>1016</v>
      </c>
      <c r="P526" s="14" t="s">
        <v>3</v>
      </c>
      <c r="Q526" s="15" t="s">
        <v>37</v>
      </c>
      <c r="R526" s="14" t="s">
        <v>37</v>
      </c>
      <c r="S526" s="21">
        <v>43281</v>
      </c>
      <c r="T526" s="14" t="s">
        <v>1017</v>
      </c>
      <c r="U526" s="14" t="s">
        <v>37</v>
      </c>
      <c r="V526" s="14" t="s">
        <v>37</v>
      </c>
      <c r="W526" s="27" t="s">
        <v>37</v>
      </c>
      <c r="X526" s="23">
        <f t="shared" si="16"/>
        <v>451452.75</v>
      </c>
      <c r="Y526" s="33" t="s">
        <v>80</v>
      </c>
    </row>
    <row r="527" spans="1:25" customFormat="1" ht="40.5" hidden="1" customHeight="1">
      <c r="A527" s="13">
        <v>523</v>
      </c>
      <c r="B527" s="14" t="s">
        <v>1030</v>
      </c>
      <c r="C527" s="14" t="s">
        <v>1031</v>
      </c>
      <c r="D527" s="14" t="s">
        <v>29</v>
      </c>
      <c r="E527" s="14">
        <v>98999196</v>
      </c>
      <c r="F527" s="14">
        <v>13</v>
      </c>
      <c r="G527" s="15">
        <v>42942</v>
      </c>
      <c r="H527" s="19" t="s">
        <v>1032</v>
      </c>
      <c r="I527" s="14" t="s">
        <v>1033</v>
      </c>
      <c r="J527" s="14" t="s">
        <v>1034</v>
      </c>
      <c r="K527" s="17">
        <v>743300</v>
      </c>
      <c r="L527" s="17">
        <v>0</v>
      </c>
      <c r="M527" s="18">
        <f t="shared" si="17"/>
        <v>743300</v>
      </c>
      <c r="N527" s="14" t="s">
        <v>37</v>
      </c>
      <c r="O527" s="62" t="s">
        <v>1035</v>
      </c>
      <c r="P527" s="14" t="s">
        <v>35</v>
      </c>
      <c r="Q527" s="26">
        <v>43186</v>
      </c>
      <c r="R527" s="14" t="s">
        <v>614</v>
      </c>
      <c r="S527" s="21" t="s">
        <v>37</v>
      </c>
      <c r="T527" s="14" t="s">
        <v>48</v>
      </c>
      <c r="U527" s="14" t="s">
        <v>37</v>
      </c>
      <c r="V527" s="14" t="s">
        <v>37</v>
      </c>
      <c r="W527" s="27" t="s">
        <v>37</v>
      </c>
      <c r="X527" s="23">
        <f t="shared" si="16"/>
        <v>743300</v>
      </c>
      <c r="Y527" s="24"/>
    </row>
    <row r="528" spans="1:25" customFormat="1" ht="53.25" hidden="1" customHeight="1">
      <c r="A528" s="13">
        <v>524</v>
      </c>
      <c r="B528" s="14" t="s">
        <v>1030</v>
      </c>
      <c r="C528" s="14" t="s">
        <v>1031</v>
      </c>
      <c r="D528" s="14" t="s">
        <v>29</v>
      </c>
      <c r="E528" s="14">
        <v>98999196</v>
      </c>
      <c r="F528" s="14">
        <v>13</v>
      </c>
      <c r="G528" s="15">
        <v>42942</v>
      </c>
      <c r="H528" s="19" t="s">
        <v>1036</v>
      </c>
      <c r="I528" s="14" t="s">
        <v>1037</v>
      </c>
      <c r="J528" s="14" t="s">
        <v>1038</v>
      </c>
      <c r="K528" s="17">
        <v>357230.87</v>
      </c>
      <c r="L528" s="17">
        <v>0</v>
      </c>
      <c r="M528" s="18">
        <f t="shared" si="17"/>
        <v>357230.87</v>
      </c>
      <c r="N528" s="14" t="s">
        <v>37</v>
      </c>
      <c r="O528" s="62" t="s">
        <v>1039</v>
      </c>
      <c r="P528" s="14" t="s">
        <v>35</v>
      </c>
      <c r="Q528" s="26">
        <v>43074</v>
      </c>
      <c r="R528" s="14">
        <v>132</v>
      </c>
      <c r="S528" s="55" t="s">
        <v>37</v>
      </c>
      <c r="T528" s="14" t="s">
        <v>48</v>
      </c>
      <c r="U528" s="14" t="s">
        <v>37</v>
      </c>
      <c r="V528" s="14" t="s">
        <v>1040</v>
      </c>
      <c r="W528" s="27" t="s">
        <v>37</v>
      </c>
      <c r="X528" s="23">
        <f t="shared" si="16"/>
        <v>357230.87</v>
      </c>
      <c r="Y528" s="24"/>
    </row>
    <row r="529" spans="1:25" customFormat="1" ht="53.25" hidden="1" customHeight="1">
      <c r="A529" s="13">
        <v>525</v>
      </c>
      <c r="B529" s="14" t="s">
        <v>1030</v>
      </c>
      <c r="C529" s="14" t="s">
        <v>1031</v>
      </c>
      <c r="D529" s="14" t="s">
        <v>29</v>
      </c>
      <c r="E529" s="14">
        <v>98999196</v>
      </c>
      <c r="F529" s="14">
        <v>13</v>
      </c>
      <c r="G529" s="15">
        <v>42942</v>
      </c>
      <c r="H529" s="19" t="s">
        <v>1041</v>
      </c>
      <c r="I529" s="14" t="s">
        <v>1033</v>
      </c>
      <c r="J529" s="14" t="s">
        <v>1042</v>
      </c>
      <c r="K529" s="17">
        <v>136000</v>
      </c>
      <c r="L529" s="17">
        <v>0</v>
      </c>
      <c r="M529" s="18">
        <f t="shared" si="17"/>
        <v>136000</v>
      </c>
      <c r="N529" s="14" t="s">
        <v>37</v>
      </c>
      <c r="O529" s="62" t="s">
        <v>1039</v>
      </c>
      <c r="P529" s="14" t="s">
        <v>35</v>
      </c>
      <c r="Q529" s="26">
        <v>43074</v>
      </c>
      <c r="R529" s="14">
        <v>132</v>
      </c>
      <c r="S529" s="55" t="s">
        <v>37</v>
      </c>
      <c r="T529" s="14" t="s">
        <v>48</v>
      </c>
      <c r="U529" s="14" t="s">
        <v>37</v>
      </c>
      <c r="V529" s="14" t="s">
        <v>1040</v>
      </c>
      <c r="W529" s="27" t="s">
        <v>37</v>
      </c>
      <c r="X529" s="23">
        <f t="shared" si="16"/>
        <v>136000</v>
      </c>
      <c r="Y529" s="24"/>
    </row>
    <row r="530" spans="1:25" customFormat="1" ht="53.25" hidden="1" customHeight="1">
      <c r="A530" s="13">
        <v>526</v>
      </c>
      <c r="B530" s="14" t="s">
        <v>1030</v>
      </c>
      <c r="C530" s="14" t="s">
        <v>1031</v>
      </c>
      <c r="D530" s="14" t="s">
        <v>29</v>
      </c>
      <c r="E530" s="14">
        <v>98999196</v>
      </c>
      <c r="F530" s="14">
        <v>13</v>
      </c>
      <c r="G530" s="15">
        <v>42942</v>
      </c>
      <c r="H530" s="19" t="s">
        <v>1043</v>
      </c>
      <c r="I530" s="14" t="s">
        <v>1033</v>
      </c>
      <c r="J530" s="14" t="s">
        <v>1044</v>
      </c>
      <c r="K530" s="17">
        <v>2939914.87</v>
      </c>
      <c r="L530" s="17">
        <v>0</v>
      </c>
      <c r="M530" s="18">
        <f t="shared" si="17"/>
        <v>2939914.87</v>
      </c>
      <c r="N530" s="14" t="s">
        <v>37</v>
      </c>
      <c r="O530" s="19" t="s">
        <v>1045</v>
      </c>
      <c r="P530" s="14" t="s">
        <v>3</v>
      </c>
      <c r="Q530" s="26" t="s">
        <v>37</v>
      </c>
      <c r="R530" s="14" t="s">
        <v>37</v>
      </c>
      <c r="S530" s="21">
        <v>43281</v>
      </c>
      <c r="T530" s="14" t="s">
        <v>124</v>
      </c>
      <c r="U530" s="14" t="s">
        <v>37</v>
      </c>
      <c r="V530" s="14" t="s">
        <v>37</v>
      </c>
      <c r="W530" s="27" t="s">
        <v>37</v>
      </c>
      <c r="X530" s="23">
        <f t="shared" si="16"/>
        <v>2939914.87</v>
      </c>
      <c r="Y530" s="24"/>
    </row>
    <row r="531" spans="1:25" customFormat="1" ht="104.25" hidden="1" customHeight="1">
      <c r="A531" s="13">
        <v>527</v>
      </c>
      <c r="B531" s="14" t="s">
        <v>1046</v>
      </c>
      <c r="C531" s="14" t="s">
        <v>1047</v>
      </c>
      <c r="D531" s="14" t="s">
        <v>42</v>
      </c>
      <c r="E531" s="14">
        <v>80100244</v>
      </c>
      <c r="F531" s="14">
        <v>14</v>
      </c>
      <c r="G531" s="15">
        <v>42644</v>
      </c>
      <c r="H531" s="36" t="s">
        <v>1048</v>
      </c>
      <c r="I531" s="14" t="s">
        <v>541</v>
      </c>
      <c r="J531" s="46" t="s">
        <v>1049</v>
      </c>
      <c r="K531" s="17">
        <v>20000</v>
      </c>
      <c r="L531" s="17">
        <v>0</v>
      </c>
      <c r="M531" s="18">
        <f t="shared" si="17"/>
        <v>20000</v>
      </c>
      <c r="N531" s="14" t="s">
        <v>37</v>
      </c>
      <c r="O531" s="36" t="s">
        <v>1050</v>
      </c>
      <c r="P531" s="14" t="s">
        <v>35</v>
      </c>
      <c r="Q531" s="26" t="s">
        <v>37</v>
      </c>
      <c r="R531" s="14" t="s">
        <v>182</v>
      </c>
      <c r="S531" s="26" t="s">
        <v>37</v>
      </c>
      <c r="T531" s="14" t="s">
        <v>459</v>
      </c>
      <c r="U531" s="46" t="s">
        <v>37</v>
      </c>
      <c r="V531" s="46" t="s">
        <v>37</v>
      </c>
      <c r="W531" s="51" t="s">
        <v>37</v>
      </c>
      <c r="X531" s="23">
        <f t="shared" si="16"/>
        <v>20000</v>
      </c>
      <c r="Y531" s="24"/>
    </row>
    <row r="532" spans="1:25" customFormat="1" ht="104.25" hidden="1" customHeight="1">
      <c r="A532" s="13">
        <v>528</v>
      </c>
      <c r="B532" s="14" t="s">
        <v>1046</v>
      </c>
      <c r="C532" s="14" t="s">
        <v>1047</v>
      </c>
      <c r="D532" s="14" t="s">
        <v>42</v>
      </c>
      <c r="E532" s="14">
        <v>80100244</v>
      </c>
      <c r="F532" s="14">
        <v>14</v>
      </c>
      <c r="G532" s="15">
        <v>42644</v>
      </c>
      <c r="H532" s="36" t="s">
        <v>1048</v>
      </c>
      <c r="I532" s="14" t="s">
        <v>541</v>
      </c>
      <c r="J532" s="46" t="s">
        <v>1051</v>
      </c>
      <c r="K532" s="17">
        <v>26310.51</v>
      </c>
      <c r="L532" s="17">
        <v>0</v>
      </c>
      <c r="M532" s="18">
        <f t="shared" si="17"/>
        <v>26310.51</v>
      </c>
      <c r="N532" s="14" t="s">
        <v>37</v>
      </c>
      <c r="O532" s="36" t="s">
        <v>1052</v>
      </c>
      <c r="P532" s="14" t="s">
        <v>35</v>
      </c>
      <c r="Q532" s="26" t="s">
        <v>37</v>
      </c>
      <c r="R532" s="14" t="s">
        <v>182</v>
      </c>
      <c r="S532" s="26" t="s">
        <v>37</v>
      </c>
      <c r="T532" s="14" t="s">
        <v>459</v>
      </c>
      <c r="U532" s="46" t="s">
        <v>37</v>
      </c>
      <c r="V532" s="46" t="s">
        <v>37</v>
      </c>
      <c r="W532" s="51" t="s">
        <v>37</v>
      </c>
      <c r="X532" s="23">
        <f t="shared" si="16"/>
        <v>26310.51</v>
      </c>
      <c r="Y532" s="24"/>
    </row>
    <row r="533" spans="1:25" customFormat="1" ht="128.25" hidden="1" customHeight="1">
      <c r="A533" s="13">
        <v>529</v>
      </c>
      <c r="B533" s="14" t="s">
        <v>1046</v>
      </c>
      <c r="C533" s="14" t="s">
        <v>1053</v>
      </c>
      <c r="D533" s="14" t="s">
        <v>42</v>
      </c>
      <c r="E533" s="14">
        <v>12944106</v>
      </c>
      <c r="F533" s="14">
        <v>13</v>
      </c>
      <c r="G533" s="15">
        <v>42644</v>
      </c>
      <c r="H533" s="36" t="s">
        <v>1054</v>
      </c>
      <c r="I533" s="14" t="s">
        <v>1055</v>
      </c>
      <c r="J533" s="46" t="s">
        <v>1056</v>
      </c>
      <c r="K533" s="17">
        <v>22500</v>
      </c>
      <c r="L533" s="17">
        <v>0</v>
      </c>
      <c r="M533" s="18">
        <f t="shared" si="17"/>
        <v>22500</v>
      </c>
      <c r="N533" s="14" t="s">
        <v>37</v>
      </c>
      <c r="O533" s="36" t="s">
        <v>1057</v>
      </c>
      <c r="P533" s="14" t="s">
        <v>35</v>
      </c>
      <c r="Q533" s="26">
        <v>42916</v>
      </c>
      <c r="R533" s="14" t="s">
        <v>182</v>
      </c>
      <c r="S533" s="26" t="s">
        <v>37</v>
      </c>
      <c r="T533" s="14" t="s">
        <v>48</v>
      </c>
      <c r="U533" s="46" t="s">
        <v>37</v>
      </c>
      <c r="V533" s="36" t="s">
        <v>1058</v>
      </c>
      <c r="W533" s="48" t="s">
        <v>1059</v>
      </c>
      <c r="X533" s="23">
        <f t="shared" si="16"/>
        <v>22500</v>
      </c>
      <c r="Y533" s="24"/>
    </row>
    <row r="534" spans="1:25" customFormat="1" ht="48" hidden="1" customHeight="1">
      <c r="A534" s="13">
        <v>530</v>
      </c>
      <c r="B534" s="14" t="s">
        <v>1046</v>
      </c>
      <c r="C534" s="14" t="s">
        <v>1060</v>
      </c>
      <c r="D534" s="14" t="s">
        <v>29</v>
      </c>
      <c r="E534" s="14">
        <v>16837886</v>
      </c>
      <c r="F534" s="14">
        <v>13</v>
      </c>
      <c r="G534" s="15">
        <v>42736</v>
      </c>
      <c r="H534" s="36" t="s">
        <v>1061</v>
      </c>
      <c r="I534" s="14" t="s">
        <v>1062</v>
      </c>
      <c r="J534" s="46" t="s">
        <v>1063</v>
      </c>
      <c r="K534" s="17">
        <v>513761.61</v>
      </c>
      <c r="L534" s="17">
        <v>0</v>
      </c>
      <c r="M534" s="18">
        <f t="shared" si="17"/>
        <v>513761.61</v>
      </c>
      <c r="N534" s="14" t="s">
        <v>37</v>
      </c>
      <c r="O534" s="36" t="s">
        <v>1064</v>
      </c>
      <c r="P534" s="14" t="s">
        <v>35</v>
      </c>
      <c r="Q534" s="26">
        <v>43004</v>
      </c>
      <c r="R534" s="14" t="s">
        <v>182</v>
      </c>
      <c r="S534" s="26" t="s">
        <v>37</v>
      </c>
      <c r="T534" s="14" t="s">
        <v>48</v>
      </c>
      <c r="U534" s="46" t="s">
        <v>37</v>
      </c>
      <c r="V534" s="46" t="s">
        <v>37</v>
      </c>
      <c r="W534" s="51" t="s">
        <v>37</v>
      </c>
      <c r="X534" s="23">
        <f t="shared" si="16"/>
        <v>513761.61</v>
      </c>
      <c r="Y534" s="24"/>
    </row>
    <row r="535" spans="1:25" customFormat="1" ht="39" hidden="1" customHeight="1">
      <c r="A535" s="13">
        <v>531</v>
      </c>
      <c r="B535" s="14" t="s">
        <v>1046</v>
      </c>
      <c r="C535" s="14" t="s">
        <v>1065</v>
      </c>
      <c r="D535" s="14" t="s">
        <v>29</v>
      </c>
      <c r="E535" s="14">
        <v>16837886</v>
      </c>
      <c r="F535" s="14">
        <v>13</v>
      </c>
      <c r="G535" s="15">
        <v>42186</v>
      </c>
      <c r="H535" s="36" t="s">
        <v>1066</v>
      </c>
      <c r="I535" s="14" t="s">
        <v>1067</v>
      </c>
      <c r="J535" s="46" t="s">
        <v>1068</v>
      </c>
      <c r="K535" s="17">
        <v>204302.86</v>
      </c>
      <c r="L535" s="17">
        <v>0</v>
      </c>
      <c r="M535" s="18">
        <f t="shared" si="17"/>
        <v>204302.86</v>
      </c>
      <c r="N535" s="14" t="s">
        <v>37</v>
      </c>
      <c r="O535" s="57" t="s">
        <v>1069</v>
      </c>
      <c r="P535" s="14" t="s">
        <v>35</v>
      </c>
      <c r="Q535" s="26">
        <v>42916</v>
      </c>
      <c r="R535" s="14" t="s">
        <v>182</v>
      </c>
      <c r="S535" s="26" t="s">
        <v>37</v>
      </c>
      <c r="T535" s="14" t="s">
        <v>48</v>
      </c>
      <c r="U535" s="46" t="s">
        <v>37</v>
      </c>
      <c r="V535" s="46" t="s">
        <v>37</v>
      </c>
      <c r="W535" s="51" t="s">
        <v>37</v>
      </c>
      <c r="X535" s="23">
        <f t="shared" si="16"/>
        <v>204302.86</v>
      </c>
      <c r="Y535" s="24"/>
    </row>
    <row r="536" spans="1:25" customFormat="1" ht="30" hidden="1" customHeight="1">
      <c r="A536" s="13">
        <v>532</v>
      </c>
      <c r="B536" s="14" t="s">
        <v>1046</v>
      </c>
      <c r="C536" s="14" t="s">
        <v>1065</v>
      </c>
      <c r="D536" s="14" t="s">
        <v>29</v>
      </c>
      <c r="E536" s="14">
        <v>16837886</v>
      </c>
      <c r="F536" s="14">
        <v>13</v>
      </c>
      <c r="G536" s="15" t="s">
        <v>1070</v>
      </c>
      <c r="H536" s="36" t="s">
        <v>1071</v>
      </c>
      <c r="I536" s="46" t="s">
        <v>1067</v>
      </c>
      <c r="J536" s="46" t="s">
        <v>1072</v>
      </c>
      <c r="K536" s="17">
        <v>2443480.11</v>
      </c>
      <c r="L536" s="17">
        <v>0</v>
      </c>
      <c r="M536" s="18">
        <f t="shared" si="17"/>
        <v>2443480.11</v>
      </c>
      <c r="N536" s="14">
        <v>0</v>
      </c>
      <c r="O536" s="36" t="s">
        <v>1073</v>
      </c>
      <c r="P536" s="14" t="s">
        <v>35</v>
      </c>
      <c r="Q536" s="26">
        <v>43082</v>
      </c>
      <c r="R536" s="14" t="s">
        <v>182</v>
      </c>
      <c r="S536" s="26" t="s">
        <v>37</v>
      </c>
      <c r="T536" s="14" t="s">
        <v>48</v>
      </c>
      <c r="U536" s="46" t="s">
        <v>37</v>
      </c>
      <c r="V536" s="46" t="s">
        <v>37</v>
      </c>
      <c r="W536" s="51" t="s">
        <v>37</v>
      </c>
      <c r="X536" s="23">
        <f t="shared" si="16"/>
        <v>2443480.11</v>
      </c>
      <c r="Y536" s="24"/>
    </row>
    <row r="537" spans="1:25" customFormat="1" ht="60" hidden="1" customHeight="1">
      <c r="A537" s="13">
        <v>533</v>
      </c>
      <c r="B537" s="14" t="s">
        <v>1046</v>
      </c>
      <c r="C537" s="14" t="s">
        <v>1065</v>
      </c>
      <c r="D537" s="14" t="s">
        <v>29</v>
      </c>
      <c r="E537" s="14">
        <v>16837886</v>
      </c>
      <c r="F537" s="14">
        <v>13</v>
      </c>
      <c r="G537" s="15" t="s">
        <v>1070</v>
      </c>
      <c r="H537" s="36" t="s">
        <v>1071</v>
      </c>
      <c r="I537" s="46" t="s">
        <v>1067</v>
      </c>
      <c r="J537" s="46" t="s">
        <v>1072</v>
      </c>
      <c r="K537" s="17">
        <v>814493.37</v>
      </c>
      <c r="L537" s="17">
        <v>0</v>
      </c>
      <c r="M537" s="18">
        <f t="shared" si="17"/>
        <v>814493.37</v>
      </c>
      <c r="N537" s="14">
        <v>0</v>
      </c>
      <c r="O537" s="36" t="s">
        <v>1073</v>
      </c>
      <c r="P537" s="14" t="s">
        <v>35</v>
      </c>
      <c r="Q537" s="26">
        <v>43082</v>
      </c>
      <c r="R537" s="14" t="s">
        <v>182</v>
      </c>
      <c r="S537" s="26" t="s">
        <v>37</v>
      </c>
      <c r="T537" s="14" t="s">
        <v>48</v>
      </c>
      <c r="U537" s="46" t="s">
        <v>37</v>
      </c>
      <c r="V537" s="46" t="s">
        <v>37</v>
      </c>
      <c r="W537" s="51" t="s">
        <v>37</v>
      </c>
      <c r="X537" s="23">
        <f t="shared" si="16"/>
        <v>814493.37</v>
      </c>
      <c r="Y537" s="24"/>
    </row>
    <row r="538" spans="1:25" customFormat="1" ht="60" hidden="1" customHeight="1">
      <c r="A538" s="13">
        <v>534</v>
      </c>
      <c r="B538" s="14" t="s">
        <v>1046</v>
      </c>
      <c r="C538" s="14" t="s">
        <v>1065</v>
      </c>
      <c r="D538" s="14" t="s">
        <v>29</v>
      </c>
      <c r="E538" s="14">
        <v>16837886</v>
      </c>
      <c r="F538" s="14">
        <v>13</v>
      </c>
      <c r="G538" s="15" t="s">
        <v>1070</v>
      </c>
      <c r="H538" s="36" t="s">
        <v>1074</v>
      </c>
      <c r="I538" s="46" t="s">
        <v>1067</v>
      </c>
      <c r="J538" s="46" t="s">
        <v>1072</v>
      </c>
      <c r="K538" s="17">
        <v>1083755.81</v>
      </c>
      <c r="L538" s="17">
        <v>0</v>
      </c>
      <c r="M538" s="18">
        <f t="shared" si="17"/>
        <v>1083755.81</v>
      </c>
      <c r="N538" s="14">
        <v>0</v>
      </c>
      <c r="O538" s="36" t="s">
        <v>1073</v>
      </c>
      <c r="P538" s="14" t="s">
        <v>35</v>
      </c>
      <c r="Q538" s="26">
        <v>43082</v>
      </c>
      <c r="R538" s="14" t="s">
        <v>182</v>
      </c>
      <c r="S538" s="26" t="s">
        <v>37</v>
      </c>
      <c r="T538" s="14" t="s">
        <v>48</v>
      </c>
      <c r="U538" s="46" t="s">
        <v>37</v>
      </c>
      <c r="V538" s="46" t="s">
        <v>37</v>
      </c>
      <c r="W538" s="51" t="s">
        <v>37</v>
      </c>
      <c r="X538" s="23">
        <f t="shared" si="16"/>
        <v>1083755.81</v>
      </c>
      <c r="Y538" s="24"/>
    </row>
    <row r="539" spans="1:25" customFormat="1" ht="60" hidden="1" customHeight="1">
      <c r="A539" s="13">
        <v>535</v>
      </c>
      <c r="B539" s="14" t="s">
        <v>1046</v>
      </c>
      <c r="C539" s="14" t="s">
        <v>1065</v>
      </c>
      <c r="D539" s="14" t="s">
        <v>29</v>
      </c>
      <c r="E539" s="14">
        <v>16837886</v>
      </c>
      <c r="F539" s="14">
        <v>13</v>
      </c>
      <c r="G539" s="15" t="s">
        <v>1075</v>
      </c>
      <c r="H539" s="36" t="s">
        <v>1074</v>
      </c>
      <c r="I539" s="14" t="s">
        <v>749</v>
      </c>
      <c r="J539" s="46" t="s">
        <v>1072</v>
      </c>
      <c r="K539" s="17">
        <v>310053.37</v>
      </c>
      <c r="L539" s="17">
        <v>0</v>
      </c>
      <c r="M539" s="18">
        <f t="shared" si="17"/>
        <v>310053.37</v>
      </c>
      <c r="N539" s="14">
        <v>0</v>
      </c>
      <c r="O539" s="36" t="s">
        <v>1073</v>
      </c>
      <c r="P539" s="14" t="s">
        <v>35</v>
      </c>
      <c r="Q539" s="26">
        <v>43082</v>
      </c>
      <c r="R539" s="14" t="s">
        <v>182</v>
      </c>
      <c r="S539" s="26" t="s">
        <v>37</v>
      </c>
      <c r="T539" s="14" t="s">
        <v>48</v>
      </c>
      <c r="U539" s="46" t="s">
        <v>37</v>
      </c>
      <c r="V539" s="46" t="s">
        <v>37</v>
      </c>
      <c r="W539" s="51" t="s">
        <v>37</v>
      </c>
      <c r="X539" s="23">
        <f t="shared" si="16"/>
        <v>310053.37</v>
      </c>
      <c r="Y539" s="24"/>
    </row>
    <row r="540" spans="1:25" customFormat="1" ht="60" hidden="1" customHeight="1">
      <c r="A540" s="13">
        <v>536</v>
      </c>
      <c r="B540" s="14" t="s">
        <v>1046</v>
      </c>
      <c r="C540" s="14" t="s">
        <v>1076</v>
      </c>
      <c r="D540" s="14" t="s">
        <v>29</v>
      </c>
      <c r="E540" s="14">
        <v>82356572</v>
      </c>
      <c r="F540" s="14">
        <v>13</v>
      </c>
      <c r="G540" s="15">
        <v>42825</v>
      </c>
      <c r="H540" s="36" t="s">
        <v>1077</v>
      </c>
      <c r="I540" s="14">
        <v>0</v>
      </c>
      <c r="J540" s="46" t="s">
        <v>1078</v>
      </c>
      <c r="K540" s="17">
        <v>1008409.8</v>
      </c>
      <c r="L540" s="17">
        <v>0</v>
      </c>
      <c r="M540" s="18">
        <f t="shared" si="17"/>
        <v>1008409.8</v>
      </c>
      <c r="N540" s="14">
        <v>0</v>
      </c>
      <c r="O540" s="36" t="s">
        <v>1079</v>
      </c>
      <c r="P540" s="14" t="s">
        <v>35</v>
      </c>
      <c r="Q540" s="26">
        <v>42948</v>
      </c>
      <c r="R540" s="14" t="s">
        <v>37</v>
      </c>
      <c r="S540" s="26" t="s">
        <v>37</v>
      </c>
      <c r="T540" s="14" t="s">
        <v>459</v>
      </c>
      <c r="U540" s="46" t="s">
        <v>37</v>
      </c>
      <c r="V540" s="46" t="s">
        <v>37</v>
      </c>
      <c r="W540" s="51" t="s">
        <v>37</v>
      </c>
      <c r="X540" s="23">
        <f t="shared" si="16"/>
        <v>1008409.8</v>
      </c>
      <c r="Y540" s="24"/>
    </row>
    <row r="541" spans="1:25" customFormat="1" ht="60" hidden="1" customHeight="1">
      <c r="A541" s="13">
        <v>537</v>
      </c>
      <c r="B541" s="14" t="s">
        <v>1046</v>
      </c>
      <c r="C541" s="14" t="s">
        <v>1080</v>
      </c>
      <c r="D541" s="14" t="s">
        <v>29</v>
      </c>
      <c r="E541" s="14">
        <v>0</v>
      </c>
      <c r="F541" s="14">
        <v>0</v>
      </c>
      <c r="G541" s="15">
        <v>42170</v>
      </c>
      <c r="H541" s="36" t="s">
        <v>1081</v>
      </c>
      <c r="I541" s="14">
        <v>0</v>
      </c>
      <c r="J541" s="46" t="s">
        <v>1082</v>
      </c>
      <c r="K541" s="17">
        <v>4078</v>
      </c>
      <c r="L541" s="18">
        <v>-4078</v>
      </c>
      <c r="M541" s="18">
        <f t="shared" si="17"/>
        <v>0</v>
      </c>
      <c r="N541" s="19" t="s">
        <v>1083</v>
      </c>
      <c r="O541" s="36" t="s">
        <v>1084</v>
      </c>
      <c r="P541" s="14" t="s">
        <v>35</v>
      </c>
      <c r="Q541" s="26" t="s">
        <v>37</v>
      </c>
      <c r="R541" s="14" t="s">
        <v>37</v>
      </c>
      <c r="S541" s="26" t="s">
        <v>37</v>
      </c>
      <c r="T541" s="14" t="s">
        <v>1085</v>
      </c>
      <c r="U541" s="46">
        <v>0</v>
      </c>
      <c r="V541" s="46">
        <v>0</v>
      </c>
      <c r="W541" s="51">
        <v>0</v>
      </c>
      <c r="X541" s="23">
        <f t="shared" si="16"/>
        <v>0</v>
      </c>
      <c r="Y541" s="24" t="s">
        <v>40</v>
      </c>
    </row>
    <row r="542" spans="1:25" customFormat="1" ht="30" hidden="1" customHeight="1">
      <c r="A542" s="13">
        <v>538</v>
      </c>
      <c r="B542" s="14" t="s">
        <v>1046</v>
      </c>
      <c r="C542" s="63" t="s">
        <v>1086</v>
      </c>
      <c r="D542" s="64" t="s">
        <v>29</v>
      </c>
      <c r="E542" s="65">
        <v>82356572</v>
      </c>
      <c r="F542" s="66">
        <v>13</v>
      </c>
      <c r="G542" s="67">
        <v>43191</v>
      </c>
      <c r="H542" s="57" t="s">
        <v>1087</v>
      </c>
      <c r="I542" s="68" t="s">
        <v>1088</v>
      </c>
      <c r="J542" s="57" t="s">
        <v>1089</v>
      </c>
      <c r="K542" s="69"/>
      <c r="L542" s="70">
        <v>429000</v>
      </c>
      <c r="M542" s="18">
        <f t="shared" si="17"/>
        <v>429000</v>
      </c>
      <c r="N542" s="19" t="s">
        <v>78</v>
      </c>
      <c r="O542" s="36" t="s">
        <v>1090</v>
      </c>
      <c r="P542" s="14" t="s">
        <v>3</v>
      </c>
      <c r="Q542" s="14" t="s">
        <v>37</v>
      </c>
      <c r="R542" s="14" t="s">
        <v>37</v>
      </c>
      <c r="S542" s="21">
        <v>43281</v>
      </c>
      <c r="T542" s="14" t="s">
        <v>124</v>
      </c>
      <c r="U542" s="46" t="s">
        <v>37</v>
      </c>
      <c r="V542" s="46" t="s">
        <v>37</v>
      </c>
      <c r="W542" s="51" t="s">
        <v>37</v>
      </c>
      <c r="X542" s="23">
        <f t="shared" si="16"/>
        <v>429000</v>
      </c>
      <c r="Y542" s="33" t="s">
        <v>80</v>
      </c>
    </row>
    <row r="543" spans="1:25" customFormat="1" ht="62.25" hidden="1" customHeight="1">
      <c r="A543" s="13">
        <v>539</v>
      </c>
      <c r="B543" s="14" t="s">
        <v>1091</v>
      </c>
      <c r="C543" s="14" t="s">
        <v>1092</v>
      </c>
      <c r="D543" s="14" t="s">
        <v>42</v>
      </c>
      <c r="E543" s="14">
        <v>16852940</v>
      </c>
      <c r="F543" s="14">
        <v>14</v>
      </c>
      <c r="G543" s="15" t="s">
        <v>1093</v>
      </c>
      <c r="H543" s="19" t="s">
        <v>1094</v>
      </c>
      <c r="I543" s="14" t="s">
        <v>1095</v>
      </c>
      <c r="J543" s="14" t="s">
        <v>1096</v>
      </c>
      <c r="K543" s="17">
        <v>142797</v>
      </c>
      <c r="L543" s="18">
        <v>-142797</v>
      </c>
      <c r="M543" s="18">
        <f t="shared" si="17"/>
        <v>0</v>
      </c>
      <c r="N543" s="14" t="s">
        <v>1097</v>
      </c>
      <c r="O543" s="19" t="s">
        <v>1098</v>
      </c>
      <c r="P543" s="14" t="s">
        <v>35</v>
      </c>
      <c r="Q543" s="26" t="s">
        <v>1099</v>
      </c>
      <c r="R543" s="14" t="s">
        <v>182</v>
      </c>
      <c r="S543" s="26" t="s">
        <v>37</v>
      </c>
      <c r="T543" s="14" t="s">
        <v>1085</v>
      </c>
      <c r="U543" s="14" t="s">
        <v>37</v>
      </c>
      <c r="V543" s="14" t="s">
        <v>37</v>
      </c>
      <c r="W543" s="27" t="s">
        <v>37</v>
      </c>
      <c r="X543" s="23">
        <f t="shared" si="16"/>
        <v>0</v>
      </c>
      <c r="Y543" s="24" t="s">
        <v>272</v>
      </c>
    </row>
    <row r="544" spans="1:25" customFormat="1" ht="50.25" hidden="1" customHeight="1">
      <c r="A544" s="13">
        <v>540</v>
      </c>
      <c r="B544" s="14" t="s">
        <v>1091</v>
      </c>
      <c r="C544" s="14" t="s">
        <v>1100</v>
      </c>
      <c r="D544" s="14">
        <v>0</v>
      </c>
      <c r="E544" s="14">
        <v>0</v>
      </c>
      <c r="F544" s="14">
        <v>0</v>
      </c>
      <c r="G544" s="15">
        <v>0</v>
      </c>
      <c r="H544" s="19">
        <v>0</v>
      </c>
      <c r="I544" s="14">
        <v>0</v>
      </c>
      <c r="J544" s="14" t="s">
        <v>1101</v>
      </c>
      <c r="K544" s="17">
        <v>105423.53</v>
      </c>
      <c r="L544" s="18">
        <v>-105423.53</v>
      </c>
      <c r="M544" s="18">
        <f t="shared" si="17"/>
        <v>0</v>
      </c>
      <c r="N544" s="14" t="s">
        <v>1102</v>
      </c>
      <c r="O544" s="14" t="s">
        <v>1103</v>
      </c>
      <c r="P544" s="14" t="s">
        <v>35</v>
      </c>
      <c r="Q544" s="26" t="s">
        <v>37</v>
      </c>
      <c r="R544" s="14" t="s">
        <v>37</v>
      </c>
      <c r="S544" s="55" t="s">
        <v>37</v>
      </c>
      <c r="T544" s="14" t="s">
        <v>247</v>
      </c>
      <c r="U544" s="14" t="s">
        <v>37</v>
      </c>
      <c r="V544" s="14" t="s">
        <v>37</v>
      </c>
      <c r="W544" s="27" t="s">
        <v>37</v>
      </c>
      <c r="X544" s="23">
        <f t="shared" si="16"/>
        <v>0</v>
      </c>
      <c r="Y544" s="24" t="s">
        <v>248</v>
      </c>
    </row>
    <row r="545" spans="1:25" customFormat="1" ht="128.25" hidden="1" customHeight="1">
      <c r="A545" s="13">
        <v>541</v>
      </c>
      <c r="B545" s="14" t="s">
        <v>1091</v>
      </c>
      <c r="C545" s="14" t="s">
        <v>1104</v>
      </c>
      <c r="D545" s="14" t="s">
        <v>1105</v>
      </c>
      <c r="E545" s="14">
        <v>18714633</v>
      </c>
      <c r="F545" s="14">
        <v>12</v>
      </c>
      <c r="G545" s="15" t="s">
        <v>1106</v>
      </c>
      <c r="H545" s="19" t="s">
        <v>1107</v>
      </c>
      <c r="I545" s="14" t="s">
        <v>1095</v>
      </c>
      <c r="J545" s="14" t="s">
        <v>1096</v>
      </c>
      <c r="K545" s="17">
        <v>95302.88</v>
      </c>
      <c r="L545" s="18">
        <v>-95302.88</v>
      </c>
      <c r="M545" s="18">
        <f t="shared" si="17"/>
        <v>0</v>
      </c>
      <c r="N545" s="19" t="s">
        <v>1097</v>
      </c>
      <c r="O545" s="14" t="s">
        <v>1108</v>
      </c>
      <c r="P545" s="14" t="s">
        <v>35</v>
      </c>
      <c r="Q545" s="26" t="s">
        <v>1099</v>
      </c>
      <c r="R545" s="14" t="s">
        <v>182</v>
      </c>
      <c r="S545" s="26" t="s">
        <v>37</v>
      </c>
      <c r="T545" s="14" t="s">
        <v>1085</v>
      </c>
      <c r="U545" s="14" t="s">
        <v>37</v>
      </c>
      <c r="V545" s="14" t="s">
        <v>37</v>
      </c>
      <c r="W545" s="27" t="s">
        <v>37</v>
      </c>
      <c r="X545" s="23">
        <f t="shared" si="16"/>
        <v>0</v>
      </c>
      <c r="Y545" s="24" t="s">
        <v>272</v>
      </c>
    </row>
    <row r="546" spans="1:25" customFormat="1" ht="40.5" hidden="1" customHeight="1">
      <c r="A546" s="13">
        <v>542</v>
      </c>
      <c r="B546" s="14" t="s">
        <v>1091</v>
      </c>
      <c r="C546" s="14" t="s">
        <v>1109</v>
      </c>
      <c r="D546" s="14" t="s">
        <v>29</v>
      </c>
      <c r="E546" s="14">
        <v>50063502</v>
      </c>
      <c r="F546" s="14">
        <v>13</v>
      </c>
      <c r="G546" s="15" t="s">
        <v>1110</v>
      </c>
      <c r="H546" s="19" t="s">
        <v>1111</v>
      </c>
      <c r="I546" s="14" t="s">
        <v>558</v>
      </c>
      <c r="J546" s="14" t="s">
        <v>1112</v>
      </c>
      <c r="K546" s="17">
        <v>16500</v>
      </c>
      <c r="L546" s="18">
        <v>-3000</v>
      </c>
      <c r="M546" s="18">
        <f t="shared" si="17"/>
        <v>13500</v>
      </c>
      <c r="N546" s="19" t="s">
        <v>1113</v>
      </c>
      <c r="O546" s="36" t="s">
        <v>1114</v>
      </c>
      <c r="P546" s="14" t="s">
        <v>35</v>
      </c>
      <c r="Q546" s="26" t="s">
        <v>1099</v>
      </c>
      <c r="R546" s="14">
        <v>487</v>
      </c>
      <c r="S546" s="26" t="s">
        <v>37</v>
      </c>
      <c r="T546" s="14" t="s">
        <v>48</v>
      </c>
      <c r="U546" s="14" t="s">
        <v>1115</v>
      </c>
      <c r="V546" s="14" t="s">
        <v>1115</v>
      </c>
      <c r="W546" s="22" t="s">
        <v>1115</v>
      </c>
      <c r="X546" s="23">
        <f t="shared" si="16"/>
        <v>13500</v>
      </c>
      <c r="Y546" s="24" t="s">
        <v>272</v>
      </c>
    </row>
    <row r="547" spans="1:25" customFormat="1" ht="53.25" hidden="1" customHeight="1">
      <c r="A547" s="13">
        <v>543</v>
      </c>
      <c r="B547" s="14" t="s">
        <v>1091</v>
      </c>
      <c r="C547" s="14" t="s">
        <v>1116</v>
      </c>
      <c r="D547" s="14" t="s">
        <v>42</v>
      </c>
      <c r="E547" s="14">
        <v>14528118</v>
      </c>
      <c r="F547" s="14">
        <v>13</v>
      </c>
      <c r="G547" s="15" t="s">
        <v>1110</v>
      </c>
      <c r="H547" s="19" t="s">
        <v>1117</v>
      </c>
      <c r="I547" s="14" t="s">
        <v>558</v>
      </c>
      <c r="J547" s="14" t="s">
        <v>1118</v>
      </c>
      <c r="K547" s="17">
        <v>2880</v>
      </c>
      <c r="L547" s="17">
        <f>-2800</f>
        <v>-2800</v>
      </c>
      <c r="M547" s="18">
        <f t="shared" si="17"/>
        <v>80</v>
      </c>
      <c r="N547" s="19" t="s">
        <v>1119</v>
      </c>
      <c r="O547" s="36" t="s">
        <v>1120</v>
      </c>
      <c r="P547" s="14" t="s">
        <v>35</v>
      </c>
      <c r="Q547" s="26" t="s">
        <v>1099</v>
      </c>
      <c r="R547" s="14">
        <v>487</v>
      </c>
      <c r="S547" s="26" t="s">
        <v>37</v>
      </c>
      <c r="T547" s="34" t="s">
        <v>459</v>
      </c>
      <c r="U547" s="14" t="s">
        <v>1115</v>
      </c>
      <c r="V547" s="14" t="s">
        <v>1115</v>
      </c>
      <c r="W547" s="22" t="s">
        <v>1115</v>
      </c>
      <c r="X547" s="23">
        <f t="shared" si="16"/>
        <v>80</v>
      </c>
      <c r="Y547" s="24" t="s">
        <v>272</v>
      </c>
    </row>
    <row r="548" spans="1:25" customFormat="1" ht="53.25" hidden="1" customHeight="1">
      <c r="A548" s="13">
        <v>544</v>
      </c>
      <c r="B548" s="14" t="s">
        <v>1091</v>
      </c>
      <c r="C548" s="14" t="s">
        <v>1116</v>
      </c>
      <c r="D548" s="14" t="s">
        <v>42</v>
      </c>
      <c r="E548" s="14">
        <v>14528118</v>
      </c>
      <c r="F548" s="14">
        <v>13</v>
      </c>
      <c r="G548" s="15" t="s">
        <v>1110</v>
      </c>
      <c r="H548" s="19" t="s">
        <v>1121</v>
      </c>
      <c r="I548" s="14" t="s">
        <v>558</v>
      </c>
      <c r="J548" s="14" t="s">
        <v>1122</v>
      </c>
      <c r="K548" s="17">
        <v>2500</v>
      </c>
      <c r="L548" s="17">
        <f>-K548</f>
        <v>-2500</v>
      </c>
      <c r="M548" s="18">
        <f t="shared" si="17"/>
        <v>0</v>
      </c>
      <c r="N548" s="19" t="s">
        <v>1123</v>
      </c>
      <c r="O548" s="36" t="s">
        <v>1124</v>
      </c>
      <c r="P548" s="14" t="s">
        <v>35</v>
      </c>
      <c r="Q548" s="26">
        <v>43163</v>
      </c>
      <c r="R548" s="14" t="s">
        <v>182</v>
      </c>
      <c r="S548" s="26" t="s">
        <v>37</v>
      </c>
      <c r="T548" s="14" t="s">
        <v>247</v>
      </c>
      <c r="U548" s="14" t="s">
        <v>1115</v>
      </c>
      <c r="V548" s="14" t="s">
        <v>1115</v>
      </c>
      <c r="W548" s="27" t="s">
        <v>1115</v>
      </c>
      <c r="X548" s="23">
        <f t="shared" si="16"/>
        <v>0</v>
      </c>
      <c r="Y548" s="24" t="s">
        <v>248</v>
      </c>
    </row>
    <row r="549" spans="1:25" customFormat="1" ht="53.25" hidden="1" customHeight="1">
      <c r="A549" s="13">
        <v>545</v>
      </c>
      <c r="B549" s="14" t="s">
        <v>1091</v>
      </c>
      <c r="C549" s="14" t="s">
        <v>1116</v>
      </c>
      <c r="D549" s="14" t="s">
        <v>42</v>
      </c>
      <c r="E549" s="14">
        <v>14528118</v>
      </c>
      <c r="F549" s="14">
        <v>13</v>
      </c>
      <c r="G549" s="15" t="s">
        <v>1125</v>
      </c>
      <c r="H549" s="19" t="s">
        <v>1126</v>
      </c>
      <c r="I549" s="14" t="s">
        <v>1127</v>
      </c>
      <c r="J549" s="14" t="s">
        <v>1128</v>
      </c>
      <c r="K549" s="17">
        <v>1500</v>
      </c>
      <c r="L549" s="17"/>
      <c r="M549" s="18">
        <f t="shared" si="17"/>
        <v>1500</v>
      </c>
      <c r="N549" s="14"/>
      <c r="O549" s="36" t="s">
        <v>1120</v>
      </c>
      <c r="P549" s="14" t="s">
        <v>35</v>
      </c>
      <c r="Q549" s="26" t="s">
        <v>1099</v>
      </c>
      <c r="R549" s="14">
        <v>883</v>
      </c>
      <c r="S549" s="26" t="s">
        <v>37</v>
      </c>
      <c r="T549" s="14" t="s">
        <v>459</v>
      </c>
      <c r="U549" s="14" t="s">
        <v>1115</v>
      </c>
      <c r="V549" s="14" t="s">
        <v>1115</v>
      </c>
      <c r="W549" s="22" t="s">
        <v>1115</v>
      </c>
      <c r="X549" s="23">
        <f t="shared" si="16"/>
        <v>1500</v>
      </c>
      <c r="Y549" s="24"/>
    </row>
    <row r="550" spans="1:25" customFormat="1" ht="66" hidden="1" customHeight="1">
      <c r="A550" s="13">
        <v>546</v>
      </c>
      <c r="B550" s="14" t="s">
        <v>1091</v>
      </c>
      <c r="C550" s="14" t="s">
        <v>1116</v>
      </c>
      <c r="D550" s="14" t="s">
        <v>42</v>
      </c>
      <c r="E550" s="14">
        <v>14528118</v>
      </c>
      <c r="F550" s="14">
        <v>13</v>
      </c>
      <c r="G550" s="15">
        <v>0</v>
      </c>
      <c r="H550" s="19" t="s">
        <v>1129</v>
      </c>
      <c r="I550" s="14" t="s">
        <v>1130</v>
      </c>
      <c r="J550" s="14" t="s">
        <v>1131</v>
      </c>
      <c r="K550" s="17">
        <v>249123.84</v>
      </c>
      <c r="L550" s="17"/>
      <c r="M550" s="18">
        <f t="shared" si="17"/>
        <v>249123.84</v>
      </c>
      <c r="N550" s="19"/>
      <c r="O550" s="36" t="s">
        <v>1132</v>
      </c>
      <c r="P550" s="14" t="s">
        <v>3</v>
      </c>
      <c r="Q550" s="26" t="s">
        <v>37</v>
      </c>
      <c r="R550" s="14" t="s">
        <v>37</v>
      </c>
      <c r="S550" s="21">
        <v>43281</v>
      </c>
      <c r="T550" s="14" t="s">
        <v>124</v>
      </c>
      <c r="U550" s="14" t="s">
        <v>1115</v>
      </c>
      <c r="V550" s="14" t="s">
        <v>1115</v>
      </c>
      <c r="W550" s="27" t="s">
        <v>1115</v>
      </c>
      <c r="X550" s="23">
        <f t="shared" si="16"/>
        <v>249123.84</v>
      </c>
      <c r="Y550" s="24"/>
    </row>
    <row r="551" spans="1:25" customFormat="1" ht="66" hidden="1" customHeight="1">
      <c r="A551" s="13">
        <v>547</v>
      </c>
      <c r="B551" s="14" t="s">
        <v>1091</v>
      </c>
      <c r="C551" s="14" t="s">
        <v>1116</v>
      </c>
      <c r="D551" s="14" t="s">
        <v>42</v>
      </c>
      <c r="E551" s="14">
        <v>14528118</v>
      </c>
      <c r="F551" s="14">
        <v>13</v>
      </c>
      <c r="G551" s="15">
        <v>0</v>
      </c>
      <c r="H551" s="19" t="s">
        <v>1133</v>
      </c>
      <c r="I551" s="14" t="s">
        <v>1134</v>
      </c>
      <c r="J551" s="14" t="s">
        <v>1135</v>
      </c>
      <c r="K551" s="17">
        <v>205129.2</v>
      </c>
      <c r="L551" s="17"/>
      <c r="M551" s="18">
        <f t="shared" si="17"/>
        <v>205129.2</v>
      </c>
      <c r="N551" s="19"/>
      <c r="O551" s="36" t="s">
        <v>1132</v>
      </c>
      <c r="P551" s="14" t="s">
        <v>3</v>
      </c>
      <c r="Q551" s="26" t="s">
        <v>37</v>
      </c>
      <c r="R551" s="14" t="s">
        <v>37</v>
      </c>
      <c r="S551" s="21">
        <v>43281</v>
      </c>
      <c r="T551" s="14" t="s">
        <v>124</v>
      </c>
      <c r="U551" s="14" t="s">
        <v>1115</v>
      </c>
      <c r="V551" s="14" t="s">
        <v>1115</v>
      </c>
      <c r="W551" s="27" t="s">
        <v>1115</v>
      </c>
      <c r="X551" s="23">
        <f t="shared" si="16"/>
        <v>205129.2</v>
      </c>
      <c r="Y551" s="24"/>
    </row>
    <row r="552" spans="1:25" customFormat="1" ht="53.25" hidden="1" customHeight="1">
      <c r="A552" s="13">
        <v>548</v>
      </c>
      <c r="B552" s="14" t="s">
        <v>1091</v>
      </c>
      <c r="C552" s="14" t="s">
        <v>1136</v>
      </c>
      <c r="D552" s="14" t="s">
        <v>42</v>
      </c>
      <c r="E552" s="14">
        <v>90754824</v>
      </c>
      <c r="F552" s="14">
        <v>10</v>
      </c>
      <c r="G552" s="15" t="s">
        <v>1137</v>
      </c>
      <c r="H552" s="19" t="s">
        <v>1138</v>
      </c>
      <c r="I552" s="14" t="s">
        <v>608</v>
      </c>
      <c r="J552" s="14" t="s">
        <v>1139</v>
      </c>
      <c r="K552" s="17">
        <v>24822</v>
      </c>
      <c r="L552" s="17"/>
      <c r="M552" s="18">
        <f t="shared" si="17"/>
        <v>24822</v>
      </c>
      <c r="N552" s="19"/>
      <c r="O552" s="36" t="s">
        <v>1140</v>
      </c>
      <c r="P552" s="14" t="s">
        <v>35</v>
      </c>
      <c r="Q552" s="26" t="s">
        <v>1141</v>
      </c>
      <c r="R552" s="14" t="s">
        <v>614</v>
      </c>
      <c r="S552" s="21" t="s">
        <v>37</v>
      </c>
      <c r="T552" s="14" t="s">
        <v>1142</v>
      </c>
      <c r="U552" s="14" t="s">
        <v>1115</v>
      </c>
      <c r="V552" s="14" t="s">
        <v>1115</v>
      </c>
      <c r="W552" s="27" t="s">
        <v>1115</v>
      </c>
      <c r="X552" s="23">
        <f t="shared" si="16"/>
        <v>24822</v>
      </c>
      <c r="Y552" s="24"/>
    </row>
    <row r="553" spans="1:25" customFormat="1" ht="53.25" hidden="1" customHeight="1">
      <c r="A553" s="13">
        <v>549</v>
      </c>
      <c r="B553" s="14" t="s">
        <v>1091</v>
      </c>
      <c r="C553" s="14" t="s">
        <v>1143</v>
      </c>
      <c r="D553" s="14" t="s">
        <v>42</v>
      </c>
      <c r="E553" s="14">
        <v>21660506</v>
      </c>
      <c r="F553" s="14">
        <v>12</v>
      </c>
      <c r="G553" s="15" t="s">
        <v>1144</v>
      </c>
      <c r="H553" s="19" t="s">
        <v>1145</v>
      </c>
      <c r="I553" s="14" t="s">
        <v>1055</v>
      </c>
      <c r="J553" s="14" t="s">
        <v>1146</v>
      </c>
      <c r="K553" s="17">
        <v>25925</v>
      </c>
      <c r="L553" s="17"/>
      <c r="M553" s="18">
        <f t="shared" si="17"/>
        <v>25925</v>
      </c>
      <c r="N553" s="19"/>
      <c r="O553" s="36" t="s">
        <v>1132</v>
      </c>
      <c r="P553" s="14" t="s">
        <v>3</v>
      </c>
      <c r="Q553" s="26" t="s">
        <v>37</v>
      </c>
      <c r="R553" s="14" t="s">
        <v>37</v>
      </c>
      <c r="S553" s="21">
        <v>43281</v>
      </c>
      <c r="T553" s="14" t="s">
        <v>124</v>
      </c>
      <c r="U553" s="14" t="s">
        <v>1115</v>
      </c>
      <c r="V553" s="14" t="s">
        <v>1115</v>
      </c>
      <c r="W553" s="27" t="s">
        <v>1115</v>
      </c>
      <c r="X553" s="23">
        <f t="shared" si="16"/>
        <v>25925</v>
      </c>
      <c r="Y553" s="24"/>
    </row>
    <row r="554" spans="1:25" customFormat="1" ht="53.25" hidden="1" customHeight="1">
      <c r="A554" s="13">
        <v>550</v>
      </c>
      <c r="B554" s="14" t="s">
        <v>1091</v>
      </c>
      <c r="C554" s="14" t="s">
        <v>1147</v>
      </c>
      <c r="D554" s="14" t="s">
        <v>29</v>
      </c>
      <c r="E554" s="14">
        <v>20702914</v>
      </c>
      <c r="F554" s="14">
        <v>12</v>
      </c>
      <c r="G554" s="15">
        <v>42580</v>
      </c>
      <c r="H554" s="19" t="s">
        <v>1148</v>
      </c>
      <c r="I554" s="14" t="s">
        <v>1149</v>
      </c>
      <c r="J554" s="14" t="s">
        <v>1150</v>
      </c>
      <c r="K554" s="17">
        <v>21432</v>
      </c>
      <c r="L554" s="17"/>
      <c r="M554" s="18">
        <f t="shared" si="17"/>
        <v>21432</v>
      </c>
      <c r="N554" s="14"/>
      <c r="O554" s="36" t="s">
        <v>1132</v>
      </c>
      <c r="P554" s="14" t="s">
        <v>3</v>
      </c>
      <c r="Q554" s="26" t="s">
        <v>37</v>
      </c>
      <c r="R554" s="14" t="s">
        <v>37</v>
      </c>
      <c r="S554" s="21">
        <v>43281</v>
      </c>
      <c r="T554" s="14" t="s">
        <v>124</v>
      </c>
      <c r="U554" s="14" t="s">
        <v>1115</v>
      </c>
      <c r="V554" s="14" t="s">
        <v>1115</v>
      </c>
      <c r="W554" s="27" t="s">
        <v>1115</v>
      </c>
      <c r="X554" s="23">
        <f t="shared" si="16"/>
        <v>21432</v>
      </c>
      <c r="Y554" s="24"/>
    </row>
    <row r="555" spans="1:25" customFormat="1" ht="87" hidden="1" customHeight="1">
      <c r="A555" s="13">
        <v>551</v>
      </c>
      <c r="B555" s="14" t="s">
        <v>1091</v>
      </c>
      <c r="C555" s="14" t="s">
        <v>1151</v>
      </c>
      <c r="D555" s="14" t="s">
        <v>29</v>
      </c>
      <c r="E555" s="14">
        <v>20702914</v>
      </c>
      <c r="F555" s="14">
        <v>12</v>
      </c>
      <c r="G555" s="15">
        <v>42580</v>
      </c>
      <c r="H555" s="19" t="s">
        <v>1152</v>
      </c>
      <c r="I555" s="14" t="s">
        <v>1055</v>
      </c>
      <c r="J555" s="14" t="s">
        <v>1153</v>
      </c>
      <c r="K555" s="17">
        <v>2400</v>
      </c>
      <c r="L555" s="17"/>
      <c r="M555" s="18">
        <f t="shared" si="17"/>
        <v>2400</v>
      </c>
      <c r="N555" s="19"/>
      <c r="O555" s="36" t="s">
        <v>1132</v>
      </c>
      <c r="P555" s="14" t="s">
        <v>3</v>
      </c>
      <c r="Q555" s="26" t="s">
        <v>37</v>
      </c>
      <c r="R555" s="14" t="s">
        <v>37</v>
      </c>
      <c r="S555" s="21">
        <v>43281</v>
      </c>
      <c r="T555" s="14" t="s">
        <v>124</v>
      </c>
      <c r="U555" s="14" t="s">
        <v>1115</v>
      </c>
      <c r="V555" s="14" t="s">
        <v>1115</v>
      </c>
      <c r="W555" s="27" t="s">
        <v>1115</v>
      </c>
      <c r="X555" s="23">
        <f t="shared" si="16"/>
        <v>2400</v>
      </c>
      <c r="Y555" s="24"/>
    </row>
    <row r="556" spans="1:25" customFormat="1" ht="77.25" hidden="1" customHeight="1">
      <c r="A556" s="13">
        <v>552</v>
      </c>
      <c r="B556" s="14" t="s">
        <v>1091</v>
      </c>
      <c r="C556" s="14" t="s">
        <v>1116</v>
      </c>
      <c r="D556" s="14" t="s">
        <v>42</v>
      </c>
      <c r="E556" s="14">
        <v>14528118</v>
      </c>
      <c r="F556" s="14">
        <v>13</v>
      </c>
      <c r="G556" s="15" t="s">
        <v>1125</v>
      </c>
      <c r="H556" s="19" t="s">
        <v>1154</v>
      </c>
      <c r="I556" s="14" t="s">
        <v>1127</v>
      </c>
      <c r="J556" s="14" t="s">
        <v>1155</v>
      </c>
      <c r="K556" s="17">
        <v>2800</v>
      </c>
      <c r="L556" s="17"/>
      <c r="M556" s="18">
        <f t="shared" si="17"/>
        <v>2800</v>
      </c>
      <c r="N556" s="19"/>
      <c r="O556" s="36" t="s">
        <v>1156</v>
      </c>
      <c r="P556" s="14" t="s">
        <v>35</v>
      </c>
      <c r="Q556" s="26">
        <v>43045</v>
      </c>
      <c r="R556" s="14" t="s">
        <v>182</v>
      </c>
      <c r="S556" s="21" t="s">
        <v>37</v>
      </c>
      <c r="T556" s="34" t="s">
        <v>1157</v>
      </c>
      <c r="U556" s="14" t="s">
        <v>1115</v>
      </c>
      <c r="V556" s="14" t="s">
        <v>1115</v>
      </c>
      <c r="W556" s="27" t="s">
        <v>1115</v>
      </c>
      <c r="X556" s="23">
        <f t="shared" si="16"/>
        <v>2800</v>
      </c>
      <c r="Y556" s="24"/>
    </row>
    <row r="557" spans="1:25" customFormat="1" ht="61.5" hidden="1" customHeight="1">
      <c r="A557" s="13">
        <v>553</v>
      </c>
      <c r="B557" s="14" t="s">
        <v>1091</v>
      </c>
      <c r="C557" s="14" t="s">
        <v>1116</v>
      </c>
      <c r="D557" s="14" t="s">
        <v>42</v>
      </c>
      <c r="E557" s="14">
        <v>14528118</v>
      </c>
      <c r="F557" s="14">
        <v>13</v>
      </c>
      <c r="G557" s="15" t="s">
        <v>1158</v>
      </c>
      <c r="H557" s="19" t="s">
        <v>1159</v>
      </c>
      <c r="I557" s="14" t="s">
        <v>558</v>
      </c>
      <c r="J557" s="14" t="s">
        <v>1160</v>
      </c>
      <c r="K557" s="17">
        <v>855</v>
      </c>
      <c r="L557" s="17"/>
      <c r="M557" s="18">
        <f t="shared" si="17"/>
        <v>855</v>
      </c>
      <c r="N557" s="14"/>
      <c r="O557" s="36" t="s">
        <v>1161</v>
      </c>
      <c r="P557" s="14" t="s">
        <v>35</v>
      </c>
      <c r="Q557" s="26" t="s">
        <v>1162</v>
      </c>
      <c r="R557" s="14">
        <v>18</v>
      </c>
      <c r="S557" s="26" t="s">
        <v>37</v>
      </c>
      <c r="T557" s="14" t="s">
        <v>48</v>
      </c>
      <c r="U557" s="14" t="s">
        <v>1115</v>
      </c>
      <c r="V557" s="14" t="s">
        <v>1115</v>
      </c>
      <c r="W557" s="22" t="s">
        <v>1163</v>
      </c>
      <c r="X557" s="23">
        <f t="shared" si="16"/>
        <v>855</v>
      </c>
      <c r="Y557" s="24"/>
    </row>
    <row r="558" spans="1:25" customFormat="1" ht="40.5" hidden="1" customHeight="1">
      <c r="A558" s="13">
        <v>554</v>
      </c>
      <c r="B558" s="14" t="s">
        <v>1091</v>
      </c>
      <c r="C558" s="14" t="s">
        <v>1116</v>
      </c>
      <c r="D558" s="14" t="s">
        <v>42</v>
      </c>
      <c r="E558" s="14">
        <v>14528118</v>
      </c>
      <c r="F558" s="14">
        <v>13</v>
      </c>
      <c r="G558" s="15" t="s">
        <v>1110</v>
      </c>
      <c r="H558" s="19" t="s">
        <v>1164</v>
      </c>
      <c r="I558" s="14" t="s">
        <v>558</v>
      </c>
      <c r="J558" s="14" t="s">
        <v>1165</v>
      </c>
      <c r="K558" s="17">
        <v>100</v>
      </c>
      <c r="L558" s="17">
        <v>0</v>
      </c>
      <c r="M558" s="18">
        <f t="shared" si="17"/>
        <v>100</v>
      </c>
      <c r="N558" s="19"/>
      <c r="O558" s="19" t="s">
        <v>1120</v>
      </c>
      <c r="P558" s="14" t="s">
        <v>35</v>
      </c>
      <c r="Q558" s="14" t="s">
        <v>1166</v>
      </c>
      <c r="R558" s="14" t="s">
        <v>182</v>
      </c>
      <c r="S558" s="26" t="s">
        <v>37</v>
      </c>
      <c r="T558" s="34" t="s">
        <v>459</v>
      </c>
      <c r="U558" s="14" t="s">
        <v>1115</v>
      </c>
      <c r="V558" s="14" t="s">
        <v>1115</v>
      </c>
      <c r="W558" s="27" t="s">
        <v>1115</v>
      </c>
      <c r="X558" s="23">
        <f t="shared" si="16"/>
        <v>100</v>
      </c>
      <c r="Y558" s="24"/>
    </row>
    <row r="559" spans="1:25" customFormat="1" ht="61.5" hidden="1" customHeight="1">
      <c r="A559" s="13">
        <v>555</v>
      </c>
      <c r="B559" s="14" t="s">
        <v>1091</v>
      </c>
      <c r="C559" s="14" t="s">
        <v>1116</v>
      </c>
      <c r="D559" s="14" t="s">
        <v>42</v>
      </c>
      <c r="E559" s="14">
        <v>14528118</v>
      </c>
      <c r="F559" s="14">
        <v>13</v>
      </c>
      <c r="G559" s="15" t="s">
        <v>1110</v>
      </c>
      <c r="H559" s="19" t="s">
        <v>1167</v>
      </c>
      <c r="I559" s="14" t="s">
        <v>558</v>
      </c>
      <c r="J559" s="14" t="s">
        <v>1165</v>
      </c>
      <c r="K559" s="17">
        <v>100</v>
      </c>
      <c r="L559" s="17">
        <v>0</v>
      </c>
      <c r="M559" s="18">
        <f t="shared" si="17"/>
        <v>100</v>
      </c>
      <c r="N559" s="19"/>
      <c r="O559" s="36" t="s">
        <v>1120</v>
      </c>
      <c r="P559" s="14" t="s">
        <v>35</v>
      </c>
      <c r="Q559" s="26" t="s">
        <v>1166</v>
      </c>
      <c r="R559" s="14" t="s">
        <v>182</v>
      </c>
      <c r="S559" s="26" t="s">
        <v>37</v>
      </c>
      <c r="T559" s="34" t="s">
        <v>459</v>
      </c>
      <c r="U559" s="14" t="s">
        <v>1115</v>
      </c>
      <c r="V559" s="14" t="s">
        <v>1115</v>
      </c>
      <c r="W559" s="27" t="s">
        <v>1115</v>
      </c>
      <c r="X559" s="23">
        <f t="shared" si="16"/>
        <v>100</v>
      </c>
      <c r="Y559" s="24"/>
    </row>
    <row r="560" spans="1:25" customFormat="1" ht="61.5" hidden="1" customHeight="1">
      <c r="A560" s="13">
        <v>556</v>
      </c>
      <c r="B560" s="14" t="s">
        <v>1091</v>
      </c>
      <c r="C560" s="14" t="s">
        <v>1168</v>
      </c>
      <c r="D560" s="14" t="s">
        <v>29</v>
      </c>
      <c r="E560" s="14">
        <v>53349865</v>
      </c>
      <c r="F560" s="14">
        <v>12</v>
      </c>
      <c r="G560" s="15" t="s">
        <v>1169</v>
      </c>
      <c r="H560" s="19" t="s">
        <v>1170</v>
      </c>
      <c r="I560" s="14" t="s">
        <v>1171</v>
      </c>
      <c r="J560" s="14" t="s">
        <v>1172</v>
      </c>
      <c r="K560" s="17">
        <v>188.1</v>
      </c>
      <c r="L560" s="17">
        <v>0</v>
      </c>
      <c r="M560" s="18">
        <f t="shared" si="17"/>
        <v>188.1</v>
      </c>
      <c r="N560" s="14" t="s">
        <v>1115</v>
      </c>
      <c r="O560" s="36" t="s">
        <v>1173</v>
      </c>
      <c r="P560" s="14" t="s">
        <v>35</v>
      </c>
      <c r="Q560" s="26" t="s">
        <v>1166</v>
      </c>
      <c r="R560" s="14" t="s">
        <v>182</v>
      </c>
      <c r="S560" s="26" t="s">
        <v>37</v>
      </c>
      <c r="T560" s="14" t="s">
        <v>48</v>
      </c>
      <c r="U560" s="14" t="s">
        <v>1115</v>
      </c>
      <c r="V560" s="14" t="s">
        <v>1115</v>
      </c>
      <c r="W560" s="27" t="s">
        <v>1174</v>
      </c>
      <c r="X560" s="23">
        <f t="shared" ref="X560:X623" si="18">M560</f>
        <v>188.1</v>
      </c>
      <c r="Y560" s="24"/>
    </row>
    <row r="561" spans="1:25" customFormat="1" ht="142.5" hidden="1" customHeight="1">
      <c r="A561" s="13">
        <v>557</v>
      </c>
      <c r="B561" s="14" t="s">
        <v>1091</v>
      </c>
      <c r="C561" s="14" t="s">
        <v>1116</v>
      </c>
      <c r="D561" s="14" t="s">
        <v>42</v>
      </c>
      <c r="E561" s="14">
        <v>14528118</v>
      </c>
      <c r="F561" s="14">
        <v>13</v>
      </c>
      <c r="G561" s="15" t="s">
        <v>1175</v>
      </c>
      <c r="H561" s="19" t="s">
        <v>1107</v>
      </c>
      <c r="I561" s="14" t="s">
        <v>1127</v>
      </c>
      <c r="J561" s="14" t="s">
        <v>1176</v>
      </c>
      <c r="K561" s="17">
        <v>250</v>
      </c>
      <c r="L561" s="17">
        <v>0</v>
      </c>
      <c r="M561" s="18">
        <f t="shared" si="17"/>
        <v>250</v>
      </c>
      <c r="N561" s="14" t="s">
        <v>1115</v>
      </c>
      <c r="O561" s="36" t="s">
        <v>1120</v>
      </c>
      <c r="P561" s="14" t="s">
        <v>35</v>
      </c>
      <c r="Q561" s="26" t="s">
        <v>1099</v>
      </c>
      <c r="R561" s="14">
        <v>942</v>
      </c>
      <c r="S561" s="26" t="s">
        <v>37</v>
      </c>
      <c r="T561" s="14" t="s">
        <v>48</v>
      </c>
      <c r="U561" s="14" t="s">
        <v>1115</v>
      </c>
      <c r="V561" s="14" t="s">
        <v>1115</v>
      </c>
      <c r="W561" s="22" t="s">
        <v>1115</v>
      </c>
      <c r="X561" s="23">
        <f t="shared" si="18"/>
        <v>250</v>
      </c>
      <c r="Y561" s="24"/>
    </row>
    <row r="562" spans="1:25" customFormat="1" ht="142.5" hidden="1" customHeight="1">
      <c r="A562" s="13">
        <v>558</v>
      </c>
      <c r="B562" s="14" t="s">
        <v>1091</v>
      </c>
      <c r="C562" s="14" t="s">
        <v>1116</v>
      </c>
      <c r="D562" s="14" t="s">
        <v>42</v>
      </c>
      <c r="E562" s="14">
        <v>14528118</v>
      </c>
      <c r="F562" s="14">
        <v>13</v>
      </c>
      <c r="G562" s="15" t="s">
        <v>1175</v>
      </c>
      <c r="H562" s="19" t="s">
        <v>1107</v>
      </c>
      <c r="I562" s="14" t="s">
        <v>1127</v>
      </c>
      <c r="J562" s="14" t="s">
        <v>1177</v>
      </c>
      <c r="K562" s="17">
        <v>250</v>
      </c>
      <c r="L562" s="17">
        <v>0</v>
      </c>
      <c r="M562" s="18">
        <f t="shared" si="17"/>
        <v>250</v>
      </c>
      <c r="N562" s="14" t="s">
        <v>1115</v>
      </c>
      <c r="O562" s="36" t="s">
        <v>1120</v>
      </c>
      <c r="P562" s="14" t="s">
        <v>35</v>
      </c>
      <c r="Q562" s="26" t="s">
        <v>1099</v>
      </c>
      <c r="R562" s="14">
        <v>942</v>
      </c>
      <c r="S562" s="26" t="s">
        <v>37</v>
      </c>
      <c r="T562" s="14" t="s">
        <v>48</v>
      </c>
      <c r="U562" s="14" t="s">
        <v>1115</v>
      </c>
      <c r="V562" s="14" t="s">
        <v>1115</v>
      </c>
      <c r="W562" s="22" t="s">
        <v>1115</v>
      </c>
      <c r="X562" s="23">
        <f t="shared" si="18"/>
        <v>250</v>
      </c>
      <c r="Y562" s="24"/>
    </row>
    <row r="563" spans="1:25" customFormat="1" ht="91.5" hidden="1" customHeight="1">
      <c r="A563" s="13">
        <v>559</v>
      </c>
      <c r="B563" s="14" t="s">
        <v>1091</v>
      </c>
      <c r="C563" s="14" t="s">
        <v>1151</v>
      </c>
      <c r="D563" s="14" t="s">
        <v>29</v>
      </c>
      <c r="E563" s="14">
        <v>20702914</v>
      </c>
      <c r="F563" s="14">
        <v>12</v>
      </c>
      <c r="G563" s="15">
        <v>42698</v>
      </c>
      <c r="H563" s="19" t="s">
        <v>1178</v>
      </c>
      <c r="I563" s="14" t="s">
        <v>558</v>
      </c>
      <c r="J563" s="14" t="s">
        <v>1179</v>
      </c>
      <c r="K563" s="17">
        <v>288.02999999999997</v>
      </c>
      <c r="L563" s="17">
        <v>0</v>
      </c>
      <c r="M563" s="18">
        <f t="shared" si="17"/>
        <v>288.02999999999997</v>
      </c>
      <c r="N563" s="14" t="s">
        <v>1115</v>
      </c>
      <c r="O563" s="36" t="s">
        <v>1161</v>
      </c>
      <c r="P563" s="14" t="s">
        <v>35</v>
      </c>
      <c r="Q563" s="26" t="s">
        <v>1162</v>
      </c>
      <c r="R563" s="14">
        <v>18</v>
      </c>
      <c r="S563" s="26" t="s">
        <v>37</v>
      </c>
      <c r="T563" s="14" t="s">
        <v>48</v>
      </c>
      <c r="U563" s="14" t="s">
        <v>1115</v>
      </c>
      <c r="V563" s="14" t="s">
        <v>1115</v>
      </c>
      <c r="W563" s="22" t="s">
        <v>1180</v>
      </c>
      <c r="X563" s="23">
        <f t="shared" si="18"/>
        <v>288.02999999999997</v>
      </c>
      <c r="Y563" s="24"/>
    </row>
    <row r="564" spans="1:25" customFormat="1" ht="61.5" hidden="1" customHeight="1">
      <c r="A564" s="13">
        <v>560</v>
      </c>
      <c r="B564" s="14" t="s">
        <v>1091</v>
      </c>
      <c r="C564" s="14" t="s">
        <v>1151</v>
      </c>
      <c r="D564" s="14" t="s">
        <v>29</v>
      </c>
      <c r="E564" s="14">
        <v>20702914</v>
      </c>
      <c r="F564" s="14">
        <v>12</v>
      </c>
      <c r="G564" s="15">
        <v>42698</v>
      </c>
      <c r="H564" s="19" t="s">
        <v>1178</v>
      </c>
      <c r="I564" s="14" t="s">
        <v>558</v>
      </c>
      <c r="J564" s="14" t="s">
        <v>1179</v>
      </c>
      <c r="K564" s="17">
        <v>288.02999999999997</v>
      </c>
      <c r="L564" s="17">
        <v>0</v>
      </c>
      <c r="M564" s="18">
        <f t="shared" si="17"/>
        <v>288.02999999999997</v>
      </c>
      <c r="N564" s="14" t="s">
        <v>1115</v>
      </c>
      <c r="O564" s="36" t="s">
        <v>1161</v>
      </c>
      <c r="P564" s="14" t="s">
        <v>35</v>
      </c>
      <c r="Q564" s="26" t="s">
        <v>1162</v>
      </c>
      <c r="R564" s="14">
        <v>18</v>
      </c>
      <c r="S564" s="26" t="s">
        <v>37</v>
      </c>
      <c r="T564" s="14" t="s">
        <v>48</v>
      </c>
      <c r="U564" s="14" t="s">
        <v>1115</v>
      </c>
      <c r="V564" s="14" t="s">
        <v>1115</v>
      </c>
      <c r="W564" s="22" t="s">
        <v>1180</v>
      </c>
      <c r="X564" s="23">
        <f t="shared" si="18"/>
        <v>288.02999999999997</v>
      </c>
      <c r="Y564" s="24"/>
    </row>
    <row r="565" spans="1:25" customFormat="1" ht="61.5" hidden="1" customHeight="1">
      <c r="A565" s="13">
        <v>561</v>
      </c>
      <c r="B565" s="14" t="s">
        <v>1091</v>
      </c>
      <c r="C565" s="14" t="s">
        <v>1116</v>
      </c>
      <c r="D565" s="14" t="s">
        <v>42</v>
      </c>
      <c r="E565" s="14">
        <v>14528118</v>
      </c>
      <c r="F565" s="14">
        <v>13</v>
      </c>
      <c r="G565" s="15" t="s">
        <v>1158</v>
      </c>
      <c r="H565" s="19" t="s">
        <v>1181</v>
      </c>
      <c r="I565" s="14" t="s">
        <v>558</v>
      </c>
      <c r="J565" s="14" t="s">
        <v>1182</v>
      </c>
      <c r="K565" s="17">
        <v>300</v>
      </c>
      <c r="L565" s="17">
        <v>0</v>
      </c>
      <c r="M565" s="18">
        <f t="shared" si="17"/>
        <v>300</v>
      </c>
      <c r="N565" s="19"/>
      <c r="O565" s="36" t="s">
        <v>1183</v>
      </c>
      <c r="P565" s="14" t="s">
        <v>35</v>
      </c>
      <c r="Q565" s="26" t="s">
        <v>1099</v>
      </c>
      <c r="R565" s="14">
        <v>730</v>
      </c>
      <c r="S565" s="26" t="s">
        <v>37</v>
      </c>
      <c r="T565" s="34" t="s">
        <v>459</v>
      </c>
      <c r="U565" s="14" t="s">
        <v>1115</v>
      </c>
      <c r="V565" s="14" t="s">
        <v>1115</v>
      </c>
      <c r="W565" s="22" t="s">
        <v>1115</v>
      </c>
      <c r="X565" s="23">
        <f t="shared" si="18"/>
        <v>300</v>
      </c>
      <c r="Y565" s="24"/>
    </row>
    <row r="566" spans="1:25" customFormat="1" ht="104.25" hidden="1" customHeight="1">
      <c r="A566" s="13">
        <v>562</v>
      </c>
      <c r="B566" s="14" t="s">
        <v>1091</v>
      </c>
      <c r="C566" s="14" t="s">
        <v>1116</v>
      </c>
      <c r="D566" s="14" t="s">
        <v>42</v>
      </c>
      <c r="E566" s="14">
        <v>14528118</v>
      </c>
      <c r="F566" s="14">
        <v>13</v>
      </c>
      <c r="G566" s="15" t="s">
        <v>1175</v>
      </c>
      <c r="H566" s="19" t="s">
        <v>1107</v>
      </c>
      <c r="I566" s="14" t="s">
        <v>1127</v>
      </c>
      <c r="J566" s="14" t="s">
        <v>1184</v>
      </c>
      <c r="K566" s="17">
        <v>303</v>
      </c>
      <c r="L566" s="17">
        <v>0</v>
      </c>
      <c r="M566" s="18">
        <f t="shared" si="17"/>
        <v>303</v>
      </c>
      <c r="N566" s="14" t="s">
        <v>1115</v>
      </c>
      <c r="O566" s="36" t="s">
        <v>1120</v>
      </c>
      <c r="P566" s="14" t="s">
        <v>35</v>
      </c>
      <c r="Q566" s="26" t="s">
        <v>1099</v>
      </c>
      <c r="R566" s="14">
        <v>942</v>
      </c>
      <c r="S566" s="26" t="s">
        <v>37</v>
      </c>
      <c r="T566" s="14" t="s">
        <v>48</v>
      </c>
      <c r="U566" s="14" t="s">
        <v>1115</v>
      </c>
      <c r="V566" s="14" t="s">
        <v>1115</v>
      </c>
      <c r="W566" s="22" t="s">
        <v>1115</v>
      </c>
      <c r="X566" s="23">
        <f t="shared" si="18"/>
        <v>303</v>
      </c>
      <c r="Y566" s="24"/>
    </row>
    <row r="567" spans="1:25" customFormat="1" ht="129.75" hidden="1" customHeight="1">
      <c r="A567" s="13">
        <v>563</v>
      </c>
      <c r="B567" s="14" t="s">
        <v>1091</v>
      </c>
      <c r="C567" s="14" t="s">
        <v>1116</v>
      </c>
      <c r="D567" s="14" t="s">
        <v>42</v>
      </c>
      <c r="E567" s="14">
        <v>14528118</v>
      </c>
      <c r="F567" s="14">
        <v>13</v>
      </c>
      <c r="G567" s="15" t="s">
        <v>1175</v>
      </c>
      <c r="H567" s="19" t="s">
        <v>1107</v>
      </c>
      <c r="I567" s="14" t="s">
        <v>1127</v>
      </c>
      <c r="J567" s="14" t="s">
        <v>1184</v>
      </c>
      <c r="K567" s="17">
        <v>303</v>
      </c>
      <c r="L567" s="17">
        <v>0</v>
      </c>
      <c r="M567" s="18">
        <f t="shared" si="17"/>
        <v>303</v>
      </c>
      <c r="N567" s="14" t="s">
        <v>1115</v>
      </c>
      <c r="O567" s="36" t="s">
        <v>1120</v>
      </c>
      <c r="P567" s="14" t="s">
        <v>35</v>
      </c>
      <c r="Q567" s="26" t="s">
        <v>1099</v>
      </c>
      <c r="R567" s="14">
        <v>942</v>
      </c>
      <c r="S567" s="26" t="s">
        <v>37</v>
      </c>
      <c r="T567" s="14" t="s">
        <v>48</v>
      </c>
      <c r="U567" s="14" t="s">
        <v>1115</v>
      </c>
      <c r="V567" s="14" t="s">
        <v>1115</v>
      </c>
      <c r="W567" s="22" t="s">
        <v>1115</v>
      </c>
      <c r="X567" s="23">
        <f t="shared" si="18"/>
        <v>303</v>
      </c>
      <c r="Y567" s="24"/>
    </row>
    <row r="568" spans="1:25" customFormat="1" ht="91.5" hidden="1" customHeight="1">
      <c r="A568" s="13">
        <v>564</v>
      </c>
      <c r="B568" s="14" t="s">
        <v>1091</v>
      </c>
      <c r="C568" s="14" t="s">
        <v>1151</v>
      </c>
      <c r="D568" s="14" t="s">
        <v>29</v>
      </c>
      <c r="E568" s="14">
        <v>20702914</v>
      </c>
      <c r="F568" s="14">
        <v>12</v>
      </c>
      <c r="G568" s="15">
        <v>42698</v>
      </c>
      <c r="H568" s="19" t="s">
        <v>1185</v>
      </c>
      <c r="I568" s="14" t="s">
        <v>558</v>
      </c>
      <c r="J568" s="14" t="s">
        <v>1186</v>
      </c>
      <c r="K568" s="17">
        <v>363.2</v>
      </c>
      <c r="L568" s="17">
        <v>0</v>
      </c>
      <c r="M568" s="18">
        <f t="shared" si="17"/>
        <v>363.2</v>
      </c>
      <c r="N568" s="14" t="s">
        <v>1115</v>
      </c>
      <c r="O568" s="36" t="s">
        <v>1161</v>
      </c>
      <c r="P568" s="14" t="s">
        <v>35</v>
      </c>
      <c r="Q568" s="26" t="s">
        <v>1162</v>
      </c>
      <c r="R568" s="14">
        <v>18</v>
      </c>
      <c r="S568" s="26" t="s">
        <v>37</v>
      </c>
      <c r="T568" s="14" t="s">
        <v>48</v>
      </c>
      <c r="U568" s="14" t="s">
        <v>1115</v>
      </c>
      <c r="V568" s="14" t="s">
        <v>1115</v>
      </c>
      <c r="W568" s="22" t="s">
        <v>1180</v>
      </c>
      <c r="X568" s="23">
        <f t="shared" si="18"/>
        <v>363.2</v>
      </c>
      <c r="Y568" s="24"/>
    </row>
    <row r="569" spans="1:25" customFormat="1" ht="75" hidden="1" customHeight="1">
      <c r="A569" s="13">
        <v>565</v>
      </c>
      <c r="B569" s="14" t="s">
        <v>1091</v>
      </c>
      <c r="C569" s="14" t="s">
        <v>1116</v>
      </c>
      <c r="D569" s="14" t="s">
        <v>42</v>
      </c>
      <c r="E569" s="14">
        <v>14528118</v>
      </c>
      <c r="F569" s="14">
        <v>13</v>
      </c>
      <c r="G569" s="15" t="s">
        <v>1110</v>
      </c>
      <c r="H569" s="19" t="s">
        <v>1187</v>
      </c>
      <c r="I569" s="14" t="s">
        <v>558</v>
      </c>
      <c r="J569" s="14" t="s">
        <v>1188</v>
      </c>
      <c r="K569" s="17">
        <v>400</v>
      </c>
      <c r="L569" s="17">
        <v>0</v>
      </c>
      <c r="M569" s="18">
        <f t="shared" si="17"/>
        <v>400</v>
      </c>
      <c r="N569" s="19"/>
      <c r="O569" s="36" t="s">
        <v>1120</v>
      </c>
      <c r="P569" s="14" t="s">
        <v>35</v>
      </c>
      <c r="Q569" s="26" t="s">
        <v>1166</v>
      </c>
      <c r="R569" s="14" t="s">
        <v>182</v>
      </c>
      <c r="S569" s="26" t="s">
        <v>37</v>
      </c>
      <c r="T569" s="34" t="s">
        <v>459</v>
      </c>
      <c r="U569" s="14" t="s">
        <v>1115</v>
      </c>
      <c r="V569" s="14" t="s">
        <v>1115</v>
      </c>
      <c r="W569" s="27" t="s">
        <v>1115</v>
      </c>
      <c r="X569" s="23">
        <f t="shared" si="18"/>
        <v>400</v>
      </c>
      <c r="Y569" s="24"/>
    </row>
    <row r="570" spans="1:25" customFormat="1" ht="78.75" hidden="1" customHeight="1">
      <c r="A570" s="13">
        <v>566</v>
      </c>
      <c r="B570" s="14" t="s">
        <v>1091</v>
      </c>
      <c r="C570" s="14" t="s">
        <v>1116</v>
      </c>
      <c r="D570" s="14" t="s">
        <v>42</v>
      </c>
      <c r="E570" s="14">
        <v>14528118</v>
      </c>
      <c r="F570" s="14">
        <v>13</v>
      </c>
      <c r="G570" s="15" t="s">
        <v>1125</v>
      </c>
      <c r="H570" s="19" t="s">
        <v>1189</v>
      </c>
      <c r="I570" s="14" t="s">
        <v>1127</v>
      </c>
      <c r="J570" s="14" t="s">
        <v>1190</v>
      </c>
      <c r="K570" s="17">
        <v>450</v>
      </c>
      <c r="L570" s="17">
        <v>0</v>
      </c>
      <c r="M570" s="18">
        <f t="shared" si="17"/>
        <v>450</v>
      </c>
      <c r="N570" s="19"/>
      <c r="O570" s="36" t="s">
        <v>1120</v>
      </c>
      <c r="P570" s="14" t="s">
        <v>35</v>
      </c>
      <c r="Q570" s="26" t="s">
        <v>1141</v>
      </c>
      <c r="R570" s="14" t="s">
        <v>182</v>
      </c>
      <c r="S570" s="26" t="s">
        <v>37</v>
      </c>
      <c r="T570" s="34" t="s">
        <v>459</v>
      </c>
      <c r="U570" s="14" t="s">
        <v>1115</v>
      </c>
      <c r="V570" s="14" t="s">
        <v>1115</v>
      </c>
      <c r="W570" s="27" t="s">
        <v>1115</v>
      </c>
      <c r="X570" s="23">
        <f t="shared" si="18"/>
        <v>450</v>
      </c>
      <c r="Y570" s="24"/>
    </row>
    <row r="571" spans="1:25" customFormat="1" ht="61.5" hidden="1" customHeight="1">
      <c r="A571" s="13">
        <v>567</v>
      </c>
      <c r="B571" s="14" t="s">
        <v>1091</v>
      </c>
      <c r="C571" s="14" t="s">
        <v>1191</v>
      </c>
      <c r="D571" s="14" t="s">
        <v>29</v>
      </c>
      <c r="E571" s="14">
        <v>18764266</v>
      </c>
      <c r="F571" s="14">
        <v>13</v>
      </c>
      <c r="G571" s="15">
        <v>42548</v>
      </c>
      <c r="H571" s="19" t="s">
        <v>1192</v>
      </c>
      <c r="I571" s="14" t="s">
        <v>558</v>
      </c>
      <c r="J571" s="14" t="s">
        <v>1193</v>
      </c>
      <c r="K571" s="17">
        <v>500</v>
      </c>
      <c r="L571" s="17">
        <v>0</v>
      </c>
      <c r="M571" s="18">
        <f t="shared" si="17"/>
        <v>500</v>
      </c>
      <c r="N571" s="19"/>
      <c r="O571" s="19" t="s">
        <v>1194</v>
      </c>
      <c r="P571" s="14" t="s">
        <v>35</v>
      </c>
      <c r="Q571" s="14" t="s">
        <v>1099</v>
      </c>
      <c r="R571" s="14">
        <v>396</v>
      </c>
      <c r="S571" s="26" t="s">
        <v>37</v>
      </c>
      <c r="T571" s="34" t="s">
        <v>459</v>
      </c>
      <c r="U571" s="14" t="s">
        <v>1115</v>
      </c>
      <c r="V571" s="14" t="s">
        <v>1115</v>
      </c>
      <c r="W571" s="27" t="s">
        <v>1115</v>
      </c>
      <c r="X571" s="23">
        <f t="shared" si="18"/>
        <v>500</v>
      </c>
      <c r="Y571" s="24"/>
    </row>
    <row r="572" spans="1:25" customFormat="1" ht="61.5" hidden="1" customHeight="1">
      <c r="A572" s="13">
        <v>568</v>
      </c>
      <c r="B572" s="14" t="s">
        <v>1091</v>
      </c>
      <c r="C572" s="14" t="s">
        <v>1116</v>
      </c>
      <c r="D572" s="14" t="s">
        <v>42</v>
      </c>
      <c r="E572" s="14">
        <v>14528118</v>
      </c>
      <c r="F572" s="14">
        <v>13</v>
      </c>
      <c r="G572" s="15" t="s">
        <v>1110</v>
      </c>
      <c r="H572" s="19" t="s">
        <v>1195</v>
      </c>
      <c r="I572" s="14" t="s">
        <v>558</v>
      </c>
      <c r="J572" s="14" t="s">
        <v>1196</v>
      </c>
      <c r="K572" s="17">
        <v>500</v>
      </c>
      <c r="L572" s="17">
        <v>0</v>
      </c>
      <c r="M572" s="18">
        <f t="shared" si="17"/>
        <v>500</v>
      </c>
      <c r="N572" s="19"/>
      <c r="O572" s="36" t="s">
        <v>1120</v>
      </c>
      <c r="P572" s="14" t="s">
        <v>35</v>
      </c>
      <c r="Q572" s="26" t="s">
        <v>1166</v>
      </c>
      <c r="R572" s="14" t="s">
        <v>182</v>
      </c>
      <c r="S572" s="26" t="s">
        <v>37</v>
      </c>
      <c r="T572" s="34" t="s">
        <v>459</v>
      </c>
      <c r="U572" s="14" t="s">
        <v>1115</v>
      </c>
      <c r="V572" s="14" t="s">
        <v>1115</v>
      </c>
      <c r="W572" s="27" t="s">
        <v>1115</v>
      </c>
      <c r="X572" s="23">
        <f t="shared" si="18"/>
        <v>500</v>
      </c>
      <c r="Y572" s="24"/>
    </row>
    <row r="573" spans="1:25" customFormat="1" ht="61.5" hidden="1" customHeight="1">
      <c r="A573" s="13">
        <v>569</v>
      </c>
      <c r="B573" s="14" t="s">
        <v>1091</v>
      </c>
      <c r="C573" s="14" t="s">
        <v>1116</v>
      </c>
      <c r="D573" s="14" t="s">
        <v>42</v>
      </c>
      <c r="E573" s="14">
        <v>14528118</v>
      </c>
      <c r="F573" s="14">
        <v>13</v>
      </c>
      <c r="G573" s="15" t="s">
        <v>1158</v>
      </c>
      <c r="H573" s="19" t="s">
        <v>1197</v>
      </c>
      <c r="I573" s="14" t="s">
        <v>558</v>
      </c>
      <c r="J573" s="14" t="s">
        <v>1198</v>
      </c>
      <c r="K573" s="17">
        <v>700</v>
      </c>
      <c r="L573" s="17">
        <v>0</v>
      </c>
      <c r="M573" s="18">
        <f t="shared" si="17"/>
        <v>700</v>
      </c>
      <c r="N573" s="19"/>
      <c r="O573" s="36" t="s">
        <v>1120</v>
      </c>
      <c r="P573" s="14" t="s">
        <v>35</v>
      </c>
      <c r="Q573" s="26" t="s">
        <v>1166</v>
      </c>
      <c r="R573" s="14" t="s">
        <v>182</v>
      </c>
      <c r="S573" s="26" t="s">
        <v>37</v>
      </c>
      <c r="T573" s="34" t="s">
        <v>459</v>
      </c>
      <c r="U573" s="14" t="s">
        <v>1115</v>
      </c>
      <c r="V573" s="14" t="s">
        <v>1115</v>
      </c>
      <c r="W573" s="27" t="s">
        <v>1115</v>
      </c>
      <c r="X573" s="23">
        <f t="shared" si="18"/>
        <v>700</v>
      </c>
      <c r="Y573" s="24"/>
    </row>
    <row r="574" spans="1:25" customFormat="1" ht="61.5" hidden="1" customHeight="1">
      <c r="A574" s="13">
        <v>570</v>
      </c>
      <c r="B574" s="14" t="s">
        <v>1091</v>
      </c>
      <c r="C574" s="14" t="s">
        <v>1116</v>
      </c>
      <c r="D574" s="14" t="s">
        <v>42</v>
      </c>
      <c r="E574" s="14">
        <v>14528118</v>
      </c>
      <c r="F574" s="14">
        <v>13</v>
      </c>
      <c r="G574" s="15" t="s">
        <v>1158</v>
      </c>
      <c r="H574" s="19" t="s">
        <v>1199</v>
      </c>
      <c r="I574" s="14" t="s">
        <v>558</v>
      </c>
      <c r="J574" s="14" t="s">
        <v>1198</v>
      </c>
      <c r="K574" s="17">
        <v>700</v>
      </c>
      <c r="L574" s="17">
        <v>0</v>
      </c>
      <c r="M574" s="18">
        <f t="shared" si="17"/>
        <v>700</v>
      </c>
      <c r="N574" s="19"/>
      <c r="O574" s="36" t="s">
        <v>1120</v>
      </c>
      <c r="P574" s="14" t="s">
        <v>35</v>
      </c>
      <c r="Q574" s="26" t="s">
        <v>1166</v>
      </c>
      <c r="R574" s="14" t="s">
        <v>182</v>
      </c>
      <c r="S574" s="26" t="s">
        <v>37</v>
      </c>
      <c r="T574" s="34" t="s">
        <v>459</v>
      </c>
      <c r="U574" s="14" t="s">
        <v>1115</v>
      </c>
      <c r="V574" s="14" t="s">
        <v>1115</v>
      </c>
      <c r="W574" s="27" t="s">
        <v>1115</v>
      </c>
      <c r="X574" s="23">
        <f t="shared" si="18"/>
        <v>700</v>
      </c>
      <c r="Y574" s="24"/>
    </row>
    <row r="575" spans="1:25" customFormat="1" ht="61.5" hidden="1" customHeight="1">
      <c r="A575" s="13">
        <v>571</v>
      </c>
      <c r="B575" s="14" t="s">
        <v>1091</v>
      </c>
      <c r="C575" s="14" t="s">
        <v>1116</v>
      </c>
      <c r="D575" s="14" t="s">
        <v>42</v>
      </c>
      <c r="E575" s="14">
        <v>14528118</v>
      </c>
      <c r="F575" s="14">
        <v>13</v>
      </c>
      <c r="G575" s="15" t="s">
        <v>1158</v>
      </c>
      <c r="H575" s="19" t="s">
        <v>1199</v>
      </c>
      <c r="I575" s="14" t="s">
        <v>558</v>
      </c>
      <c r="J575" s="14" t="s">
        <v>1198</v>
      </c>
      <c r="K575" s="17">
        <v>700</v>
      </c>
      <c r="L575" s="17">
        <v>0</v>
      </c>
      <c r="M575" s="18">
        <f t="shared" si="17"/>
        <v>700</v>
      </c>
      <c r="N575" s="19"/>
      <c r="O575" s="36" t="s">
        <v>1120</v>
      </c>
      <c r="P575" s="14" t="s">
        <v>35</v>
      </c>
      <c r="Q575" s="26" t="s">
        <v>1166</v>
      </c>
      <c r="R575" s="14" t="s">
        <v>182</v>
      </c>
      <c r="S575" s="26" t="s">
        <v>37</v>
      </c>
      <c r="T575" s="34" t="s">
        <v>459</v>
      </c>
      <c r="U575" s="14" t="s">
        <v>1115</v>
      </c>
      <c r="V575" s="14" t="s">
        <v>1115</v>
      </c>
      <c r="W575" s="27" t="s">
        <v>1115</v>
      </c>
      <c r="X575" s="23">
        <f t="shared" si="18"/>
        <v>700</v>
      </c>
      <c r="Y575" s="24"/>
    </row>
    <row r="576" spans="1:25" customFormat="1" ht="134.25" hidden="1" customHeight="1">
      <c r="A576" s="13">
        <v>572</v>
      </c>
      <c r="B576" s="14" t="s">
        <v>1091</v>
      </c>
      <c r="C576" s="14" t="s">
        <v>1116</v>
      </c>
      <c r="D576" s="14" t="s">
        <v>42</v>
      </c>
      <c r="E576" s="14">
        <v>14528118</v>
      </c>
      <c r="F576" s="14">
        <v>13</v>
      </c>
      <c r="G576" s="15" t="s">
        <v>1144</v>
      </c>
      <c r="H576" s="19" t="s">
        <v>1200</v>
      </c>
      <c r="I576" s="14" t="s">
        <v>558</v>
      </c>
      <c r="J576" s="14" t="s">
        <v>1201</v>
      </c>
      <c r="K576" s="17">
        <v>700</v>
      </c>
      <c r="L576" s="17">
        <v>0</v>
      </c>
      <c r="M576" s="18">
        <f t="shared" si="17"/>
        <v>700</v>
      </c>
      <c r="N576" s="19"/>
      <c r="O576" s="36" t="s">
        <v>1120</v>
      </c>
      <c r="P576" s="14" t="s">
        <v>35</v>
      </c>
      <c r="Q576" s="26" t="s">
        <v>1166</v>
      </c>
      <c r="R576" s="14" t="s">
        <v>182</v>
      </c>
      <c r="S576" s="26" t="s">
        <v>37</v>
      </c>
      <c r="T576" s="34" t="s">
        <v>459</v>
      </c>
      <c r="U576" s="14" t="s">
        <v>1115</v>
      </c>
      <c r="V576" s="14" t="s">
        <v>1115</v>
      </c>
      <c r="W576" s="27" t="s">
        <v>1115</v>
      </c>
      <c r="X576" s="23">
        <f t="shared" si="18"/>
        <v>700</v>
      </c>
      <c r="Y576" s="24"/>
    </row>
    <row r="577" spans="1:25" customFormat="1" ht="134.25" hidden="1" customHeight="1">
      <c r="A577" s="13">
        <v>573</v>
      </c>
      <c r="B577" s="14" t="s">
        <v>1091</v>
      </c>
      <c r="C577" s="14" t="s">
        <v>1116</v>
      </c>
      <c r="D577" s="14" t="s">
        <v>42</v>
      </c>
      <c r="E577" s="14">
        <v>14528118</v>
      </c>
      <c r="F577" s="14">
        <v>13</v>
      </c>
      <c r="G577" s="15" t="s">
        <v>1175</v>
      </c>
      <c r="H577" s="19" t="s">
        <v>1107</v>
      </c>
      <c r="I577" s="14" t="s">
        <v>1127</v>
      </c>
      <c r="J577" s="14" t="s">
        <v>1202</v>
      </c>
      <c r="K577" s="17">
        <v>727</v>
      </c>
      <c r="L577" s="17">
        <v>0</v>
      </c>
      <c r="M577" s="18">
        <f t="shared" si="17"/>
        <v>727</v>
      </c>
      <c r="N577" s="14" t="s">
        <v>1115</v>
      </c>
      <c r="O577" s="36" t="s">
        <v>1120</v>
      </c>
      <c r="P577" s="14" t="s">
        <v>35</v>
      </c>
      <c r="Q577" s="26" t="s">
        <v>1099</v>
      </c>
      <c r="R577" s="14">
        <v>942</v>
      </c>
      <c r="S577" s="26" t="s">
        <v>37</v>
      </c>
      <c r="T577" s="14" t="s">
        <v>48</v>
      </c>
      <c r="U577" s="14" t="s">
        <v>1115</v>
      </c>
      <c r="V577" s="14" t="s">
        <v>1115</v>
      </c>
      <c r="W577" s="22" t="s">
        <v>1115</v>
      </c>
      <c r="X577" s="23">
        <f t="shared" si="18"/>
        <v>727</v>
      </c>
      <c r="Y577" s="24"/>
    </row>
    <row r="578" spans="1:25" customFormat="1" ht="134.25" hidden="1" customHeight="1">
      <c r="A578" s="13">
        <v>574</v>
      </c>
      <c r="B578" s="14" t="s">
        <v>1091</v>
      </c>
      <c r="C578" s="14" t="s">
        <v>1151</v>
      </c>
      <c r="D578" s="14" t="s">
        <v>29</v>
      </c>
      <c r="E578" s="14">
        <v>20702914</v>
      </c>
      <c r="F578" s="14">
        <v>12</v>
      </c>
      <c r="G578" s="15">
        <v>42698</v>
      </c>
      <c r="H578" s="19" t="s">
        <v>1203</v>
      </c>
      <c r="I578" s="14" t="s">
        <v>558</v>
      </c>
      <c r="J578" s="14" t="s">
        <v>1179</v>
      </c>
      <c r="K578" s="17">
        <v>741.55</v>
      </c>
      <c r="L578" s="17">
        <v>0</v>
      </c>
      <c r="M578" s="18">
        <f t="shared" si="17"/>
        <v>741.55</v>
      </c>
      <c r="N578" s="14" t="s">
        <v>1115</v>
      </c>
      <c r="O578" s="36" t="s">
        <v>1161</v>
      </c>
      <c r="P578" s="14" t="s">
        <v>35</v>
      </c>
      <c r="Q578" s="26" t="s">
        <v>1162</v>
      </c>
      <c r="R578" s="14">
        <v>18</v>
      </c>
      <c r="S578" s="26" t="s">
        <v>37</v>
      </c>
      <c r="T578" s="14" t="s">
        <v>48</v>
      </c>
      <c r="U578" s="14" t="s">
        <v>1115</v>
      </c>
      <c r="V578" s="14" t="s">
        <v>1115</v>
      </c>
      <c r="W578" s="22" t="s">
        <v>1163</v>
      </c>
      <c r="X578" s="23">
        <f t="shared" si="18"/>
        <v>741.55</v>
      </c>
      <c r="Y578" s="24"/>
    </row>
    <row r="579" spans="1:25" customFormat="1" ht="76.5" hidden="1" customHeight="1">
      <c r="A579" s="13">
        <v>575</v>
      </c>
      <c r="B579" s="14" t="s">
        <v>1091</v>
      </c>
      <c r="C579" s="14" t="s">
        <v>1151</v>
      </c>
      <c r="D579" s="14" t="s">
        <v>29</v>
      </c>
      <c r="E579" s="14">
        <v>20702914</v>
      </c>
      <c r="F579" s="14">
        <v>12</v>
      </c>
      <c r="G579" s="15">
        <v>42698</v>
      </c>
      <c r="H579" s="19" t="s">
        <v>1203</v>
      </c>
      <c r="I579" s="14" t="s">
        <v>558</v>
      </c>
      <c r="J579" s="14" t="s">
        <v>1179</v>
      </c>
      <c r="K579" s="17">
        <v>878.23</v>
      </c>
      <c r="L579" s="17">
        <v>0</v>
      </c>
      <c r="M579" s="18">
        <f t="shared" si="17"/>
        <v>878.23</v>
      </c>
      <c r="N579" s="14" t="s">
        <v>37</v>
      </c>
      <c r="O579" s="36" t="s">
        <v>1204</v>
      </c>
      <c r="P579" s="14" t="s">
        <v>35</v>
      </c>
      <c r="Q579" s="26" t="s">
        <v>1162</v>
      </c>
      <c r="R579" s="14">
        <v>18</v>
      </c>
      <c r="S579" s="26" t="s">
        <v>37</v>
      </c>
      <c r="T579" s="14" t="s">
        <v>48</v>
      </c>
      <c r="U579" s="14" t="s">
        <v>1115</v>
      </c>
      <c r="V579" s="14" t="s">
        <v>1115</v>
      </c>
      <c r="W579" s="22" t="s">
        <v>1163</v>
      </c>
      <c r="X579" s="23">
        <f t="shared" si="18"/>
        <v>878.23</v>
      </c>
      <c r="Y579" s="24"/>
    </row>
    <row r="580" spans="1:25" customFormat="1" ht="129.75" hidden="1" customHeight="1">
      <c r="A580" s="13">
        <v>576</v>
      </c>
      <c r="B580" s="14" t="s">
        <v>1091</v>
      </c>
      <c r="C580" s="14" t="s">
        <v>1116</v>
      </c>
      <c r="D580" s="14" t="s">
        <v>42</v>
      </c>
      <c r="E580" s="14">
        <v>14528118</v>
      </c>
      <c r="F580" s="14">
        <v>13</v>
      </c>
      <c r="G580" s="15" t="s">
        <v>1125</v>
      </c>
      <c r="H580" s="19" t="s">
        <v>1205</v>
      </c>
      <c r="I580" s="14" t="s">
        <v>1127</v>
      </c>
      <c r="J580" s="14" t="s">
        <v>1206</v>
      </c>
      <c r="K580" s="17">
        <v>1000</v>
      </c>
      <c r="L580" s="17">
        <v>0</v>
      </c>
      <c r="M580" s="18">
        <f t="shared" si="17"/>
        <v>1000</v>
      </c>
      <c r="N580" s="14"/>
      <c r="O580" s="36" t="s">
        <v>1207</v>
      </c>
      <c r="P580" s="14" t="s">
        <v>35</v>
      </c>
      <c r="Q580" s="26" t="s">
        <v>1166</v>
      </c>
      <c r="R580" s="14" t="s">
        <v>182</v>
      </c>
      <c r="S580" s="26" t="s">
        <v>37</v>
      </c>
      <c r="T580" s="34" t="s">
        <v>459</v>
      </c>
      <c r="U580" s="14" t="s">
        <v>1115</v>
      </c>
      <c r="V580" s="14" t="s">
        <v>1115</v>
      </c>
      <c r="W580" s="27" t="s">
        <v>1115</v>
      </c>
      <c r="X580" s="23">
        <f t="shared" si="18"/>
        <v>1000</v>
      </c>
      <c r="Y580" s="24"/>
    </row>
    <row r="581" spans="1:25" customFormat="1" ht="129.75" hidden="1" customHeight="1">
      <c r="A581" s="13">
        <v>577</v>
      </c>
      <c r="B581" s="14" t="s">
        <v>1091</v>
      </c>
      <c r="C581" s="14" t="s">
        <v>1151</v>
      </c>
      <c r="D581" s="14" t="s">
        <v>29</v>
      </c>
      <c r="E581" s="14">
        <v>20702914</v>
      </c>
      <c r="F581" s="14">
        <v>12</v>
      </c>
      <c r="G581" s="15">
        <v>42698</v>
      </c>
      <c r="H581" s="19" t="s">
        <v>1208</v>
      </c>
      <c r="I581" s="14" t="s">
        <v>558</v>
      </c>
      <c r="J581" s="14" t="s">
        <v>1209</v>
      </c>
      <c r="K581" s="17">
        <v>1053.71</v>
      </c>
      <c r="L581" s="17">
        <v>0</v>
      </c>
      <c r="M581" s="18">
        <f t="shared" si="17"/>
        <v>1053.71</v>
      </c>
      <c r="N581" s="14" t="s">
        <v>1115</v>
      </c>
      <c r="O581" s="36" t="s">
        <v>1210</v>
      </c>
      <c r="P581" s="14" t="s">
        <v>35</v>
      </c>
      <c r="Q581" s="26" t="s">
        <v>1162</v>
      </c>
      <c r="R581" s="14">
        <v>18</v>
      </c>
      <c r="S581" s="26" t="s">
        <v>37</v>
      </c>
      <c r="T581" s="14" t="s">
        <v>48</v>
      </c>
      <c r="U581" s="14" t="s">
        <v>1115</v>
      </c>
      <c r="V581" s="14" t="s">
        <v>1115</v>
      </c>
      <c r="W581" s="22" t="s">
        <v>1180</v>
      </c>
      <c r="X581" s="23">
        <f t="shared" si="18"/>
        <v>1053.71</v>
      </c>
      <c r="Y581" s="24"/>
    </row>
    <row r="582" spans="1:25" customFormat="1" ht="61.5" hidden="1" customHeight="1">
      <c r="A582" s="13">
        <v>578</v>
      </c>
      <c r="B582" s="14" t="s">
        <v>1091</v>
      </c>
      <c r="C582" s="14" t="s">
        <v>1151</v>
      </c>
      <c r="D582" s="14" t="s">
        <v>29</v>
      </c>
      <c r="E582" s="14">
        <v>20702914</v>
      </c>
      <c r="F582" s="14">
        <v>12</v>
      </c>
      <c r="G582" s="15">
        <v>42698</v>
      </c>
      <c r="H582" s="19" t="s">
        <v>1208</v>
      </c>
      <c r="I582" s="14" t="s">
        <v>558</v>
      </c>
      <c r="J582" s="14" t="s">
        <v>1209</v>
      </c>
      <c r="K582" s="17">
        <v>1053.71</v>
      </c>
      <c r="L582" s="17">
        <v>0</v>
      </c>
      <c r="M582" s="18">
        <f t="shared" ref="M582:M645" si="19">K582+L582</f>
        <v>1053.71</v>
      </c>
      <c r="N582" s="14" t="s">
        <v>1115</v>
      </c>
      <c r="O582" s="36" t="s">
        <v>1210</v>
      </c>
      <c r="P582" s="14" t="s">
        <v>35</v>
      </c>
      <c r="Q582" s="26" t="s">
        <v>1162</v>
      </c>
      <c r="R582" s="14">
        <v>18</v>
      </c>
      <c r="S582" s="26" t="s">
        <v>37</v>
      </c>
      <c r="T582" s="14" t="s">
        <v>48</v>
      </c>
      <c r="U582" s="14" t="s">
        <v>1115</v>
      </c>
      <c r="V582" s="14" t="s">
        <v>1115</v>
      </c>
      <c r="W582" s="22" t="s">
        <v>1180</v>
      </c>
      <c r="X582" s="23">
        <f t="shared" si="18"/>
        <v>1053.71</v>
      </c>
      <c r="Y582" s="24"/>
    </row>
    <row r="583" spans="1:25" customFormat="1" ht="61.5" hidden="1" customHeight="1">
      <c r="A583" s="13">
        <v>579</v>
      </c>
      <c r="B583" s="14" t="s">
        <v>1091</v>
      </c>
      <c r="C583" s="14" t="s">
        <v>1116</v>
      </c>
      <c r="D583" s="14" t="s">
        <v>42</v>
      </c>
      <c r="E583" s="14">
        <v>14528118</v>
      </c>
      <c r="F583" s="14">
        <v>13</v>
      </c>
      <c r="G583" s="15" t="s">
        <v>1110</v>
      </c>
      <c r="H583" s="19" t="s">
        <v>1211</v>
      </c>
      <c r="I583" s="14" t="s">
        <v>558</v>
      </c>
      <c r="J583" s="14" t="s">
        <v>1212</v>
      </c>
      <c r="K583" s="17">
        <v>1200</v>
      </c>
      <c r="L583" s="17">
        <v>0</v>
      </c>
      <c r="M583" s="18">
        <f t="shared" si="19"/>
        <v>1200</v>
      </c>
      <c r="N583" s="14"/>
      <c r="O583" s="36" t="s">
        <v>1120</v>
      </c>
      <c r="P583" s="14" t="s">
        <v>35</v>
      </c>
      <c r="Q583" s="26" t="s">
        <v>1166</v>
      </c>
      <c r="R583" s="14" t="s">
        <v>182</v>
      </c>
      <c r="S583" s="26" t="s">
        <v>37</v>
      </c>
      <c r="T583" s="34" t="s">
        <v>459</v>
      </c>
      <c r="U583" s="14" t="s">
        <v>1115</v>
      </c>
      <c r="V583" s="14" t="s">
        <v>1115</v>
      </c>
      <c r="W583" s="27" t="s">
        <v>1115</v>
      </c>
      <c r="X583" s="23">
        <f t="shared" si="18"/>
        <v>1200</v>
      </c>
      <c r="Y583" s="24"/>
    </row>
    <row r="584" spans="1:25" customFormat="1" ht="61.5" hidden="1" customHeight="1">
      <c r="A584" s="13">
        <v>580</v>
      </c>
      <c r="B584" s="14" t="s">
        <v>1091</v>
      </c>
      <c r="C584" s="14" t="s">
        <v>1116</v>
      </c>
      <c r="D584" s="14" t="s">
        <v>42</v>
      </c>
      <c r="E584" s="14">
        <v>14528118</v>
      </c>
      <c r="F584" s="14">
        <v>13</v>
      </c>
      <c r="G584" s="15" t="s">
        <v>1110</v>
      </c>
      <c r="H584" s="19" t="s">
        <v>1213</v>
      </c>
      <c r="I584" s="14" t="s">
        <v>558</v>
      </c>
      <c r="J584" s="14" t="s">
        <v>1212</v>
      </c>
      <c r="K584" s="17">
        <v>1200</v>
      </c>
      <c r="L584" s="17">
        <v>0</v>
      </c>
      <c r="M584" s="18">
        <f t="shared" si="19"/>
        <v>1200</v>
      </c>
      <c r="N584" s="14"/>
      <c r="O584" s="36" t="s">
        <v>1120</v>
      </c>
      <c r="P584" s="14" t="s">
        <v>35</v>
      </c>
      <c r="Q584" s="26" t="s">
        <v>1166</v>
      </c>
      <c r="R584" s="14" t="s">
        <v>182</v>
      </c>
      <c r="S584" s="26" t="s">
        <v>37</v>
      </c>
      <c r="T584" s="34" t="s">
        <v>459</v>
      </c>
      <c r="U584" s="14" t="s">
        <v>1115</v>
      </c>
      <c r="V584" s="14" t="s">
        <v>1115</v>
      </c>
      <c r="W584" s="27" t="s">
        <v>1115</v>
      </c>
      <c r="X584" s="23">
        <f t="shared" si="18"/>
        <v>1200</v>
      </c>
      <c r="Y584" s="24"/>
    </row>
    <row r="585" spans="1:25" customFormat="1" ht="61.5" hidden="1" customHeight="1">
      <c r="A585" s="13">
        <v>581</v>
      </c>
      <c r="B585" s="14" t="s">
        <v>1091</v>
      </c>
      <c r="C585" s="14" t="s">
        <v>1116</v>
      </c>
      <c r="D585" s="14" t="s">
        <v>42</v>
      </c>
      <c r="E585" s="14">
        <v>14528118</v>
      </c>
      <c r="F585" s="14">
        <v>13</v>
      </c>
      <c r="G585" s="15" t="s">
        <v>1175</v>
      </c>
      <c r="H585" s="19" t="s">
        <v>1107</v>
      </c>
      <c r="I585" s="14" t="s">
        <v>1127</v>
      </c>
      <c r="J585" s="14" t="s">
        <v>1214</v>
      </c>
      <c r="K585" s="17">
        <v>1200</v>
      </c>
      <c r="L585" s="17">
        <v>0</v>
      </c>
      <c r="M585" s="18">
        <f t="shared" si="19"/>
        <v>1200</v>
      </c>
      <c r="N585" s="14"/>
      <c r="O585" s="36" t="s">
        <v>1120</v>
      </c>
      <c r="P585" s="14" t="s">
        <v>35</v>
      </c>
      <c r="Q585" s="26" t="s">
        <v>1166</v>
      </c>
      <c r="R585" s="14" t="s">
        <v>182</v>
      </c>
      <c r="S585" s="26" t="s">
        <v>37</v>
      </c>
      <c r="T585" s="34" t="s">
        <v>459</v>
      </c>
      <c r="U585" s="14" t="s">
        <v>1115</v>
      </c>
      <c r="V585" s="14" t="s">
        <v>1115</v>
      </c>
      <c r="W585" s="27" t="s">
        <v>1115</v>
      </c>
      <c r="X585" s="23">
        <f t="shared" si="18"/>
        <v>1200</v>
      </c>
      <c r="Y585" s="24"/>
    </row>
    <row r="586" spans="1:25" customFormat="1" ht="75" hidden="1" customHeight="1">
      <c r="A586" s="13">
        <v>582</v>
      </c>
      <c r="B586" s="14" t="s">
        <v>1091</v>
      </c>
      <c r="C586" s="14" t="s">
        <v>1116</v>
      </c>
      <c r="D586" s="14" t="s">
        <v>42</v>
      </c>
      <c r="E586" s="14">
        <v>14528118</v>
      </c>
      <c r="F586" s="14">
        <v>13</v>
      </c>
      <c r="G586" s="15" t="s">
        <v>1215</v>
      </c>
      <c r="H586" s="19" t="s">
        <v>1216</v>
      </c>
      <c r="I586" s="14" t="s">
        <v>558</v>
      </c>
      <c r="J586" s="14" t="s">
        <v>1217</v>
      </c>
      <c r="K586" s="17">
        <v>1350</v>
      </c>
      <c r="L586" s="17">
        <v>0</v>
      </c>
      <c r="M586" s="18">
        <f t="shared" si="19"/>
        <v>1350</v>
      </c>
      <c r="N586" s="14"/>
      <c r="O586" s="36" t="s">
        <v>1120</v>
      </c>
      <c r="P586" s="14" t="s">
        <v>35</v>
      </c>
      <c r="Q586" s="26" t="s">
        <v>1141</v>
      </c>
      <c r="R586" s="14" t="s">
        <v>182</v>
      </c>
      <c r="S586" s="26" t="s">
        <v>37</v>
      </c>
      <c r="T586" s="34" t="s">
        <v>459</v>
      </c>
      <c r="U586" s="14" t="s">
        <v>1115</v>
      </c>
      <c r="V586" s="14" t="s">
        <v>1115</v>
      </c>
      <c r="W586" s="27" t="s">
        <v>1115</v>
      </c>
      <c r="X586" s="23">
        <f t="shared" si="18"/>
        <v>1350</v>
      </c>
      <c r="Y586" s="24"/>
    </row>
    <row r="587" spans="1:25" customFormat="1" ht="61.5" hidden="1" customHeight="1">
      <c r="A587" s="13">
        <v>583</v>
      </c>
      <c r="B587" s="14" t="s">
        <v>1091</v>
      </c>
      <c r="C587" s="14" t="s">
        <v>1191</v>
      </c>
      <c r="D587" s="14" t="s">
        <v>29</v>
      </c>
      <c r="E587" s="14">
        <v>18764266</v>
      </c>
      <c r="F587" s="14">
        <v>13</v>
      </c>
      <c r="G587" s="15">
        <v>42548</v>
      </c>
      <c r="H587" s="19" t="s">
        <v>1218</v>
      </c>
      <c r="I587" s="14" t="s">
        <v>558</v>
      </c>
      <c r="J587" s="14" t="s">
        <v>1219</v>
      </c>
      <c r="K587" s="17">
        <v>1400</v>
      </c>
      <c r="L587" s="17">
        <v>0</v>
      </c>
      <c r="M587" s="18">
        <f t="shared" si="19"/>
        <v>1400</v>
      </c>
      <c r="N587" s="19"/>
      <c r="O587" s="19" t="s">
        <v>1194</v>
      </c>
      <c r="P587" s="14" t="s">
        <v>35</v>
      </c>
      <c r="Q587" s="14" t="s">
        <v>1166</v>
      </c>
      <c r="R587" s="14" t="s">
        <v>182</v>
      </c>
      <c r="S587" s="26" t="s">
        <v>37</v>
      </c>
      <c r="T587" s="34" t="s">
        <v>459</v>
      </c>
      <c r="U587" s="14" t="s">
        <v>1115</v>
      </c>
      <c r="V587" s="14" t="s">
        <v>1115</v>
      </c>
      <c r="W587" s="27" t="s">
        <v>1115</v>
      </c>
      <c r="X587" s="23">
        <f t="shared" si="18"/>
        <v>1400</v>
      </c>
      <c r="Y587" s="24"/>
    </row>
    <row r="588" spans="1:25" customFormat="1" ht="40.5" hidden="1" customHeight="1">
      <c r="A588" s="13">
        <v>584</v>
      </c>
      <c r="B588" s="14" t="s">
        <v>1091</v>
      </c>
      <c r="C588" s="14" t="s">
        <v>1116</v>
      </c>
      <c r="D588" s="14" t="s">
        <v>42</v>
      </c>
      <c r="E588" s="14">
        <v>14528118</v>
      </c>
      <c r="F588" s="14">
        <v>13</v>
      </c>
      <c r="G588" s="15" t="s">
        <v>1220</v>
      </c>
      <c r="H588" s="19" t="s">
        <v>1221</v>
      </c>
      <c r="I588" s="14" t="s">
        <v>558</v>
      </c>
      <c r="J588" s="14" t="s">
        <v>1155</v>
      </c>
      <c r="K588" s="17">
        <v>1400</v>
      </c>
      <c r="L588" s="17">
        <v>0</v>
      </c>
      <c r="M588" s="18">
        <f t="shared" si="19"/>
        <v>1400</v>
      </c>
      <c r="N588" s="14"/>
      <c r="O588" s="36" t="s">
        <v>1120</v>
      </c>
      <c r="P588" s="14" t="s">
        <v>35</v>
      </c>
      <c r="Q588" s="26" t="s">
        <v>1166</v>
      </c>
      <c r="R588" s="14" t="s">
        <v>182</v>
      </c>
      <c r="S588" s="26" t="s">
        <v>37</v>
      </c>
      <c r="T588" s="34" t="s">
        <v>459</v>
      </c>
      <c r="U588" s="14" t="s">
        <v>1115</v>
      </c>
      <c r="V588" s="14" t="s">
        <v>1115</v>
      </c>
      <c r="W588" s="27" t="s">
        <v>1115</v>
      </c>
      <c r="X588" s="23">
        <f t="shared" si="18"/>
        <v>1400</v>
      </c>
      <c r="Y588" s="24"/>
    </row>
    <row r="589" spans="1:25" customFormat="1" ht="75" hidden="1" customHeight="1">
      <c r="A589" s="13">
        <v>585</v>
      </c>
      <c r="B589" s="14" t="s">
        <v>1091</v>
      </c>
      <c r="C589" s="14" t="s">
        <v>1116</v>
      </c>
      <c r="D589" s="14" t="s">
        <v>42</v>
      </c>
      <c r="E589" s="14">
        <v>14528118</v>
      </c>
      <c r="F589" s="14">
        <v>13</v>
      </c>
      <c r="G589" s="15" t="s">
        <v>1106</v>
      </c>
      <c r="H589" s="19" t="s">
        <v>1222</v>
      </c>
      <c r="I589" s="14" t="s">
        <v>1223</v>
      </c>
      <c r="J589" s="14" t="s">
        <v>1172</v>
      </c>
      <c r="K589" s="17">
        <v>1447.8</v>
      </c>
      <c r="L589" s="17">
        <v>0</v>
      </c>
      <c r="M589" s="18">
        <f t="shared" si="19"/>
        <v>1447.8</v>
      </c>
      <c r="N589" s="14" t="s">
        <v>1115</v>
      </c>
      <c r="O589" s="36" t="s">
        <v>1224</v>
      </c>
      <c r="P589" s="14" t="s">
        <v>35</v>
      </c>
      <c r="Q589" s="26" t="s">
        <v>1166</v>
      </c>
      <c r="R589" s="14" t="s">
        <v>182</v>
      </c>
      <c r="S589" s="26" t="s">
        <v>37</v>
      </c>
      <c r="T589" s="14" t="s">
        <v>48</v>
      </c>
      <c r="U589" s="14" t="s">
        <v>1115</v>
      </c>
      <c r="V589" s="14" t="s">
        <v>1115</v>
      </c>
      <c r="W589" s="27" t="s">
        <v>1225</v>
      </c>
      <c r="X589" s="23">
        <f t="shared" si="18"/>
        <v>1447.8</v>
      </c>
      <c r="Y589" s="24"/>
    </row>
    <row r="590" spans="1:25" customFormat="1" ht="61.5" hidden="1" customHeight="1">
      <c r="A590" s="13">
        <v>586</v>
      </c>
      <c r="B590" s="14" t="s">
        <v>1091</v>
      </c>
      <c r="C590" s="14" t="s">
        <v>1191</v>
      </c>
      <c r="D590" s="14" t="s">
        <v>29</v>
      </c>
      <c r="E590" s="14">
        <v>18764266</v>
      </c>
      <c r="F590" s="14">
        <v>13</v>
      </c>
      <c r="G590" s="15">
        <v>42548</v>
      </c>
      <c r="H590" s="19" t="s">
        <v>1226</v>
      </c>
      <c r="I590" s="14" t="s">
        <v>558</v>
      </c>
      <c r="J590" s="14" t="s">
        <v>1193</v>
      </c>
      <c r="K590" s="17">
        <v>1500</v>
      </c>
      <c r="L590" s="17">
        <v>0</v>
      </c>
      <c r="M590" s="18">
        <f t="shared" si="19"/>
        <v>1500</v>
      </c>
      <c r="N590" s="19"/>
      <c r="O590" s="19" t="s">
        <v>1194</v>
      </c>
      <c r="P590" s="14" t="s">
        <v>35</v>
      </c>
      <c r="Q590" s="14" t="s">
        <v>1099</v>
      </c>
      <c r="R590" s="14">
        <v>396</v>
      </c>
      <c r="S590" s="26" t="s">
        <v>37</v>
      </c>
      <c r="T590" s="34" t="s">
        <v>459</v>
      </c>
      <c r="U590" s="14" t="s">
        <v>1115</v>
      </c>
      <c r="V590" s="14" t="s">
        <v>1115</v>
      </c>
      <c r="W590" s="27" t="s">
        <v>1115</v>
      </c>
      <c r="X590" s="23">
        <f t="shared" si="18"/>
        <v>1500</v>
      </c>
      <c r="Y590" s="24"/>
    </row>
    <row r="591" spans="1:25" customFormat="1" ht="91.5" hidden="1" customHeight="1">
      <c r="A591" s="13">
        <v>587</v>
      </c>
      <c r="B591" s="14" t="s">
        <v>1091</v>
      </c>
      <c r="C591" s="14" t="s">
        <v>1116</v>
      </c>
      <c r="D591" s="14" t="s">
        <v>42</v>
      </c>
      <c r="E591" s="14">
        <v>14528118</v>
      </c>
      <c r="F591" s="14">
        <v>13</v>
      </c>
      <c r="G591" s="15" t="s">
        <v>1158</v>
      </c>
      <c r="H591" s="19" t="s">
        <v>1199</v>
      </c>
      <c r="I591" s="14" t="s">
        <v>558</v>
      </c>
      <c r="J591" s="14" t="s">
        <v>1227</v>
      </c>
      <c r="K591" s="17">
        <v>1500</v>
      </c>
      <c r="L591" s="17">
        <v>0</v>
      </c>
      <c r="M591" s="18">
        <f t="shared" si="19"/>
        <v>1500</v>
      </c>
      <c r="N591" s="14"/>
      <c r="O591" s="36" t="s">
        <v>1120</v>
      </c>
      <c r="P591" s="14" t="s">
        <v>35</v>
      </c>
      <c r="Q591" s="26" t="s">
        <v>1166</v>
      </c>
      <c r="R591" s="14" t="s">
        <v>182</v>
      </c>
      <c r="S591" s="26" t="s">
        <v>37</v>
      </c>
      <c r="T591" s="34" t="s">
        <v>459</v>
      </c>
      <c r="U591" s="14" t="s">
        <v>1115</v>
      </c>
      <c r="V591" s="14" t="s">
        <v>1115</v>
      </c>
      <c r="W591" s="27" t="s">
        <v>1115</v>
      </c>
      <c r="X591" s="23">
        <f t="shared" si="18"/>
        <v>1500</v>
      </c>
      <c r="Y591" s="24"/>
    </row>
    <row r="592" spans="1:25" customFormat="1" ht="75" hidden="1" customHeight="1">
      <c r="A592" s="13">
        <v>588</v>
      </c>
      <c r="B592" s="14" t="s">
        <v>1091</v>
      </c>
      <c r="C592" s="14" t="s">
        <v>1191</v>
      </c>
      <c r="D592" s="14" t="s">
        <v>29</v>
      </c>
      <c r="E592" s="14">
        <v>18764266</v>
      </c>
      <c r="F592" s="14">
        <v>13</v>
      </c>
      <c r="G592" s="15">
        <v>42548</v>
      </c>
      <c r="H592" s="19" t="s">
        <v>1228</v>
      </c>
      <c r="I592" s="14" t="s">
        <v>558</v>
      </c>
      <c r="J592" s="14" t="s">
        <v>1229</v>
      </c>
      <c r="K592" s="17">
        <v>1650</v>
      </c>
      <c r="L592" s="17">
        <v>0</v>
      </c>
      <c r="M592" s="18">
        <f t="shared" si="19"/>
        <v>1650</v>
      </c>
      <c r="N592" s="19"/>
      <c r="O592" s="19" t="s">
        <v>1194</v>
      </c>
      <c r="P592" s="14" t="s">
        <v>35</v>
      </c>
      <c r="Q592" s="14" t="s">
        <v>1166</v>
      </c>
      <c r="R592" s="14" t="s">
        <v>182</v>
      </c>
      <c r="S592" s="26" t="s">
        <v>37</v>
      </c>
      <c r="T592" s="34" t="s">
        <v>459</v>
      </c>
      <c r="U592" s="14" t="s">
        <v>1115</v>
      </c>
      <c r="V592" s="14" t="s">
        <v>1115</v>
      </c>
      <c r="W592" s="27" t="s">
        <v>1115</v>
      </c>
      <c r="X592" s="23">
        <f t="shared" si="18"/>
        <v>1650</v>
      </c>
      <c r="Y592" s="24"/>
    </row>
    <row r="593" spans="1:25" customFormat="1" ht="66" hidden="1" customHeight="1">
      <c r="A593" s="13">
        <v>589</v>
      </c>
      <c r="B593" s="14" t="s">
        <v>1091</v>
      </c>
      <c r="C593" s="14" t="s">
        <v>1147</v>
      </c>
      <c r="D593" s="14" t="s">
        <v>29</v>
      </c>
      <c r="E593" s="14">
        <v>20702914</v>
      </c>
      <c r="F593" s="14">
        <v>12</v>
      </c>
      <c r="G593" s="15">
        <v>42598</v>
      </c>
      <c r="H593" s="19" t="s">
        <v>1230</v>
      </c>
      <c r="I593" s="14" t="s">
        <v>558</v>
      </c>
      <c r="J593" s="14" t="s">
        <v>1231</v>
      </c>
      <c r="K593" s="17">
        <v>1676.61</v>
      </c>
      <c r="L593" s="17">
        <v>0</v>
      </c>
      <c r="M593" s="18">
        <f t="shared" si="19"/>
        <v>1676.61</v>
      </c>
      <c r="N593" s="14" t="s">
        <v>1115</v>
      </c>
      <c r="O593" s="36" t="s">
        <v>1232</v>
      </c>
      <c r="P593" s="14" t="s">
        <v>35</v>
      </c>
      <c r="Q593" s="26" t="s">
        <v>1141</v>
      </c>
      <c r="R593" s="14" t="s">
        <v>182</v>
      </c>
      <c r="S593" s="26" t="s">
        <v>37</v>
      </c>
      <c r="T593" s="14" t="s">
        <v>48</v>
      </c>
      <c r="U593" s="14" t="s">
        <v>1115</v>
      </c>
      <c r="V593" s="14" t="s">
        <v>1115</v>
      </c>
      <c r="W593" s="27" t="s">
        <v>1115</v>
      </c>
      <c r="X593" s="23">
        <f t="shared" si="18"/>
        <v>1676.61</v>
      </c>
      <c r="Y593" s="24"/>
    </row>
    <row r="594" spans="1:25" customFormat="1" ht="61.5" hidden="1" customHeight="1">
      <c r="A594" s="13">
        <v>590</v>
      </c>
      <c r="B594" s="14" t="s">
        <v>1091</v>
      </c>
      <c r="C594" s="14" t="s">
        <v>1116</v>
      </c>
      <c r="D594" s="14" t="s">
        <v>42</v>
      </c>
      <c r="E594" s="14">
        <v>14528118</v>
      </c>
      <c r="F594" s="14">
        <v>13</v>
      </c>
      <c r="G594" s="15" t="s">
        <v>1110</v>
      </c>
      <c r="H594" s="19" t="s">
        <v>1233</v>
      </c>
      <c r="I594" s="14" t="s">
        <v>558</v>
      </c>
      <c r="J594" s="14" t="s">
        <v>1234</v>
      </c>
      <c r="K594" s="17">
        <v>1800</v>
      </c>
      <c r="L594" s="17">
        <v>0</v>
      </c>
      <c r="M594" s="18">
        <f t="shared" si="19"/>
        <v>1800</v>
      </c>
      <c r="N594" s="19"/>
      <c r="O594" s="36" t="s">
        <v>1120</v>
      </c>
      <c r="P594" s="14" t="s">
        <v>35</v>
      </c>
      <c r="Q594" s="26" t="s">
        <v>1141</v>
      </c>
      <c r="R594" s="14" t="s">
        <v>182</v>
      </c>
      <c r="S594" s="26" t="s">
        <v>37</v>
      </c>
      <c r="T594" s="34" t="s">
        <v>459</v>
      </c>
      <c r="U594" s="14" t="s">
        <v>1115</v>
      </c>
      <c r="V594" s="14" t="s">
        <v>1115</v>
      </c>
      <c r="W594" s="27" t="s">
        <v>1115</v>
      </c>
      <c r="X594" s="23">
        <f t="shared" si="18"/>
        <v>1800</v>
      </c>
      <c r="Y594" s="24"/>
    </row>
    <row r="595" spans="1:25" customFormat="1" ht="61.5" hidden="1" customHeight="1">
      <c r="A595" s="13">
        <v>591</v>
      </c>
      <c r="B595" s="14" t="s">
        <v>1091</v>
      </c>
      <c r="C595" s="14" t="s">
        <v>1116</v>
      </c>
      <c r="D595" s="14" t="s">
        <v>42</v>
      </c>
      <c r="E595" s="14">
        <v>14528118</v>
      </c>
      <c r="F595" s="14">
        <v>13</v>
      </c>
      <c r="G595" s="15" t="s">
        <v>1110</v>
      </c>
      <c r="H595" s="19" t="s">
        <v>1235</v>
      </c>
      <c r="I595" s="14" t="s">
        <v>558</v>
      </c>
      <c r="J595" s="14" t="s">
        <v>1236</v>
      </c>
      <c r="K595" s="17">
        <v>1800</v>
      </c>
      <c r="L595" s="17">
        <v>0</v>
      </c>
      <c r="M595" s="18">
        <f t="shared" si="19"/>
        <v>1800</v>
      </c>
      <c r="N595" s="19"/>
      <c r="O595" s="36" t="s">
        <v>1120</v>
      </c>
      <c r="P595" s="14" t="s">
        <v>35</v>
      </c>
      <c r="Q595" s="26">
        <v>43163</v>
      </c>
      <c r="R595" s="14" t="s">
        <v>182</v>
      </c>
      <c r="S595" s="26" t="s">
        <v>37</v>
      </c>
      <c r="T595" s="14" t="s">
        <v>459</v>
      </c>
      <c r="U595" s="14" t="s">
        <v>1115</v>
      </c>
      <c r="V595" s="14" t="s">
        <v>1115</v>
      </c>
      <c r="W595" s="22" t="s">
        <v>1115</v>
      </c>
      <c r="X595" s="23">
        <f t="shared" si="18"/>
        <v>1800</v>
      </c>
      <c r="Y595" s="24"/>
    </row>
    <row r="596" spans="1:25" customFormat="1" ht="61.5" hidden="1" customHeight="1">
      <c r="A596" s="13">
        <v>592</v>
      </c>
      <c r="B596" s="14" t="s">
        <v>1091</v>
      </c>
      <c r="C596" s="14" t="s">
        <v>1116</v>
      </c>
      <c r="D596" s="14" t="s">
        <v>42</v>
      </c>
      <c r="E596" s="14">
        <v>14528118</v>
      </c>
      <c r="F596" s="14">
        <v>13</v>
      </c>
      <c r="G596" s="15" t="s">
        <v>1237</v>
      </c>
      <c r="H596" s="19" t="s">
        <v>1238</v>
      </c>
      <c r="I596" s="14" t="s">
        <v>558</v>
      </c>
      <c r="J596" s="14" t="s">
        <v>1186</v>
      </c>
      <c r="K596" s="17">
        <v>2052</v>
      </c>
      <c r="L596" s="17">
        <v>0</v>
      </c>
      <c r="M596" s="18">
        <f t="shared" si="19"/>
        <v>2052</v>
      </c>
      <c r="N596" s="14"/>
      <c r="O596" s="36" t="s">
        <v>1120</v>
      </c>
      <c r="P596" s="14" t="s">
        <v>35</v>
      </c>
      <c r="Q596" s="26" t="s">
        <v>1166</v>
      </c>
      <c r="R596" s="14" t="s">
        <v>182</v>
      </c>
      <c r="S596" s="26" t="s">
        <v>37</v>
      </c>
      <c r="T596" s="34" t="s">
        <v>459</v>
      </c>
      <c r="U596" s="14" t="s">
        <v>1115</v>
      </c>
      <c r="V596" s="14" t="s">
        <v>1115</v>
      </c>
      <c r="W596" s="27" t="s">
        <v>1115</v>
      </c>
      <c r="X596" s="23">
        <f t="shared" si="18"/>
        <v>2052</v>
      </c>
      <c r="Y596" s="24"/>
    </row>
    <row r="597" spans="1:25" customFormat="1" ht="75" hidden="1" customHeight="1">
      <c r="A597" s="13">
        <v>593</v>
      </c>
      <c r="B597" s="14" t="s">
        <v>1091</v>
      </c>
      <c r="C597" s="14" t="s">
        <v>1191</v>
      </c>
      <c r="D597" s="14" t="s">
        <v>29</v>
      </c>
      <c r="E597" s="14">
        <v>18764266</v>
      </c>
      <c r="F597" s="14">
        <v>13</v>
      </c>
      <c r="G597" s="15">
        <v>42548</v>
      </c>
      <c r="H597" s="19" t="s">
        <v>1239</v>
      </c>
      <c r="I597" s="14" t="s">
        <v>558</v>
      </c>
      <c r="J597" s="14" t="s">
        <v>1240</v>
      </c>
      <c r="K597" s="17">
        <v>2100</v>
      </c>
      <c r="L597" s="17">
        <v>0</v>
      </c>
      <c r="M597" s="18">
        <f t="shared" si="19"/>
        <v>2100</v>
      </c>
      <c r="N597" s="19"/>
      <c r="O597" s="19" t="s">
        <v>1194</v>
      </c>
      <c r="P597" s="14" t="s">
        <v>35</v>
      </c>
      <c r="Q597" s="14" t="s">
        <v>1141</v>
      </c>
      <c r="R597" s="14" t="s">
        <v>182</v>
      </c>
      <c r="S597" s="26" t="s">
        <v>37</v>
      </c>
      <c r="T597" s="34" t="s">
        <v>459</v>
      </c>
      <c r="U597" s="14" t="s">
        <v>1115</v>
      </c>
      <c r="V597" s="14" t="s">
        <v>1115</v>
      </c>
      <c r="W597" s="27" t="s">
        <v>1115</v>
      </c>
      <c r="X597" s="23">
        <f t="shared" si="18"/>
        <v>2100</v>
      </c>
      <c r="Y597" s="24"/>
    </row>
    <row r="598" spans="1:25" customFormat="1" ht="61.5" hidden="1" customHeight="1">
      <c r="A598" s="13">
        <v>594</v>
      </c>
      <c r="B598" s="14" t="s">
        <v>1091</v>
      </c>
      <c r="C598" s="14" t="s">
        <v>1116</v>
      </c>
      <c r="D598" s="14" t="s">
        <v>42</v>
      </c>
      <c r="E598" s="14">
        <v>14528118</v>
      </c>
      <c r="F598" s="14">
        <v>13</v>
      </c>
      <c r="G598" s="15" t="s">
        <v>1110</v>
      </c>
      <c r="H598" s="19" t="s">
        <v>1241</v>
      </c>
      <c r="I598" s="14" t="s">
        <v>558</v>
      </c>
      <c r="J598" s="14" t="s">
        <v>1186</v>
      </c>
      <c r="K598" s="17">
        <v>2339.2800000000002</v>
      </c>
      <c r="L598" s="17">
        <v>0</v>
      </c>
      <c r="M598" s="18">
        <f t="shared" si="19"/>
        <v>2339.2800000000002</v>
      </c>
      <c r="N598" s="19"/>
      <c r="O598" s="36" t="s">
        <v>1120</v>
      </c>
      <c r="P598" s="14" t="s">
        <v>35</v>
      </c>
      <c r="Q598" s="26" t="s">
        <v>1166</v>
      </c>
      <c r="R598" s="14" t="s">
        <v>182</v>
      </c>
      <c r="S598" s="26" t="s">
        <v>37</v>
      </c>
      <c r="T598" s="34" t="s">
        <v>459</v>
      </c>
      <c r="U598" s="14" t="s">
        <v>1115</v>
      </c>
      <c r="V598" s="14" t="s">
        <v>1115</v>
      </c>
      <c r="W598" s="27" t="s">
        <v>1115</v>
      </c>
      <c r="X598" s="23">
        <f t="shared" si="18"/>
        <v>2339.2800000000002</v>
      </c>
      <c r="Y598" s="24"/>
    </row>
    <row r="599" spans="1:25" customFormat="1" ht="61.5" hidden="1" customHeight="1">
      <c r="A599" s="13">
        <v>595</v>
      </c>
      <c r="B599" s="14" t="s">
        <v>1091</v>
      </c>
      <c r="C599" s="14" t="s">
        <v>1116</v>
      </c>
      <c r="D599" s="14" t="s">
        <v>42</v>
      </c>
      <c r="E599" s="14">
        <v>14528118</v>
      </c>
      <c r="F599" s="14">
        <v>13</v>
      </c>
      <c r="G599" s="15" t="s">
        <v>1158</v>
      </c>
      <c r="H599" s="19" t="s">
        <v>1199</v>
      </c>
      <c r="I599" s="14" t="s">
        <v>558</v>
      </c>
      <c r="J599" s="14" t="s">
        <v>1186</v>
      </c>
      <c r="K599" s="17">
        <v>2339.2800000000002</v>
      </c>
      <c r="L599" s="17">
        <v>0</v>
      </c>
      <c r="M599" s="18">
        <f t="shared" si="19"/>
        <v>2339.2800000000002</v>
      </c>
      <c r="N599" s="19"/>
      <c r="O599" s="36" t="s">
        <v>1120</v>
      </c>
      <c r="P599" s="14" t="s">
        <v>35</v>
      </c>
      <c r="Q599" s="26" t="s">
        <v>1166</v>
      </c>
      <c r="R599" s="14" t="s">
        <v>182</v>
      </c>
      <c r="S599" s="26" t="s">
        <v>37</v>
      </c>
      <c r="T599" s="34" t="s">
        <v>459</v>
      </c>
      <c r="U599" s="14" t="s">
        <v>1115</v>
      </c>
      <c r="V599" s="14" t="s">
        <v>1115</v>
      </c>
      <c r="W599" s="27" t="s">
        <v>1115</v>
      </c>
      <c r="X599" s="23">
        <f t="shared" si="18"/>
        <v>2339.2800000000002</v>
      </c>
      <c r="Y599" s="24"/>
    </row>
    <row r="600" spans="1:25" customFormat="1" ht="61.5" hidden="1" customHeight="1">
      <c r="A600" s="13">
        <v>596</v>
      </c>
      <c r="B600" s="14" t="s">
        <v>1091</v>
      </c>
      <c r="C600" s="14" t="s">
        <v>1116</v>
      </c>
      <c r="D600" s="14" t="s">
        <v>42</v>
      </c>
      <c r="E600" s="14">
        <v>14528118</v>
      </c>
      <c r="F600" s="14">
        <v>13</v>
      </c>
      <c r="G600" s="15" t="s">
        <v>1175</v>
      </c>
      <c r="H600" s="19" t="s">
        <v>1107</v>
      </c>
      <c r="I600" s="14" t="s">
        <v>1127</v>
      </c>
      <c r="J600" s="14" t="s">
        <v>1186</v>
      </c>
      <c r="K600" s="17">
        <v>2339.2800000000002</v>
      </c>
      <c r="L600" s="17">
        <v>0</v>
      </c>
      <c r="M600" s="18">
        <f t="shared" si="19"/>
        <v>2339.2800000000002</v>
      </c>
      <c r="N600" s="19"/>
      <c r="O600" s="36" t="s">
        <v>1120</v>
      </c>
      <c r="P600" s="14" t="s">
        <v>35</v>
      </c>
      <c r="Q600" s="26" t="s">
        <v>1166</v>
      </c>
      <c r="R600" s="14" t="s">
        <v>182</v>
      </c>
      <c r="S600" s="26" t="s">
        <v>37</v>
      </c>
      <c r="T600" s="34" t="s">
        <v>459</v>
      </c>
      <c r="U600" s="14" t="s">
        <v>1115</v>
      </c>
      <c r="V600" s="14" t="s">
        <v>1115</v>
      </c>
      <c r="W600" s="27" t="s">
        <v>1115</v>
      </c>
      <c r="X600" s="23">
        <f t="shared" si="18"/>
        <v>2339.2800000000002</v>
      </c>
      <c r="Y600" s="24"/>
    </row>
    <row r="601" spans="1:25" customFormat="1" ht="165.75" hidden="1" customHeight="1">
      <c r="A601" s="13">
        <v>597</v>
      </c>
      <c r="B601" s="14" t="s">
        <v>1091</v>
      </c>
      <c r="C601" s="14" t="s">
        <v>1116</v>
      </c>
      <c r="D601" s="14" t="s">
        <v>42</v>
      </c>
      <c r="E601" s="14">
        <v>14528118</v>
      </c>
      <c r="F601" s="14">
        <v>13</v>
      </c>
      <c r="G601" s="15" t="s">
        <v>1175</v>
      </c>
      <c r="H601" s="19" t="s">
        <v>1107</v>
      </c>
      <c r="I601" s="14" t="s">
        <v>1127</v>
      </c>
      <c r="J601" s="14" t="s">
        <v>1214</v>
      </c>
      <c r="K601" s="17">
        <v>2400</v>
      </c>
      <c r="L601" s="17">
        <v>0</v>
      </c>
      <c r="M601" s="18">
        <f t="shared" si="19"/>
        <v>2400</v>
      </c>
      <c r="N601" s="19"/>
      <c r="O601" s="36" t="s">
        <v>1120</v>
      </c>
      <c r="P601" s="14" t="s">
        <v>35</v>
      </c>
      <c r="Q601" s="26" t="s">
        <v>1166</v>
      </c>
      <c r="R601" s="14" t="s">
        <v>182</v>
      </c>
      <c r="S601" s="26" t="s">
        <v>37</v>
      </c>
      <c r="T601" s="34" t="s">
        <v>459</v>
      </c>
      <c r="U601" s="14" t="s">
        <v>1115</v>
      </c>
      <c r="V601" s="14" t="s">
        <v>1115</v>
      </c>
      <c r="W601" s="27" t="s">
        <v>1115</v>
      </c>
      <c r="X601" s="23">
        <f t="shared" si="18"/>
        <v>2400</v>
      </c>
      <c r="Y601" s="24"/>
    </row>
    <row r="602" spans="1:25" customFormat="1" ht="61.5" hidden="1" customHeight="1">
      <c r="A602" s="13">
        <v>598</v>
      </c>
      <c r="B602" s="14" t="s">
        <v>1091</v>
      </c>
      <c r="C602" s="14" t="s">
        <v>1116</v>
      </c>
      <c r="D602" s="14" t="s">
        <v>42</v>
      </c>
      <c r="E602" s="14">
        <v>14528118</v>
      </c>
      <c r="F602" s="14">
        <v>13</v>
      </c>
      <c r="G602" s="15" t="s">
        <v>1110</v>
      </c>
      <c r="H602" s="19" t="s">
        <v>1242</v>
      </c>
      <c r="I602" s="14" t="s">
        <v>558</v>
      </c>
      <c r="J602" s="14" t="s">
        <v>1122</v>
      </c>
      <c r="K602" s="17">
        <v>2500</v>
      </c>
      <c r="L602" s="17">
        <v>0</v>
      </c>
      <c r="M602" s="18">
        <f t="shared" si="19"/>
        <v>2500</v>
      </c>
      <c r="N602" s="19"/>
      <c r="O602" s="36" t="s">
        <v>1243</v>
      </c>
      <c r="P602" s="14" t="s">
        <v>35</v>
      </c>
      <c r="Q602" s="26">
        <v>43163</v>
      </c>
      <c r="R602" s="14" t="s">
        <v>182</v>
      </c>
      <c r="S602" s="26" t="s">
        <v>37</v>
      </c>
      <c r="T602" s="34" t="s">
        <v>459</v>
      </c>
      <c r="U602" s="14" t="s">
        <v>1115</v>
      </c>
      <c r="V602" s="14" t="s">
        <v>1115</v>
      </c>
      <c r="W602" s="27" t="s">
        <v>1115</v>
      </c>
      <c r="X602" s="23">
        <f t="shared" si="18"/>
        <v>2500</v>
      </c>
      <c r="Y602" s="24"/>
    </row>
    <row r="603" spans="1:25" customFormat="1" ht="53.25" hidden="1" customHeight="1">
      <c r="A603" s="13">
        <v>599</v>
      </c>
      <c r="B603" s="14" t="s">
        <v>1091</v>
      </c>
      <c r="C603" s="14" t="s">
        <v>1116</v>
      </c>
      <c r="D603" s="14" t="s">
        <v>42</v>
      </c>
      <c r="E603" s="14">
        <v>14528118</v>
      </c>
      <c r="F603" s="14">
        <v>13</v>
      </c>
      <c r="G603" s="15" t="s">
        <v>1144</v>
      </c>
      <c r="H603" s="19" t="s">
        <v>1244</v>
      </c>
      <c r="I603" s="14" t="s">
        <v>558</v>
      </c>
      <c r="J603" s="14" t="s">
        <v>1122</v>
      </c>
      <c r="K603" s="17">
        <v>2500</v>
      </c>
      <c r="L603" s="17">
        <v>0</v>
      </c>
      <c r="M603" s="18">
        <f t="shared" si="19"/>
        <v>2500</v>
      </c>
      <c r="N603" s="19"/>
      <c r="O603" s="36" t="s">
        <v>1120</v>
      </c>
      <c r="P603" s="14" t="s">
        <v>35</v>
      </c>
      <c r="Q603" s="26" t="s">
        <v>1166</v>
      </c>
      <c r="R603" s="14" t="s">
        <v>182</v>
      </c>
      <c r="S603" s="26" t="s">
        <v>37</v>
      </c>
      <c r="T603" s="34" t="s">
        <v>459</v>
      </c>
      <c r="U603" s="14" t="s">
        <v>1115</v>
      </c>
      <c r="V603" s="14" t="s">
        <v>1115</v>
      </c>
      <c r="W603" s="27" t="s">
        <v>1115</v>
      </c>
      <c r="X603" s="23">
        <f t="shared" si="18"/>
        <v>2500</v>
      </c>
      <c r="Y603" s="24"/>
    </row>
    <row r="604" spans="1:25" customFormat="1" ht="61.5" hidden="1" customHeight="1">
      <c r="A604" s="13">
        <v>600</v>
      </c>
      <c r="B604" s="14" t="s">
        <v>1091</v>
      </c>
      <c r="C604" s="14" t="s">
        <v>1116</v>
      </c>
      <c r="D604" s="14" t="s">
        <v>42</v>
      </c>
      <c r="E604" s="14">
        <v>14528118</v>
      </c>
      <c r="F604" s="14">
        <v>13</v>
      </c>
      <c r="G604" s="15" t="s">
        <v>1144</v>
      </c>
      <c r="H604" s="19" t="s">
        <v>1244</v>
      </c>
      <c r="I604" s="14" t="s">
        <v>558</v>
      </c>
      <c r="J604" s="14" t="s">
        <v>1122</v>
      </c>
      <c r="K604" s="17">
        <v>2500</v>
      </c>
      <c r="L604" s="17">
        <v>0</v>
      </c>
      <c r="M604" s="18">
        <f t="shared" si="19"/>
        <v>2500</v>
      </c>
      <c r="N604" s="19"/>
      <c r="O604" s="36" t="s">
        <v>1120</v>
      </c>
      <c r="P604" s="14" t="s">
        <v>35</v>
      </c>
      <c r="Q604" s="26" t="s">
        <v>1166</v>
      </c>
      <c r="R604" s="14" t="s">
        <v>182</v>
      </c>
      <c r="S604" s="26" t="s">
        <v>37</v>
      </c>
      <c r="T604" s="34" t="s">
        <v>459</v>
      </c>
      <c r="U604" s="14" t="s">
        <v>1115</v>
      </c>
      <c r="V604" s="14" t="s">
        <v>1115</v>
      </c>
      <c r="W604" s="27" t="s">
        <v>1115</v>
      </c>
      <c r="X604" s="23">
        <f t="shared" si="18"/>
        <v>2500</v>
      </c>
      <c r="Y604" s="24"/>
    </row>
    <row r="605" spans="1:25" customFormat="1" ht="61.5" hidden="1" customHeight="1">
      <c r="A605" s="13">
        <v>601</v>
      </c>
      <c r="B605" s="14" t="s">
        <v>1091</v>
      </c>
      <c r="C605" s="14" t="s">
        <v>1116</v>
      </c>
      <c r="D605" s="14" t="s">
        <v>42</v>
      </c>
      <c r="E605" s="14">
        <v>14528118</v>
      </c>
      <c r="F605" s="14">
        <v>13</v>
      </c>
      <c r="G605" s="15" t="s">
        <v>1245</v>
      </c>
      <c r="H605" s="19" t="s">
        <v>666</v>
      </c>
      <c r="I605" s="14" t="s">
        <v>1127</v>
      </c>
      <c r="J605" s="14" t="s">
        <v>1122</v>
      </c>
      <c r="K605" s="17">
        <v>2500</v>
      </c>
      <c r="L605" s="17">
        <v>0</v>
      </c>
      <c r="M605" s="18">
        <f t="shared" si="19"/>
        <v>2500</v>
      </c>
      <c r="N605" s="19"/>
      <c r="O605" s="36" t="s">
        <v>1120</v>
      </c>
      <c r="P605" s="14" t="s">
        <v>35</v>
      </c>
      <c r="Q605" s="26" t="s">
        <v>1166</v>
      </c>
      <c r="R605" s="14" t="s">
        <v>182</v>
      </c>
      <c r="S605" s="26" t="s">
        <v>37</v>
      </c>
      <c r="T605" s="34" t="s">
        <v>459</v>
      </c>
      <c r="U605" s="14" t="s">
        <v>1115</v>
      </c>
      <c r="V605" s="14" t="s">
        <v>1115</v>
      </c>
      <c r="W605" s="27" t="s">
        <v>1115</v>
      </c>
      <c r="X605" s="23">
        <f t="shared" si="18"/>
        <v>2500</v>
      </c>
      <c r="Y605" s="24"/>
    </row>
    <row r="606" spans="1:25" customFormat="1" ht="61.5" hidden="1" customHeight="1">
      <c r="A606" s="13">
        <v>602</v>
      </c>
      <c r="B606" s="14" t="s">
        <v>1091</v>
      </c>
      <c r="C606" s="14" t="s">
        <v>1116</v>
      </c>
      <c r="D606" s="14" t="s">
        <v>42</v>
      </c>
      <c r="E606" s="14">
        <v>14528118</v>
      </c>
      <c r="F606" s="14">
        <v>13</v>
      </c>
      <c r="G606" s="15" t="s">
        <v>1175</v>
      </c>
      <c r="H606" s="19" t="s">
        <v>1246</v>
      </c>
      <c r="I606" s="14" t="s">
        <v>558</v>
      </c>
      <c r="J606" s="14" t="s">
        <v>1122</v>
      </c>
      <c r="K606" s="17">
        <v>2500</v>
      </c>
      <c r="L606" s="17">
        <v>0</v>
      </c>
      <c r="M606" s="18">
        <f t="shared" si="19"/>
        <v>2500</v>
      </c>
      <c r="N606" s="19"/>
      <c r="O606" s="36" t="s">
        <v>1120</v>
      </c>
      <c r="P606" s="14" t="s">
        <v>35</v>
      </c>
      <c r="Q606" s="26" t="s">
        <v>1166</v>
      </c>
      <c r="R606" s="14" t="s">
        <v>182</v>
      </c>
      <c r="S606" s="26" t="s">
        <v>37</v>
      </c>
      <c r="T606" s="34" t="s">
        <v>459</v>
      </c>
      <c r="U606" s="14" t="s">
        <v>1115</v>
      </c>
      <c r="V606" s="14" t="s">
        <v>1115</v>
      </c>
      <c r="W606" s="27" t="s">
        <v>1115</v>
      </c>
      <c r="X606" s="23">
        <f t="shared" si="18"/>
        <v>2500</v>
      </c>
      <c r="Y606" s="71"/>
    </row>
    <row r="607" spans="1:25" customFormat="1" ht="61.5" hidden="1" customHeight="1">
      <c r="A607" s="13">
        <v>603</v>
      </c>
      <c r="B607" s="14" t="s">
        <v>1091</v>
      </c>
      <c r="C607" s="14" t="s">
        <v>1147</v>
      </c>
      <c r="D607" s="14" t="s">
        <v>29</v>
      </c>
      <c r="E607" s="14">
        <v>20702914</v>
      </c>
      <c r="F607" s="14">
        <v>12</v>
      </c>
      <c r="G607" s="15">
        <v>42598</v>
      </c>
      <c r="H607" s="19" t="s">
        <v>1247</v>
      </c>
      <c r="I607" s="14" t="s">
        <v>558</v>
      </c>
      <c r="J607" s="14" t="s">
        <v>1231</v>
      </c>
      <c r="K607" s="17">
        <v>3108.83</v>
      </c>
      <c r="L607" s="17">
        <v>0</v>
      </c>
      <c r="M607" s="18">
        <f t="shared" si="19"/>
        <v>3108.83</v>
      </c>
      <c r="N607" s="14" t="s">
        <v>1115</v>
      </c>
      <c r="O607" s="36" t="s">
        <v>1232</v>
      </c>
      <c r="P607" s="14" t="s">
        <v>35</v>
      </c>
      <c r="Q607" s="26" t="s">
        <v>1141</v>
      </c>
      <c r="R607" s="14" t="s">
        <v>182</v>
      </c>
      <c r="S607" s="26" t="s">
        <v>37</v>
      </c>
      <c r="T607" s="14" t="s">
        <v>48</v>
      </c>
      <c r="U607" s="14" t="s">
        <v>1115</v>
      </c>
      <c r="V607" s="14" t="s">
        <v>1115</v>
      </c>
      <c r="W607" s="27" t="s">
        <v>1115</v>
      </c>
      <c r="X607" s="23">
        <f t="shared" si="18"/>
        <v>3108.83</v>
      </c>
      <c r="Y607" s="24"/>
    </row>
    <row r="608" spans="1:25" customFormat="1" ht="61.5" hidden="1" customHeight="1">
      <c r="A608" s="13">
        <v>604</v>
      </c>
      <c r="B608" s="14" t="s">
        <v>1091</v>
      </c>
      <c r="C608" s="14" t="s">
        <v>1248</v>
      </c>
      <c r="D608" s="14" t="s">
        <v>29</v>
      </c>
      <c r="E608" s="14">
        <v>50427431</v>
      </c>
      <c r="F608" s="14">
        <v>11</v>
      </c>
      <c r="G608" s="15" t="s">
        <v>1169</v>
      </c>
      <c r="H608" s="19" t="s">
        <v>1249</v>
      </c>
      <c r="I608" s="14" t="s">
        <v>558</v>
      </c>
      <c r="J608" s="14" t="s">
        <v>1250</v>
      </c>
      <c r="K608" s="17">
        <v>3143.76</v>
      </c>
      <c r="L608" s="17">
        <v>0</v>
      </c>
      <c r="M608" s="18">
        <f t="shared" si="19"/>
        <v>3143.76</v>
      </c>
      <c r="N608" s="14" t="s">
        <v>1115</v>
      </c>
      <c r="O608" s="36" t="s">
        <v>1251</v>
      </c>
      <c r="P608" s="14" t="s">
        <v>35</v>
      </c>
      <c r="Q608" s="26" t="s">
        <v>1099</v>
      </c>
      <c r="R608" s="14">
        <v>822</v>
      </c>
      <c r="S608" s="26" t="s">
        <v>37</v>
      </c>
      <c r="T608" s="14" t="s">
        <v>48</v>
      </c>
      <c r="U608" s="14" t="s">
        <v>1115</v>
      </c>
      <c r="V608" s="14" t="s">
        <v>1115</v>
      </c>
      <c r="W608" s="22" t="s">
        <v>1174</v>
      </c>
      <c r="X608" s="23">
        <f t="shared" si="18"/>
        <v>3143.76</v>
      </c>
      <c r="Y608" s="24"/>
    </row>
    <row r="609" spans="1:25" customFormat="1" ht="46.5" hidden="1" customHeight="1">
      <c r="A609" s="13">
        <v>605</v>
      </c>
      <c r="B609" s="14" t="s">
        <v>1091</v>
      </c>
      <c r="C609" s="14" t="s">
        <v>1116</v>
      </c>
      <c r="D609" s="14" t="s">
        <v>42</v>
      </c>
      <c r="E609" s="14">
        <v>14528118</v>
      </c>
      <c r="F609" s="14">
        <v>13</v>
      </c>
      <c r="G609" s="15" t="s">
        <v>1158</v>
      </c>
      <c r="H609" s="19" t="s">
        <v>1199</v>
      </c>
      <c r="I609" s="14" t="s">
        <v>558</v>
      </c>
      <c r="J609" s="14" t="s">
        <v>1252</v>
      </c>
      <c r="K609" s="17">
        <v>3200</v>
      </c>
      <c r="L609" s="17">
        <v>0</v>
      </c>
      <c r="M609" s="18">
        <f t="shared" si="19"/>
        <v>3200</v>
      </c>
      <c r="N609" s="19"/>
      <c r="O609" s="36" t="s">
        <v>1120</v>
      </c>
      <c r="P609" s="14" t="s">
        <v>35</v>
      </c>
      <c r="Q609" s="26" t="s">
        <v>1099</v>
      </c>
      <c r="R609" s="14">
        <v>699</v>
      </c>
      <c r="S609" s="26" t="s">
        <v>37</v>
      </c>
      <c r="T609" s="34" t="s">
        <v>459</v>
      </c>
      <c r="U609" s="14" t="s">
        <v>1115</v>
      </c>
      <c r="V609" s="14" t="s">
        <v>1115</v>
      </c>
      <c r="W609" s="22" t="s">
        <v>1115</v>
      </c>
      <c r="X609" s="23">
        <f t="shared" si="18"/>
        <v>3200</v>
      </c>
      <c r="Y609" s="24"/>
    </row>
    <row r="610" spans="1:25" customFormat="1" ht="61.5" hidden="1" customHeight="1">
      <c r="A610" s="13">
        <v>606</v>
      </c>
      <c r="B610" s="14" t="s">
        <v>1091</v>
      </c>
      <c r="C610" s="14" t="s">
        <v>1116</v>
      </c>
      <c r="D610" s="14" t="s">
        <v>42</v>
      </c>
      <c r="E610" s="14">
        <v>14528118</v>
      </c>
      <c r="F610" s="14">
        <v>13</v>
      </c>
      <c r="G610" s="15" t="s">
        <v>1110</v>
      </c>
      <c r="H610" s="19" t="s">
        <v>1253</v>
      </c>
      <c r="I610" s="14" t="s">
        <v>558</v>
      </c>
      <c r="J610" s="14" t="s">
        <v>1254</v>
      </c>
      <c r="K610" s="17">
        <v>3500</v>
      </c>
      <c r="L610" s="17">
        <v>0</v>
      </c>
      <c r="M610" s="18">
        <f t="shared" si="19"/>
        <v>3500</v>
      </c>
      <c r="N610" s="19"/>
      <c r="O610" s="36" t="s">
        <v>1120</v>
      </c>
      <c r="P610" s="14" t="s">
        <v>35</v>
      </c>
      <c r="Q610" s="26" t="s">
        <v>1099</v>
      </c>
      <c r="R610" s="14">
        <v>487</v>
      </c>
      <c r="S610" s="26" t="s">
        <v>37</v>
      </c>
      <c r="T610" s="34" t="s">
        <v>459</v>
      </c>
      <c r="U610" s="14" t="s">
        <v>1115</v>
      </c>
      <c r="V610" s="14" t="s">
        <v>1115</v>
      </c>
      <c r="W610" s="22" t="s">
        <v>1115</v>
      </c>
      <c r="X610" s="23">
        <f t="shared" si="18"/>
        <v>3500</v>
      </c>
      <c r="Y610" s="24"/>
    </row>
    <row r="611" spans="1:25" customFormat="1" ht="66" hidden="1" customHeight="1">
      <c r="A611" s="13">
        <v>607</v>
      </c>
      <c r="B611" s="14" t="s">
        <v>1091</v>
      </c>
      <c r="C611" s="14" t="s">
        <v>1116</v>
      </c>
      <c r="D611" s="14" t="s">
        <v>42</v>
      </c>
      <c r="E611" s="14">
        <v>14528118</v>
      </c>
      <c r="F611" s="14">
        <v>13</v>
      </c>
      <c r="G611" s="15" t="s">
        <v>1110</v>
      </c>
      <c r="H611" s="19" t="s">
        <v>1255</v>
      </c>
      <c r="I611" s="14" t="s">
        <v>558</v>
      </c>
      <c r="J611" s="14" t="s">
        <v>1256</v>
      </c>
      <c r="K611" s="17">
        <v>3750</v>
      </c>
      <c r="L611" s="17">
        <v>0</v>
      </c>
      <c r="M611" s="18">
        <f t="shared" si="19"/>
        <v>3750</v>
      </c>
      <c r="N611" s="14"/>
      <c r="O611" s="14" t="s">
        <v>1120</v>
      </c>
      <c r="P611" s="26" t="s">
        <v>35</v>
      </c>
      <c r="Q611" s="14" t="s">
        <v>1141</v>
      </c>
      <c r="R611" s="26" t="s">
        <v>182</v>
      </c>
      <c r="S611" s="55" t="s">
        <v>37</v>
      </c>
      <c r="T611" s="14" t="s">
        <v>459</v>
      </c>
      <c r="U611" s="14" t="s">
        <v>1257</v>
      </c>
      <c r="V611" s="14" t="s">
        <v>1115</v>
      </c>
      <c r="W611" s="22" t="s">
        <v>1115</v>
      </c>
      <c r="X611" s="23">
        <f t="shared" si="18"/>
        <v>3750</v>
      </c>
      <c r="Y611" s="24"/>
    </row>
    <row r="612" spans="1:25" customFormat="1" ht="66" hidden="1" customHeight="1">
      <c r="A612" s="13">
        <v>608</v>
      </c>
      <c r="B612" s="14" t="s">
        <v>1091</v>
      </c>
      <c r="C612" s="14" t="s">
        <v>1116</v>
      </c>
      <c r="D612" s="14" t="s">
        <v>42</v>
      </c>
      <c r="E612" s="14">
        <v>14528118</v>
      </c>
      <c r="F612" s="14">
        <v>13</v>
      </c>
      <c r="G612" s="15" t="s">
        <v>1144</v>
      </c>
      <c r="H612" s="19" t="s">
        <v>1238</v>
      </c>
      <c r="I612" s="14" t="s">
        <v>558</v>
      </c>
      <c r="J612" s="14" t="s">
        <v>1258</v>
      </c>
      <c r="K612" s="17">
        <v>3750</v>
      </c>
      <c r="L612" s="17">
        <v>0</v>
      </c>
      <c r="M612" s="18">
        <f t="shared" si="19"/>
        <v>3750</v>
      </c>
      <c r="N612" s="19"/>
      <c r="O612" s="36" t="s">
        <v>1259</v>
      </c>
      <c r="P612" s="14" t="s">
        <v>35</v>
      </c>
      <c r="Q612" s="26" t="s">
        <v>1141</v>
      </c>
      <c r="R612" s="14" t="s">
        <v>182</v>
      </c>
      <c r="S612" s="26" t="s">
        <v>37</v>
      </c>
      <c r="T612" s="34" t="s">
        <v>459</v>
      </c>
      <c r="U612" s="14" t="s">
        <v>1115</v>
      </c>
      <c r="V612" s="14" t="s">
        <v>1115</v>
      </c>
      <c r="W612" s="27" t="s">
        <v>1115</v>
      </c>
      <c r="X612" s="23">
        <f t="shared" si="18"/>
        <v>3750</v>
      </c>
      <c r="Y612" s="24"/>
    </row>
    <row r="613" spans="1:25" customFormat="1" ht="61.5" hidden="1" customHeight="1">
      <c r="A613" s="13">
        <v>609</v>
      </c>
      <c r="B613" s="14" t="s">
        <v>1091</v>
      </c>
      <c r="C613" s="14" t="s">
        <v>1116</v>
      </c>
      <c r="D613" s="14" t="s">
        <v>42</v>
      </c>
      <c r="E613" s="14">
        <v>14528118</v>
      </c>
      <c r="F613" s="14">
        <v>13</v>
      </c>
      <c r="G613" s="15" t="s">
        <v>1125</v>
      </c>
      <c r="H613" s="19" t="s">
        <v>1260</v>
      </c>
      <c r="I613" s="14" t="s">
        <v>1127</v>
      </c>
      <c r="J613" s="14" t="s">
        <v>1261</v>
      </c>
      <c r="K613" s="17">
        <v>4000</v>
      </c>
      <c r="L613" s="17">
        <v>0</v>
      </c>
      <c r="M613" s="18">
        <f t="shared" si="19"/>
        <v>4000</v>
      </c>
      <c r="N613" s="19"/>
      <c r="O613" s="36" t="s">
        <v>1120</v>
      </c>
      <c r="P613" s="14" t="s">
        <v>35</v>
      </c>
      <c r="Q613" s="26" t="s">
        <v>1166</v>
      </c>
      <c r="R613" s="14" t="s">
        <v>182</v>
      </c>
      <c r="S613" s="26" t="s">
        <v>37</v>
      </c>
      <c r="T613" s="34" t="s">
        <v>459</v>
      </c>
      <c r="U613" s="14" t="s">
        <v>1115</v>
      </c>
      <c r="V613" s="14" t="s">
        <v>1115</v>
      </c>
      <c r="W613" s="27" t="s">
        <v>1115</v>
      </c>
      <c r="X613" s="23">
        <f t="shared" si="18"/>
        <v>4000</v>
      </c>
      <c r="Y613" s="24"/>
    </row>
    <row r="614" spans="1:25" customFormat="1" ht="78.75" hidden="1" customHeight="1">
      <c r="A614" s="13">
        <v>610</v>
      </c>
      <c r="B614" s="14" t="s">
        <v>1091</v>
      </c>
      <c r="C614" s="14" t="s">
        <v>1109</v>
      </c>
      <c r="D614" s="14" t="s">
        <v>29</v>
      </c>
      <c r="E614" s="14">
        <v>50063502</v>
      </c>
      <c r="F614" s="14">
        <v>13</v>
      </c>
      <c r="G614" s="15" t="s">
        <v>1110</v>
      </c>
      <c r="H614" s="19" t="s">
        <v>1262</v>
      </c>
      <c r="I614" s="14" t="s">
        <v>558</v>
      </c>
      <c r="J614" s="14" t="s">
        <v>1263</v>
      </c>
      <c r="K614" s="17">
        <v>4500</v>
      </c>
      <c r="L614" s="17">
        <v>0</v>
      </c>
      <c r="M614" s="18">
        <f t="shared" si="19"/>
        <v>4500</v>
      </c>
      <c r="N614" s="14" t="s">
        <v>1115</v>
      </c>
      <c r="O614" s="36" t="s">
        <v>1264</v>
      </c>
      <c r="P614" s="14" t="s">
        <v>35</v>
      </c>
      <c r="Q614" s="26">
        <v>43163</v>
      </c>
      <c r="R614" s="14" t="s">
        <v>182</v>
      </c>
      <c r="S614" s="26" t="s">
        <v>37</v>
      </c>
      <c r="T614" s="14" t="s">
        <v>48</v>
      </c>
      <c r="U614" s="14" t="s">
        <v>1115</v>
      </c>
      <c r="V614" s="14" t="s">
        <v>1115</v>
      </c>
      <c r="W614" s="27" t="s">
        <v>1265</v>
      </c>
      <c r="X614" s="23">
        <f t="shared" si="18"/>
        <v>4500</v>
      </c>
      <c r="Y614" s="24"/>
    </row>
    <row r="615" spans="1:25" customFormat="1" ht="40.5" hidden="1" customHeight="1">
      <c r="A615" s="13">
        <v>611</v>
      </c>
      <c r="B615" s="14" t="s">
        <v>1091</v>
      </c>
      <c r="C615" s="14" t="s">
        <v>1248</v>
      </c>
      <c r="D615" s="14" t="s">
        <v>29</v>
      </c>
      <c r="E615" s="14">
        <v>50427431</v>
      </c>
      <c r="F615" s="14">
        <v>11</v>
      </c>
      <c r="G615" s="15" t="s">
        <v>1169</v>
      </c>
      <c r="H615" s="19" t="s">
        <v>1266</v>
      </c>
      <c r="I615" s="14" t="s">
        <v>558</v>
      </c>
      <c r="J615" s="14" t="s">
        <v>1267</v>
      </c>
      <c r="K615" s="17">
        <v>4620</v>
      </c>
      <c r="L615" s="17">
        <v>0</v>
      </c>
      <c r="M615" s="18">
        <f t="shared" si="19"/>
        <v>4620</v>
      </c>
      <c r="N615" s="14" t="s">
        <v>1115</v>
      </c>
      <c r="O615" s="36" t="s">
        <v>1120</v>
      </c>
      <c r="P615" s="14" t="s">
        <v>35</v>
      </c>
      <c r="Q615" s="26" t="s">
        <v>1099</v>
      </c>
      <c r="R615" s="14">
        <v>822</v>
      </c>
      <c r="S615" s="26" t="s">
        <v>37</v>
      </c>
      <c r="T615" s="14" t="s">
        <v>48</v>
      </c>
      <c r="U615" s="14" t="s">
        <v>1115</v>
      </c>
      <c r="V615" s="14" t="s">
        <v>1115</v>
      </c>
      <c r="W615" s="22" t="s">
        <v>1174</v>
      </c>
      <c r="X615" s="23">
        <f t="shared" si="18"/>
        <v>4620</v>
      </c>
      <c r="Y615" s="24"/>
    </row>
    <row r="616" spans="1:25" customFormat="1" ht="46.5" hidden="1" customHeight="1">
      <c r="A616" s="13">
        <v>612</v>
      </c>
      <c r="B616" s="14" t="s">
        <v>1091</v>
      </c>
      <c r="C616" s="14" t="s">
        <v>1191</v>
      </c>
      <c r="D616" s="14" t="s">
        <v>29</v>
      </c>
      <c r="E616" s="14">
        <v>18764266</v>
      </c>
      <c r="F616" s="14">
        <v>13</v>
      </c>
      <c r="G616" s="15">
        <v>42548</v>
      </c>
      <c r="H616" s="19" t="s">
        <v>1268</v>
      </c>
      <c r="I616" s="14" t="s">
        <v>558</v>
      </c>
      <c r="J616" s="14" t="s">
        <v>1269</v>
      </c>
      <c r="K616" s="17">
        <v>4800</v>
      </c>
      <c r="L616" s="17">
        <v>0</v>
      </c>
      <c r="M616" s="18">
        <f t="shared" si="19"/>
        <v>4800</v>
      </c>
      <c r="N616" s="19"/>
      <c r="O616" s="19" t="s">
        <v>1120</v>
      </c>
      <c r="P616" s="14" t="s">
        <v>35</v>
      </c>
      <c r="Q616" s="14" t="s">
        <v>1166</v>
      </c>
      <c r="R616" s="14" t="s">
        <v>182</v>
      </c>
      <c r="S616" s="26" t="s">
        <v>37</v>
      </c>
      <c r="T616" s="34" t="s">
        <v>459</v>
      </c>
      <c r="U616" s="14" t="s">
        <v>1115</v>
      </c>
      <c r="V616" s="14" t="s">
        <v>1115</v>
      </c>
      <c r="W616" s="27" t="s">
        <v>1115</v>
      </c>
      <c r="X616" s="23">
        <f t="shared" si="18"/>
        <v>4800</v>
      </c>
      <c r="Y616" s="24"/>
    </row>
    <row r="617" spans="1:25" customFormat="1" ht="117" hidden="1" customHeight="1">
      <c r="A617" s="13">
        <v>613</v>
      </c>
      <c r="B617" s="14" t="s">
        <v>1091</v>
      </c>
      <c r="C617" s="14" t="s">
        <v>1191</v>
      </c>
      <c r="D617" s="14" t="s">
        <v>29</v>
      </c>
      <c r="E617" s="14">
        <v>18764266</v>
      </c>
      <c r="F617" s="14">
        <v>13</v>
      </c>
      <c r="G617" s="15">
        <v>42548</v>
      </c>
      <c r="H617" s="19" t="s">
        <v>1270</v>
      </c>
      <c r="I617" s="14" t="s">
        <v>558</v>
      </c>
      <c r="J617" s="14" t="s">
        <v>1252</v>
      </c>
      <c r="K617" s="17">
        <v>4800</v>
      </c>
      <c r="L617" s="17">
        <v>0</v>
      </c>
      <c r="M617" s="18">
        <f t="shared" si="19"/>
        <v>4800</v>
      </c>
      <c r="N617" s="19"/>
      <c r="O617" s="36" t="s">
        <v>1194</v>
      </c>
      <c r="P617" s="14" t="s">
        <v>35</v>
      </c>
      <c r="Q617" s="26" t="s">
        <v>1099</v>
      </c>
      <c r="R617" s="14">
        <v>396</v>
      </c>
      <c r="S617" s="26" t="s">
        <v>37</v>
      </c>
      <c r="T617" s="34" t="s">
        <v>459</v>
      </c>
      <c r="U617" s="14" t="s">
        <v>1115</v>
      </c>
      <c r="V617" s="14" t="s">
        <v>1115</v>
      </c>
      <c r="W617" s="27" t="s">
        <v>1115</v>
      </c>
      <c r="X617" s="23">
        <f t="shared" si="18"/>
        <v>4800</v>
      </c>
      <c r="Y617" s="24"/>
    </row>
    <row r="618" spans="1:25" customFormat="1" ht="155.25" hidden="1" customHeight="1">
      <c r="A618" s="13">
        <v>614</v>
      </c>
      <c r="B618" s="14" t="s">
        <v>1091</v>
      </c>
      <c r="C618" s="14" t="s">
        <v>1116</v>
      </c>
      <c r="D618" s="14" t="s">
        <v>42</v>
      </c>
      <c r="E618" s="14">
        <v>14528118</v>
      </c>
      <c r="F618" s="14">
        <v>13</v>
      </c>
      <c r="G618" s="15" t="s">
        <v>1158</v>
      </c>
      <c r="H618" s="19" t="s">
        <v>1271</v>
      </c>
      <c r="I618" s="14" t="s">
        <v>558</v>
      </c>
      <c r="J618" s="14" t="s">
        <v>1272</v>
      </c>
      <c r="K618" s="17">
        <v>4800</v>
      </c>
      <c r="L618" s="17">
        <v>0</v>
      </c>
      <c r="M618" s="18">
        <f t="shared" si="19"/>
        <v>4800</v>
      </c>
      <c r="N618" s="14" t="s">
        <v>1115</v>
      </c>
      <c r="O618" s="36" t="s">
        <v>1120</v>
      </c>
      <c r="P618" s="14" t="s">
        <v>35</v>
      </c>
      <c r="Q618" s="26" t="s">
        <v>1099</v>
      </c>
      <c r="R618" s="14">
        <v>730</v>
      </c>
      <c r="S618" s="26" t="s">
        <v>37</v>
      </c>
      <c r="T618" s="14" t="s">
        <v>48</v>
      </c>
      <c r="U618" s="14" t="s">
        <v>1115</v>
      </c>
      <c r="V618" s="14" t="s">
        <v>1115</v>
      </c>
      <c r="W618" s="22" t="s">
        <v>1115</v>
      </c>
      <c r="X618" s="23">
        <f t="shared" si="18"/>
        <v>4800</v>
      </c>
      <c r="Y618" s="24"/>
    </row>
    <row r="619" spans="1:25" customFormat="1" ht="61.5" hidden="1" customHeight="1">
      <c r="A619" s="13">
        <v>615</v>
      </c>
      <c r="B619" s="14" t="s">
        <v>1091</v>
      </c>
      <c r="C619" s="14" t="s">
        <v>1116</v>
      </c>
      <c r="D619" s="14" t="s">
        <v>42</v>
      </c>
      <c r="E619" s="14">
        <v>14528118</v>
      </c>
      <c r="F619" s="14">
        <v>13</v>
      </c>
      <c r="G619" s="15" t="s">
        <v>1110</v>
      </c>
      <c r="H619" s="19" t="s">
        <v>1273</v>
      </c>
      <c r="I619" s="14" t="s">
        <v>558</v>
      </c>
      <c r="J619" s="14" t="s">
        <v>1274</v>
      </c>
      <c r="K619" s="17">
        <v>6000</v>
      </c>
      <c r="L619" s="17">
        <v>0</v>
      </c>
      <c r="M619" s="18">
        <f t="shared" si="19"/>
        <v>6000</v>
      </c>
      <c r="N619" s="19"/>
      <c r="O619" s="36" t="s">
        <v>1120</v>
      </c>
      <c r="P619" s="14" t="s">
        <v>35</v>
      </c>
      <c r="Q619" s="26" t="s">
        <v>1166</v>
      </c>
      <c r="R619" s="14" t="s">
        <v>182</v>
      </c>
      <c r="S619" s="26" t="s">
        <v>37</v>
      </c>
      <c r="T619" s="34" t="s">
        <v>459</v>
      </c>
      <c r="U619" s="14" t="s">
        <v>1115</v>
      </c>
      <c r="V619" s="14" t="s">
        <v>1115</v>
      </c>
      <c r="W619" s="27" t="s">
        <v>1115</v>
      </c>
      <c r="X619" s="23">
        <f t="shared" si="18"/>
        <v>6000</v>
      </c>
      <c r="Y619" s="24"/>
    </row>
    <row r="620" spans="1:25" customFormat="1" ht="75" hidden="1" customHeight="1">
      <c r="A620" s="13">
        <v>616</v>
      </c>
      <c r="B620" s="14" t="s">
        <v>1091</v>
      </c>
      <c r="C620" s="14" t="s">
        <v>1116</v>
      </c>
      <c r="D620" s="14" t="s">
        <v>42</v>
      </c>
      <c r="E620" s="14">
        <v>14528118</v>
      </c>
      <c r="F620" s="14">
        <v>13</v>
      </c>
      <c r="G620" s="15" t="s">
        <v>1237</v>
      </c>
      <c r="H620" s="19" t="s">
        <v>1275</v>
      </c>
      <c r="I620" s="14" t="s">
        <v>558</v>
      </c>
      <c r="J620" s="14" t="s">
        <v>1252</v>
      </c>
      <c r="K620" s="17">
        <v>6000</v>
      </c>
      <c r="L620" s="17">
        <v>0</v>
      </c>
      <c r="M620" s="18">
        <f t="shared" si="19"/>
        <v>6000</v>
      </c>
      <c r="N620" s="19"/>
      <c r="O620" s="36" t="s">
        <v>1120</v>
      </c>
      <c r="P620" s="14" t="s">
        <v>35</v>
      </c>
      <c r="Q620" s="26" t="s">
        <v>1099</v>
      </c>
      <c r="R620" s="14">
        <v>761</v>
      </c>
      <c r="S620" s="26" t="s">
        <v>37</v>
      </c>
      <c r="T620" s="34" t="s">
        <v>459</v>
      </c>
      <c r="U620" s="14" t="s">
        <v>1115</v>
      </c>
      <c r="V620" s="14" t="s">
        <v>1115</v>
      </c>
      <c r="W620" s="22" t="s">
        <v>1115</v>
      </c>
      <c r="X620" s="23">
        <f t="shared" si="18"/>
        <v>6000</v>
      </c>
      <c r="Y620" s="24"/>
    </row>
    <row r="621" spans="1:25" customFormat="1" ht="61.5" hidden="1" customHeight="1">
      <c r="A621" s="13">
        <v>617</v>
      </c>
      <c r="B621" s="14" t="s">
        <v>1091</v>
      </c>
      <c r="C621" s="14" t="s">
        <v>1116</v>
      </c>
      <c r="D621" s="14" t="s">
        <v>42</v>
      </c>
      <c r="E621" s="14">
        <v>14528118</v>
      </c>
      <c r="F621" s="14">
        <v>13</v>
      </c>
      <c r="G621" s="15" t="s">
        <v>1175</v>
      </c>
      <c r="H621" s="19" t="s">
        <v>1107</v>
      </c>
      <c r="I621" s="14" t="s">
        <v>558</v>
      </c>
      <c r="J621" s="14" t="s">
        <v>1276</v>
      </c>
      <c r="K621" s="17">
        <v>6000</v>
      </c>
      <c r="L621" s="17">
        <v>0</v>
      </c>
      <c r="M621" s="18">
        <f t="shared" si="19"/>
        <v>6000</v>
      </c>
      <c r="N621" s="19"/>
      <c r="O621" s="36" t="s">
        <v>1120</v>
      </c>
      <c r="P621" s="14" t="s">
        <v>35</v>
      </c>
      <c r="Q621" s="26" t="s">
        <v>1166</v>
      </c>
      <c r="R621" s="14" t="s">
        <v>182</v>
      </c>
      <c r="S621" s="26" t="s">
        <v>37</v>
      </c>
      <c r="T621" s="34" t="s">
        <v>459</v>
      </c>
      <c r="U621" s="14" t="s">
        <v>1115</v>
      </c>
      <c r="V621" s="14" t="s">
        <v>1115</v>
      </c>
      <c r="W621" s="27" t="s">
        <v>1115</v>
      </c>
      <c r="X621" s="23">
        <f t="shared" si="18"/>
        <v>6000</v>
      </c>
      <c r="Y621" s="24"/>
    </row>
    <row r="622" spans="1:25" customFormat="1" ht="61.5" hidden="1" customHeight="1">
      <c r="A622" s="13">
        <v>618</v>
      </c>
      <c r="B622" s="14" t="s">
        <v>1091</v>
      </c>
      <c r="C622" s="14" t="s">
        <v>1248</v>
      </c>
      <c r="D622" s="14" t="s">
        <v>29</v>
      </c>
      <c r="E622" s="14">
        <v>50427431</v>
      </c>
      <c r="F622" s="14">
        <v>11</v>
      </c>
      <c r="G622" s="15" t="s">
        <v>1245</v>
      </c>
      <c r="H622" s="19" t="s">
        <v>1277</v>
      </c>
      <c r="I622" s="14" t="s">
        <v>1278</v>
      </c>
      <c r="J622" s="14" t="s">
        <v>1279</v>
      </c>
      <c r="K622" s="17">
        <v>6098</v>
      </c>
      <c r="L622" s="17">
        <v>0</v>
      </c>
      <c r="M622" s="18">
        <f t="shared" si="19"/>
        <v>6098</v>
      </c>
      <c r="N622" s="14" t="s">
        <v>1115</v>
      </c>
      <c r="O622" s="36" t="s">
        <v>1224</v>
      </c>
      <c r="P622" s="14" t="s">
        <v>35</v>
      </c>
      <c r="Q622" s="26" t="s">
        <v>1166</v>
      </c>
      <c r="R622" s="14" t="s">
        <v>182</v>
      </c>
      <c r="S622" s="26" t="s">
        <v>37</v>
      </c>
      <c r="T622" s="14" t="s">
        <v>48</v>
      </c>
      <c r="U622" s="14" t="s">
        <v>1115</v>
      </c>
      <c r="V622" s="14" t="s">
        <v>1115</v>
      </c>
      <c r="W622" s="27" t="s">
        <v>1225</v>
      </c>
      <c r="X622" s="23">
        <f t="shared" si="18"/>
        <v>6098</v>
      </c>
      <c r="Y622" s="24"/>
    </row>
    <row r="623" spans="1:25" customFormat="1" ht="78.75" hidden="1" customHeight="1">
      <c r="A623" s="13">
        <v>619</v>
      </c>
      <c r="B623" s="14" t="s">
        <v>1091</v>
      </c>
      <c r="C623" s="14" t="s">
        <v>1280</v>
      </c>
      <c r="D623" s="14" t="s">
        <v>42</v>
      </c>
      <c r="E623" s="14">
        <v>90754824</v>
      </c>
      <c r="F623" s="14">
        <v>10</v>
      </c>
      <c r="G623" s="15" t="s">
        <v>1281</v>
      </c>
      <c r="H623" s="19" t="s">
        <v>1282</v>
      </c>
      <c r="I623" s="14" t="s">
        <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s">
        <v>1115</v>
      </c>
      <c r="V623" s="14" t="s">
        <v>1115</v>
      </c>
      <c r="W623" s="27" t="s">
        <v>1115</v>
      </c>
      <c r="X623" s="23">
        <f t="shared" si="18"/>
        <v>7000</v>
      </c>
      <c r="Y623" s="24"/>
    </row>
    <row r="624" spans="1:25" customFormat="1" ht="61.5" hidden="1" customHeight="1">
      <c r="A624" s="13">
        <v>620</v>
      </c>
      <c r="B624" s="14" t="s">
        <v>1091</v>
      </c>
      <c r="C624" s="14" t="s">
        <v>1285</v>
      </c>
      <c r="D624" s="14" t="s">
        <v>42</v>
      </c>
      <c r="E624" s="14">
        <v>18720846</v>
      </c>
      <c r="F624" s="14">
        <v>13</v>
      </c>
      <c r="G624" s="15">
        <v>42571</v>
      </c>
      <c r="H624" s="19" t="s">
        <v>1286</v>
      </c>
      <c r="I624" s="14" t="s">
        <v>1287</v>
      </c>
      <c r="J624" s="14" t="s">
        <v>1288</v>
      </c>
      <c r="K624" s="17">
        <v>7117.5</v>
      </c>
      <c r="L624" s="17">
        <v>0</v>
      </c>
      <c r="M624" s="18">
        <f t="shared" si="19"/>
        <v>7117.5</v>
      </c>
      <c r="N624" s="19"/>
      <c r="O624" s="19" t="s">
        <v>1289</v>
      </c>
      <c r="P624" s="14" t="s">
        <v>35</v>
      </c>
      <c r="Q624" s="14" t="s">
        <v>1162</v>
      </c>
      <c r="R624" s="14">
        <v>199</v>
      </c>
      <c r="S624" s="26" t="s">
        <v>37</v>
      </c>
      <c r="T624" s="34" t="s">
        <v>459</v>
      </c>
      <c r="U624" s="14" t="s">
        <v>1115</v>
      </c>
      <c r="V624" s="14" t="s">
        <v>1115</v>
      </c>
      <c r="W624" s="27" t="s">
        <v>1115</v>
      </c>
      <c r="X624" s="23">
        <f t="shared" ref="X624:X687" si="20">M624</f>
        <v>7117.5</v>
      </c>
      <c r="Y624" s="24"/>
    </row>
    <row r="625" spans="1:25" customFormat="1" ht="60" hidden="1" customHeight="1">
      <c r="A625" s="13">
        <v>621</v>
      </c>
      <c r="B625" s="14" t="s">
        <v>1091</v>
      </c>
      <c r="C625" s="14" t="s">
        <v>1116</v>
      </c>
      <c r="D625" s="14" t="s">
        <v>42</v>
      </c>
      <c r="E625" s="14">
        <v>14528118</v>
      </c>
      <c r="F625" s="14">
        <v>13</v>
      </c>
      <c r="G625" s="15" t="s">
        <v>1215</v>
      </c>
      <c r="H625" s="19" t="s">
        <v>1216</v>
      </c>
      <c r="I625" s="14" t="s">
        <v>558</v>
      </c>
      <c r="J625" s="14" t="s">
        <v>1290</v>
      </c>
      <c r="K625" s="17">
        <v>7500</v>
      </c>
      <c r="L625" s="17">
        <v>0</v>
      </c>
      <c r="M625" s="18">
        <f t="shared" si="19"/>
        <v>7500</v>
      </c>
      <c r="N625" s="19"/>
      <c r="O625" s="36" t="s">
        <v>1120</v>
      </c>
      <c r="P625" s="14" t="s">
        <v>35</v>
      </c>
      <c r="Q625" s="26" t="s">
        <v>1141</v>
      </c>
      <c r="R625" s="14" t="s">
        <v>182</v>
      </c>
      <c r="S625" s="26" t="s">
        <v>37</v>
      </c>
      <c r="T625" s="34" t="s">
        <v>459</v>
      </c>
      <c r="U625" s="14" t="s">
        <v>1115</v>
      </c>
      <c r="V625" s="14" t="s">
        <v>1115</v>
      </c>
      <c r="W625" s="27" t="s">
        <v>1115</v>
      </c>
      <c r="X625" s="23">
        <f t="shared" si="20"/>
        <v>7500</v>
      </c>
      <c r="Y625" s="24"/>
    </row>
    <row r="626" spans="1:25" customFormat="1" ht="51.75" hidden="1" customHeight="1">
      <c r="A626" s="13">
        <v>622</v>
      </c>
      <c r="B626" s="14" t="s">
        <v>1091</v>
      </c>
      <c r="C626" s="14" t="s">
        <v>1116</v>
      </c>
      <c r="D626" s="14" t="s">
        <v>42</v>
      </c>
      <c r="E626" s="14">
        <v>14528118</v>
      </c>
      <c r="F626" s="14">
        <v>13</v>
      </c>
      <c r="G626" s="15" t="s">
        <v>1110</v>
      </c>
      <c r="H626" s="19" t="s">
        <v>1117</v>
      </c>
      <c r="I626" s="14" t="s">
        <v>558</v>
      </c>
      <c r="J626" s="14" t="s">
        <v>1291</v>
      </c>
      <c r="K626" s="17">
        <v>8700</v>
      </c>
      <c r="L626" s="17">
        <v>0</v>
      </c>
      <c r="M626" s="18">
        <f t="shared" si="19"/>
        <v>8700</v>
      </c>
      <c r="N626" s="19"/>
      <c r="O626" s="36" t="s">
        <v>1120</v>
      </c>
      <c r="P626" s="14" t="s">
        <v>35</v>
      </c>
      <c r="Q626" s="26" t="s">
        <v>1099</v>
      </c>
      <c r="R626" s="14">
        <v>487</v>
      </c>
      <c r="S626" s="26" t="s">
        <v>37</v>
      </c>
      <c r="T626" s="34" t="s">
        <v>459</v>
      </c>
      <c r="U626" s="14" t="s">
        <v>1115</v>
      </c>
      <c r="V626" s="14" t="s">
        <v>1115</v>
      </c>
      <c r="W626" s="22" t="s">
        <v>1115</v>
      </c>
      <c r="X626" s="23">
        <f t="shared" si="20"/>
        <v>8700</v>
      </c>
      <c r="Y626" s="24"/>
    </row>
    <row r="627" spans="1:25" customFormat="1" ht="77.25" hidden="1" customHeight="1">
      <c r="A627" s="13">
        <v>623</v>
      </c>
      <c r="B627" s="14" t="s">
        <v>1091</v>
      </c>
      <c r="C627" s="14" t="s">
        <v>1116</v>
      </c>
      <c r="D627" s="14" t="s">
        <v>42</v>
      </c>
      <c r="E627" s="14">
        <v>14528118</v>
      </c>
      <c r="F627" s="14">
        <v>13</v>
      </c>
      <c r="G627" s="15" t="s">
        <v>1110</v>
      </c>
      <c r="H627" s="19" t="s">
        <v>1117</v>
      </c>
      <c r="I627" s="14" t="s">
        <v>558</v>
      </c>
      <c r="J627" s="14" t="s">
        <v>1291</v>
      </c>
      <c r="K627" s="17">
        <v>10080</v>
      </c>
      <c r="L627" s="17">
        <v>0</v>
      </c>
      <c r="M627" s="18">
        <f t="shared" si="19"/>
        <v>10080</v>
      </c>
      <c r="N627" s="19"/>
      <c r="O627" s="36" t="s">
        <v>1120</v>
      </c>
      <c r="P627" s="14" t="s">
        <v>35</v>
      </c>
      <c r="Q627" s="26" t="s">
        <v>1099</v>
      </c>
      <c r="R627" s="14">
        <v>487</v>
      </c>
      <c r="S627" s="26" t="s">
        <v>37</v>
      </c>
      <c r="T627" s="34" t="s">
        <v>459</v>
      </c>
      <c r="U627" s="14" t="s">
        <v>1115</v>
      </c>
      <c r="V627" s="14" t="s">
        <v>1115</v>
      </c>
      <c r="W627" s="22" t="s">
        <v>1115</v>
      </c>
      <c r="X627" s="23">
        <f t="shared" si="20"/>
        <v>10080</v>
      </c>
      <c r="Y627" s="24"/>
    </row>
    <row r="628" spans="1:25" customFormat="1" ht="230.25" hidden="1" customHeight="1">
      <c r="A628" s="13">
        <v>624</v>
      </c>
      <c r="B628" s="14" t="s">
        <v>1091</v>
      </c>
      <c r="C628" s="14" t="s">
        <v>1116</v>
      </c>
      <c r="D628" s="14" t="s">
        <v>42</v>
      </c>
      <c r="E628" s="14">
        <v>14528118</v>
      </c>
      <c r="F628" s="14">
        <v>13</v>
      </c>
      <c r="G628" s="15" t="s">
        <v>1292</v>
      </c>
      <c r="H628" s="19" t="s">
        <v>666</v>
      </c>
      <c r="I628" s="14" t="s">
        <v>558</v>
      </c>
      <c r="J628" s="14" t="s">
        <v>1293</v>
      </c>
      <c r="K628" s="17">
        <v>11322.48</v>
      </c>
      <c r="L628" s="17">
        <v>0</v>
      </c>
      <c r="M628" s="18">
        <f t="shared" si="19"/>
        <v>11322.48</v>
      </c>
      <c r="N628" s="14" t="s">
        <v>1115</v>
      </c>
      <c r="O628" s="36" t="s">
        <v>1294</v>
      </c>
      <c r="P628" s="14" t="s">
        <v>35</v>
      </c>
      <c r="Q628" s="26" t="s">
        <v>1141</v>
      </c>
      <c r="R628" s="14" t="s">
        <v>182</v>
      </c>
      <c r="S628" s="26" t="s">
        <v>37</v>
      </c>
      <c r="T628" s="14" t="s">
        <v>48</v>
      </c>
      <c r="U628" s="14" t="s">
        <v>1115</v>
      </c>
      <c r="V628" s="14" t="s">
        <v>1115</v>
      </c>
      <c r="W628" s="27" t="s">
        <v>1295</v>
      </c>
      <c r="X628" s="23">
        <f t="shared" si="20"/>
        <v>11322.48</v>
      </c>
      <c r="Y628" s="24"/>
    </row>
    <row r="629" spans="1:25" customFormat="1" ht="61.5" hidden="1" customHeight="1">
      <c r="A629" s="13">
        <v>625</v>
      </c>
      <c r="B629" s="14" t="s">
        <v>1091</v>
      </c>
      <c r="C629" s="14" t="s">
        <v>1116</v>
      </c>
      <c r="D629" s="14" t="s">
        <v>42</v>
      </c>
      <c r="E629" s="14">
        <v>14528118</v>
      </c>
      <c r="F629" s="14">
        <v>13</v>
      </c>
      <c r="G629" s="15" t="s">
        <v>1220</v>
      </c>
      <c r="H629" s="19" t="s">
        <v>1296</v>
      </c>
      <c r="I629" s="14" t="s">
        <v>558</v>
      </c>
      <c r="J629" s="14" t="s">
        <v>1297</v>
      </c>
      <c r="K629" s="17">
        <v>12037.25</v>
      </c>
      <c r="L629" s="17">
        <v>0</v>
      </c>
      <c r="M629" s="18">
        <f t="shared" si="19"/>
        <v>12037.25</v>
      </c>
      <c r="N629" s="19"/>
      <c r="O629" s="36" t="s">
        <v>1259</v>
      </c>
      <c r="P629" s="14" t="s">
        <v>35</v>
      </c>
      <c r="Q629" s="26" t="s">
        <v>1099</v>
      </c>
      <c r="R629" s="14">
        <v>638</v>
      </c>
      <c r="S629" s="26" t="s">
        <v>37</v>
      </c>
      <c r="T629" s="34" t="s">
        <v>459</v>
      </c>
      <c r="U629" s="14" t="s">
        <v>1115</v>
      </c>
      <c r="V629" s="14" t="s">
        <v>1115</v>
      </c>
      <c r="W629" s="22" t="s">
        <v>1115</v>
      </c>
      <c r="X629" s="23">
        <f t="shared" si="20"/>
        <v>12037.25</v>
      </c>
      <c r="Y629" s="24"/>
    </row>
    <row r="630" spans="1:25" customFormat="1" ht="61.5" hidden="1" customHeight="1">
      <c r="A630" s="13">
        <v>626</v>
      </c>
      <c r="B630" s="14" t="s">
        <v>1091</v>
      </c>
      <c r="C630" s="14" t="s">
        <v>1116</v>
      </c>
      <c r="D630" s="14" t="s">
        <v>42</v>
      </c>
      <c r="E630" s="14">
        <v>14528118</v>
      </c>
      <c r="F630" s="14">
        <v>13</v>
      </c>
      <c r="G630" s="15" t="s">
        <v>1144</v>
      </c>
      <c r="H630" s="19" t="s">
        <v>1298</v>
      </c>
      <c r="I630" s="14" t="s">
        <v>558</v>
      </c>
      <c r="J630" s="14" t="s">
        <v>1297</v>
      </c>
      <c r="K630" s="17">
        <v>13000.23</v>
      </c>
      <c r="L630" s="17">
        <v>0</v>
      </c>
      <c r="M630" s="18">
        <f t="shared" si="19"/>
        <v>13000.23</v>
      </c>
      <c r="N630" s="19"/>
      <c r="O630" s="36" t="s">
        <v>1259</v>
      </c>
      <c r="P630" s="14" t="s">
        <v>35</v>
      </c>
      <c r="Q630" s="26" t="s">
        <v>1099</v>
      </c>
      <c r="R630" s="14">
        <v>608</v>
      </c>
      <c r="S630" s="26" t="s">
        <v>37</v>
      </c>
      <c r="T630" s="34" t="s">
        <v>459</v>
      </c>
      <c r="U630" s="14" t="s">
        <v>1115</v>
      </c>
      <c r="V630" s="14" t="s">
        <v>1115</v>
      </c>
      <c r="W630" s="22" t="s">
        <v>1115</v>
      </c>
      <c r="X630" s="23">
        <f t="shared" si="20"/>
        <v>13000.23</v>
      </c>
      <c r="Y630" s="24"/>
    </row>
    <row r="631" spans="1:25" customFormat="1" ht="61.5" hidden="1" customHeight="1">
      <c r="A631" s="13">
        <v>627</v>
      </c>
      <c r="B631" s="14" t="s">
        <v>1091</v>
      </c>
      <c r="C631" s="14" t="s">
        <v>1116</v>
      </c>
      <c r="D631" s="14" t="s">
        <v>42</v>
      </c>
      <c r="E631" s="14">
        <v>14528118</v>
      </c>
      <c r="F631" s="14">
        <v>13</v>
      </c>
      <c r="G631" s="15" t="s">
        <v>1158</v>
      </c>
      <c r="H631" s="19" t="s">
        <v>1299</v>
      </c>
      <c r="I631" s="14" t="s">
        <v>558</v>
      </c>
      <c r="J631" s="14" t="s">
        <v>1300</v>
      </c>
      <c r="K631" s="17">
        <v>14509.6</v>
      </c>
      <c r="L631" s="17">
        <v>0</v>
      </c>
      <c r="M631" s="18">
        <f t="shared" si="19"/>
        <v>14509.6</v>
      </c>
      <c r="N631" s="19"/>
      <c r="O631" s="36" t="s">
        <v>1259</v>
      </c>
      <c r="P631" s="14" t="s">
        <v>35</v>
      </c>
      <c r="Q631" s="26" t="s">
        <v>1099</v>
      </c>
      <c r="R631" s="14">
        <v>730</v>
      </c>
      <c r="S631" s="26" t="s">
        <v>37</v>
      </c>
      <c r="T631" s="34" t="s">
        <v>459</v>
      </c>
      <c r="U631" s="14" t="s">
        <v>1115</v>
      </c>
      <c r="V631" s="14" t="s">
        <v>1115</v>
      </c>
      <c r="W631" s="22" t="s">
        <v>1115</v>
      </c>
      <c r="X631" s="23">
        <f t="shared" si="20"/>
        <v>14509.6</v>
      </c>
      <c r="Y631" s="24"/>
    </row>
    <row r="632" spans="1:25" customFormat="1" ht="51.75" hidden="1" customHeight="1">
      <c r="A632" s="13">
        <v>628</v>
      </c>
      <c r="B632" s="14" t="s">
        <v>1091</v>
      </c>
      <c r="C632" s="14" t="s">
        <v>1116</v>
      </c>
      <c r="D632" s="14" t="s">
        <v>42</v>
      </c>
      <c r="E632" s="14">
        <v>14528118</v>
      </c>
      <c r="F632" s="14">
        <v>13</v>
      </c>
      <c r="G632" s="15" t="s">
        <v>1158</v>
      </c>
      <c r="H632" s="19" t="s">
        <v>1301</v>
      </c>
      <c r="I632" s="14" t="s">
        <v>558</v>
      </c>
      <c r="J632" s="14" t="s">
        <v>1302</v>
      </c>
      <c r="K632" s="17">
        <v>15390</v>
      </c>
      <c r="L632" s="17">
        <v>0</v>
      </c>
      <c r="M632" s="18">
        <f t="shared" si="19"/>
        <v>15390</v>
      </c>
      <c r="N632" s="19"/>
      <c r="O632" s="36" t="s">
        <v>1259</v>
      </c>
      <c r="P632" s="14" t="s">
        <v>35</v>
      </c>
      <c r="Q632" s="26" t="s">
        <v>1099</v>
      </c>
      <c r="R632" s="14">
        <v>730</v>
      </c>
      <c r="S632" s="26" t="s">
        <v>37</v>
      </c>
      <c r="T632" s="34" t="s">
        <v>459</v>
      </c>
      <c r="U632" s="14" t="s">
        <v>1115</v>
      </c>
      <c r="V632" s="14" t="s">
        <v>1115</v>
      </c>
      <c r="W632" s="22" t="s">
        <v>1115</v>
      </c>
      <c r="X632" s="23">
        <f t="shared" si="20"/>
        <v>15390</v>
      </c>
      <c r="Y632" s="24"/>
    </row>
    <row r="633" spans="1:25" customFormat="1" ht="51.75" hidden="1" customHeight="1">
      <c r="A633" s="13">
        <v>629</v>
      </c>
      <c r="B633" s="14" t="s">
        <v>1091</v>
      </c>
      <c r="C633" s="14" t="s">
        <v>1109</v>
      </c>
      <c r="D633" s="14" t="s">
        <v>29</v>
      </c>
      <c r="E633" s="14">
        <v>50063502</v>
      </c>
      <c r="F633" s="14">
        <v>13</v>
      </c>
      <c r="G633" s="15" t="s">
        <v>1169</v>
      </c>
      <c r="H633" s="19" t="s">
        <v>1303</v>
      </c>
      <c r="I633" s="14" t="s">
        <v>1134</v>
      </c>
      <c r="J633" s="14" t="s">
        <v>1304</v>
      </c>
      <c r="K633" s="17">
        <v>15500</v>
      </c>
      <c r="L633" s="17">
        <v>0</v>
      </c>
      <c r="M633" s="18">
        <f t="shared" si="19"/>
        <v>15500</v>
      </c>
      <c r="N633" s="14" t="s">
        <v>1115</v>
      </c>
      <c r="O633" s="36" t="s">
        <v>1305</v>
      </c>
      <c r="P633" s="14" t="s">
        <v>35</v>
      </c>
      <c r="Q633" s="26">
        <v>43163</v>
      </c>
      <c r="R633" s="14" t="s">
        <v>182</v>
      </c>
      <c r="S633" s="26" t="s">
        <v>37</v>
      </c>
      <c r="T633" s="14" t="s">
        <v>48</v>
      </c>
      <c r="U633" s="14" t="s">
        <v>1115</v>
      </c>
      <c r="V633" s="14" t="s">
        <v>1115</v>
      </c>
      <c r="W633" s="27" t="s">
        <v>1115</v>
      </c>
      <c r="X633" s="23">
        <f t="shared" si="20"/>
        <v>15500</v>
      </c>
      <c r="Y633" s="24"/>
    </row>
    <row r="634" spans="1:25" customFormat="1" ht="53.25" hidden="1" customHeight="1">
      <c r="A634" s="13">
        <v>630</v>
      </c>
      <c r="B634" s="14" t="s">
        <v>1091</v>
      </c>
      <c r="C634" s="14" t="s">
        <v>1306</v>
      </c>
      <c r="D634" s="14" t="s">
        <v>42</v>
      </c>
      <c r="E634" s="14">
        <v>22723285</v>
      </c>
      <c r="F634" s="14">
        <v>13</v>
      </c>
      <c r="G634" s="15" t="s">
        <v>1220</v>
      </c>
      <c r="H634" s="19" t="s">
        <v>1307</v>
      </c>
      <c r="I634" s="14" t="s">
        <v>1308</v>
      </c>
      <c r="J634" s="14" t="s">
        <v>1309</v>
      </c>
      <c r="K634" s="17">
        <v>17527.5</v>
      </c>
      <c r="L634" s="17">
        <v>0</v>
      </c>
      <c r="M634" s="18">
        <f t="shared" si="19"/>
        <v>17527.5</v>
      </c>
      <c r="N634" s="14" t="s">
        <v>1115</v>
      </c>
      <c r="O634" s="36" t="s">
        <v>1310</v>
      </c>
      <c r="P634" s="14" t="s">
        <v>35</v>
      </c>
      <c r="Q634" s="26" t="s">
        <v>1099</v>
      </c>
      <c r="R634" s="14">
        <v>638</v>
      </c>
      <c r="S634" s="26" t="s">
        <v>37</v>
      </c>
      <c r="T634" s="14" t="s">
        <v>48</v>
      </c>
      <c r="U634" s="14" t="s">
        <v>1115</v>
      </c>
      <c r="V634" s="14" t="s">
        <v>1115</v>
      </c>
      <c r="W634" s="22" t="s">
        <v>1311</v>
      </c>
      <c r="X634" s="23">
        <f t="shared" si="20"/>
        <v>17527.5</v>
      </c>
      <c r="Y634" s="24"/>
    </row>
    <row r="635" spans="1:25" customFormat="1" ht="91.5" hidden="1" customHeight="1">
      <c r="A635" s="13">
        <v>631</v>
      </c>
      <c r="B635" s="14" t="s">
        <v>1091</v>
      </c>
      <c r="C635" s="14" t="s">
        <v>1116</v>
      </c>
      <c r="D635" s="14" t="s">
        <v>42</v>
      </c>
      <c r="E635" s="14">
        <v>14528118</v>
      </c>
      <c r="F635" s="14">
        <v>13</v>
      </c>
      <c r="G635" s="15" t="s">
        <v>1125</v>
      </c>
      <c r="H635" s="19" t="s">
        <v>1312</v>
      </c>
      <c r="I635" s="14" t="s">
        <v>558</v>
      </c>
      <c r="J635" s="14" t="s">
        <v>1293</v>
      </c>
      <c r="K635" s="17">
        <v>19165.439999999999</v>
      </c>
      <c r="L635" s="17">
        <v>0</v>
      </c>
      <c r="M635" s="18">
        <f t="shared" si="19"/>
        <v>19165.439999999999</v>
      </c>
      <c r="N635" s="19"/>
      <c r="O635" s="36" t="s">
        <v>1259</v>
      </c>
      <c r="P635" s="14" t="s">
        <v>35</v>
      </c>
      <c r="Q635" s="26" t="s">
        <v>1166</v>
      </c>
      <c r="R635" s="14" t="s">
        <v>182</v>
      </c>
      <c r="S635" s="26" t="s">
        <v>37</v>
      </c>
      <c r="T635" s="34" t="s">
        <v>459</v>
      </c>
      <c r="U635" s="14" t="s">
        <v>1115</v>
      </c>
      <c r="V635" s="14" t="s">
        <v>1115</v>
      </c>
      <c r="W635" s="27" t="s">
        <v>1115</v>
      </c>
      <c r="X635" s="23">
        <f t="shared" si="20"/>
        <v>19165.439999999999</v>
      </c>
      <c r="Y635" s="24"/>
    </row>
    <row r="636" spans="1:25" customFormat="1" ht="53.25" hidden="1" customHeight="1">
      <c r="A636" s="13">
        <v>632</v>
      </c>
      <c r="B636" s="14" t="s">
        <v>1091</v>
      </c>
      <c r="C636" s="14" t="s">
        <v>1116</v>
      </c>
      <c r="D636" s="14" t="s">
        <v>42</v>
      </c>
      <c r="E636" s="14">
        <v>14528118</v>
      </c>
      <c r="F636" s="14">
        <v>13</v>
      </c>
      <c r="G636" s="15" t="s">
        <v>1169</v>
      </c>
      <c r="H636" s="19" t="s">
        <v>1313</v>
      </c>
      <c r="I636" s="14" t="s">
        <v>558</v>
      </c>
      <c r="J636" s="14" t="s">
        <v>1314</v>
      </c>
      <c r="K636" s="17">
        <v>40182.080000000002</v>
      </c>
      <c r="L636" s="17">
        <v>0</v>
      </c>
      <c r="M636" s="18">
        <f t="shared" si="19"/>
        <v>40182.080000000002</v>
      </c>
      <c r="N636" s="19"/>
      <c r="O636" s="36" t="s">
        <v>1315</v>
      </c>
      <c r="P636" s="14" t="s">
        <v>35</v>
      </c>
      <c r="Q636" s="26" t="s">
        <v>1099</v>
      </c>
      <c r="R636" s="14">
        <v>822</v>
      </c>
      <c r="S636" s="26" t="s">
        <v>37</v>
      </c>
      <c r="T636" s="34" t="s">
        <v>459</v>
      </c>
      <c r="U636" s="14" t="s">
        <v>1115</v>
      </c>
      <c r="V636" s="14" t="s">
        <v>1115</v>
      </c>
      <c r="W636" s="22" t="s">
        <v>1115</v>
      </c>
      <c r="X636" s="23">
        <f t="shared" si="20"/>
        <v>40182.080000000002</v>
      </c>
      <c r="Y636" s="24"/>
    </row>
    <row r="637" spans="1:25" customFormat="1" ht="74.25" hidden="1" customHeight="1">
      <c r="A637" s="13">
        <v>633</v>
      </c>
      <c r="B637" s="14" t="s">
        <v>1091</v>
      </c>
      <c r="C637" s="14" t="s">
        <v>1116</v>
      </c>
      <c r="D637" s="14" t="s">
        <v>42</v>
      </c>
      <c r="E637" s="14">
        <v>14528118</v>
      </c>
      <c r="F637" s="14">
        <v>13</v>
      </c>
      <c r="G637" s="15">
        <v>0</v>
      </c>
      <c r="H637" s="19" t="s">
        <v>1316</v>
      </c>
      <c r="I637" s="14" t="s">
        <v>1317</v>
      </c>
      <c r="J637" s="14" t="s">
        <v>1318</v>
      </c>
      <c r="K637" s="17">
        <v>51021.62</v>
      </c>
      <c r="L637" s="17">
        <v>0</v>
      </c>
      <c r="M637" s="18">
        <f t="shared" si="19"/>
        <v>51021.62</v>
      </c>
      <c r="N637" s="14" t="s">
        <v>1115</v>
      </c>
      <c r="O637" s="36" t="s">
        <v>1319</v>
      </c>
      <c r="P637" s="14" t="s">
        <v>35</v>
      </c>
      <c r="Q637" s="26" t="s">
        <v>1166</v>
      </c>
      <c r="R637" s="14" t="s">
        <v>182</v>
      </c>
      <c r="S637" s="26" t="s">
        <v>37</v>
      </c>
      <c r="T637" s="14" t="s">
        <v>48</v>
      </c>
      <c r="U637" s="14" t="s">
        <v>1115</v>
      </c>
      <c r="V637" s="14" t="s">
        <v>1115</v>
      </c>
      <c r="W637" s="27" t="s">
        <v>1115</v>
      </c>
      <c r="X637" s="23">
        <f t="shared" si="20"/>
        <v>51021.62</v>
      </c>
      <c r="Y637" s="24"/>
    </row>
    <row r="638" spans="1:25" customFormat="1" ht="46.5" hidden="1" customHeight="1">
      <c r="A638" s="13">
        <v>634</v>
      </c>
      <c r="B638" s="14" t="s">
        <v>1091</v>
      </c>
      <c r="C638" s="14" t="s">
        <v>1116</v>
      </c>
      <c r="D638" s="14" t="s">
        <v>42</v>
      </c>
      <c r="E638" s="14">
        <v>14528118</v>
      </c>
      <c r="F638" s="14">
        <v>13</v>
      </c>
      <c r="G638" s="15" t="s">
        <v>1292</v>
      </c>
      <c r="H638" s="19" t="s">
        <v>1320</v>
      </c>
      <c r="I638" s="14" t="s">
        <v>558</v>
      </c>
      <c r="J638" s="14" t="s">
        <v>1293</v>
      </c>
      <c r="K638" s="17">
        <v>64274.68</v>
      </c>
      <c r="L638" s="17">
        <v>0</v>
      </c>
      <c r="M638" s="18">
        <f t="shared" si="19"/>
        <v>64274.68</v>
      </c>
      <c r="N638" s="19"/>
      <c r="O638" s="36" t="s">
        <v>1321</v>
      </c>
      <c r="P638" s="14" t="s">
        <v>35</v>
      </c>
      <c r="Q638" s="26" t="s">
        <v>1166</v>
      </c>
      <c r="R638" s="14" t="s">
        <v>182</v>
      </c>
      <c r="S638" s="26" t="s">
        <v>37</v>
      </c>
      <c r="T638" s="34" t="s">
        <v>459</v>
      </c>
      <c r="U638" s="14" t="s">
        <v>1115</v>
      </c>
      <c r="V638" s="14" t="s">
        <v>1115</v>
      </c>
      <c r="W638" s="27" t="s">
        <v>1115</v>
      </c>
      <c r="X638" s="23">
        <f t="shared" si="20"/>
        <v>64274.68</v>
      </c>
      <c r="Y638" s="24"/>
    </row>
    <row r="639" spans="1:25" customFormat="1" ht="46.5" hidden="1" customHeight="1">
      <c r="A639" s="13">
        <v>635</v>
      </c>
      <c r="B639" s="14" t="s">
        <v>1091</v>
      </c>
      <c r="C639" s="14" t="s">
        <v>1116</v>
      </c>
      <c r="D639" s="14" t="s">
        <v>42</v>
      </c>
      <c r="E639" s="14">
        <v>14528118</v>
      </c>
      <c r="F639" s="14">
        <v>13</v>
      </c>
      <c r="G639" s="15" t="s">
        <v>1158</v>
      </c>
      <c r="H639" s="19" t="s">
        <v>1322</v>
      </c>
      <c r="I639" s="14" t="s">
        <v>558</v>
      </c>
      <c r="J639" s="14" t="s">
        <v>1323</v>
      </c>
      <c r="K639" s="17">
        <v>71364</v>
      </c>
      <c r="L639" s="17">
        <v>0</v>
      </c>
      <c r="M639" s="18">
        <f t="shared" si="19"/>
        <v>71364</v>
      </c>
      <c r="N639" s="14" t="s">
        <v>1115</v>
      </c>
      <c r="O639" s="36" t="s">
        <v>1324</v>
      </c>
      <c r="P639" s="14" t="s">
        <v>35</v>
      </c>
      <c r="Q639" s="26" t="s">
        <v>1099</v>
      </c>
      <c r="R639" s="14">
        <v>699</v>
      </c>
      <c r="S639" s="26" t="s">
        <v>37</v>
      </c>
      <c r="T639" s="14" t="s">
        <v>48</v>
      </c>
      <c r="U639" s="14" t="s">
        <v>1115</v>
      </c>
      <c r="V639" s="14" t="s">
        <v>1115</v>
      </c>
      <c r="W639" s="22" t="s">
        <v>1115</v>
      </c>
      <c r="X639" s="23">
        <f t="shared" si="20"/>
        <v>71364</v>
      </c>
      <c r="Y639" s="24"/>
    </row>
    <row r="640" spans="1:25" customFormat="1" ht="78.75" hidden="1" customHeight="1">
      <c r="A640" s="13">
        <v>636</v>
      </c>
      <c r="B640" s="14" t="s">
        <v>1091</v>
      </c>
      <c r="C640" s="14" t="s">
        <v>1116</v>
      </c>
      <c r="D640" s="14" t="s">
        <v>42</v>
      </c>
      <c r="E640" s="14">
        <v>14528118</v>
      </c>
      <c r="F640" s="14">
        <v>13</v>
      </c>
      <c r="G640" s="15">
        <v>0</v>
      </c>
      <c r="H640" s="19" t="s">
        <v>1316</v>
      </c>
      <c r="I640" s="14" t="s">
        <v>1317</v>
      </c>
      <c r="J640" s="14" t="s">
        <v>1325</v>
      </c>
      <c r="K640" s="17">
        <v>92645.72</v>
      </c>
      <c r="L640" s="17">
        <v>0</v>
      </c>
      <c r="M640" s="18">
        <f t="shared" si="19"/>
        <v>92645.72</v>
      </c>
      <c r="N640" s="14" t="s">
        <v>1115</v>
      </c>
      <c r="O640" s="36" t="s">
        <v>1326</v>
      </c>
      <c r="P640" s="14" t="s">
        <v>35</v>
      </c>
      <c r="Q640" s="26" t="s">
        <v>1166</v>
      </c>
      <c r="R640" s="14" t="s">
        <v>182</v>
      </c>
      <c r="S640" s="26" t="s">
        <v>37</v>
      </c>
      <c r="T640" s="14" t="s">
        <v>48</v>
      </c>
      <c r="U640" s="14" t="s">
        <v>1115</v>
      </c>
      <c r="V640" s="14" t="s">
        <v>1115</v>
      </c>
      <c r="W640" s="27" t="s">
        <v>1115</v>
      </c>
      <c r="X640" s="23">
        <f t="shared" si="20"/>
        <v>92645.72</v>
      </c>
      <c r="Y640" s="24"/>
    </row>
    <row r="641" spans="1:25" customFormat="1" ht="66" hidden="1" customHeight="1">
      <c r="A641" s="13">
        <v>637</v>
      </c>
      <c r="B641" s="14" t="s">
        <v>1091</v>
      </c>
      <c r="C641" s="14" t="s">
        <v>1116</v>
      </c>
      <c r="D641" s="14" t="s">
        <v>42</v>
      </c>
      <c r="E641" s="14">
        <v>14528118</v>
      </c>
      <c r="F641" s="14">
        <v>13</v>
      </c>
      <c r="G641" s="15">
        <v>0</v>
      </c>
      <c r="H641" s="19" t="s">
        <v>1316</v>
      </c>
      <c r="I641" s="14" t="s">
        <v>1317</v>
      </c>
      <c r="J641" s="14" t="s">
        <v>1101</v>
      </c>
      <c r="K641" s="17">
        <v>105423.53</v>
      </c>
      <c r="L641" s="17">
        <v>0</v>
      </c>
      <c r="M641" s="18">
        <f t="shared" si="19"/>
        <v>105423.53</v>
      </c>
      <c r="N641" s="14" t="s">
        <v>1115</v>
      </c>
      <c r="O641" s="36" t="s">
        <v>1319</v>
      </c>
      <c r="P641" s="14" t="s">
        <v>35</v>
      </c>
      <c r="Q641" s="26" t="s">
        <v>1166</v>
      </c>
      <c r="R641" s="14" t="s">
        <v>182</v>
      </c>
      <c r="S641" s="26" t="s">
        <v>37</v>
      </c>
      <c r="T641" s="14" t="s">
        <v>48</v>
      </c>
      <c r="U641" s="14" t="s">
        <v>1115</v>
      </c>
      <c r="V641" s="14" t="s">
        <v>1115</v>
      </c>
      <c r="W641" s="27" t="s">
        <v>1115</v>
      </c>
      <c r="X641" s="23">
        <f t="shared" si="20"/>
        <v>105423.53</v>
      </c>
      <c r="Y641" s="24"/>
    </row>
    <row r="642" spans="1:25" customFormat="1" ht="142.5" hidden="1" customHeight="1">
      <c r="A642" s="13">
        <v>638</v>
      </c>
      <c r="B642" s="14" t="s">
        <v>1091</v>
      </c>
      <c r="C642" s="14" t="s">
        <v>1116</v>
      </c>
      <c r="D642" s="14" t="s">
        <v>42</v>
      </c>
      <c r="E642" s="14">
        <v>14528118</v>
      </c>
      <c r="F642" s="14">
        <v>13</v>
      </c>
      <c r="G642" s="15" t="s">
        <v>1215</v>
      </c>
      <c r="H642" s="19" t="s">
        <v>1327</v>
      </c>
      <c r="I642" s="14" t="s">
        <v>558</v>
      </c>
      <c r="J642" s="14" t="s">
        <v>1328</v>
      </c>
      <c r="K642" s="17">
        <v>118435.12</v>
      </c>
      <c r="L642" s="17">
        <v>0</v>
      </c>
      <c r="M642" s="18">
        <f t="shared" si="19"/>
        <v>118435.12</v>
      </c>
      <c r="N642" s="14" t="s">
        <v>1115</v>
      </c>
      <c r="O642" s="36" t="s">
        <v>1329</v>
      </c>
      <c r="P642" s="14" t="s">
        <v>35</v>
      </c>
      <c r="Q642" s="26" t="s">
        <v>1166</v>
      </c>
      <c r="R642" s="14" t="s">
        <v>182</v>
      </c>
      <c r="S642" s="26" t="s">
        <v>37</v>
      </c>
      <c r="T642" s="14" t="s">
        <v>48</v>
      </c>
      <c r="U642" s="14" t="s">
        <v>1115</v>
      </c>
      <c r="V642" s="14" t="s">
        <v>1115</v>
      </c>
      <c r="W642" s="27" t="s">
        <v>1115</v>
      </c>
      <c r="X642" s="23">
        <f t="shared" si="20"/>
        <v>118435.12</v>
      </c>
      <c r="Y642" s="24"/>
    </row>
    <row r="643" spans="1:25" customFormat="1" ht="51.75" hidden="1" customHeight="1">
      <c r="A643" s="13">
        <v>639</v>
      </c>
      <c r="B643" s="14" t="s">
        <v>1091</v>
      </c>
      <c r="C643" s="14" t="s">
        <v>1116</v>
      </c>
      <c r="D643" s="14" t="s">
        <v>42</v>
      </c>
      <c r="E643" s="14">
        <v>14528118</v>
      </c>
      <c r="F643" s="14">
        <v>13</v>
      </c>
      <c r="G643" s="15">
        <v>0</v>
      </c>
      <c r="H643" s="19" t="s">
        <v>1330</v>
      </c>
      <c r="I643" s="14" t="s">
        <v>1134</v>
      </c>
      <c r="J643" s="14" t="s">
        <v>1331</v>
      </c>
      <c r="K643" s="17">
        <v>166945</v>
      </c>
      <c r="L643" s="17">
        <v>0</v>
      </c>
      <c r="M643" s="18">
        <f t="shared" si="19"/>
        <v>166945</v>
      </c>
      <c r="N643" s="19"/>
      <c r="O643" s="36" t="s">
        <v>1332</v>
      </c>
      <c r="P643" s="14" t="s">
        <v>35</v>
      </c>
      <c r="Q643" s="26">
        <v>43163</v>
      </c>
      <c r="R643" s="14" t="s">
        <v>182</v>
      </c>
      <c r="S643" s="21" t="s">
        <v>37</v>
      </c>
      <c r="T643" s="34" t="s">
        <v>48</v>
      </c>
      <c r="U643" s="14" t="s">
        <v>1115</v>
      </c>
      <c r="V643" s="14" t="s">
        <v>1115</v>
      </c>
      <c r="W643" s="27" t="s">
        <v>1115</v>
      </c>
      <c r="X643" s="23">
        <f t="shared" si="20"/>
        <v>166945</v>
      </c>
      <c r="Y643" s="24"/>
    </row>
    <row r="644" spans="1:25" customFormat="1" ht="74.25" hidden="1" customHeight="1">
      <c r="A644" s="13">
        <v>640</v>
      </c>
      <c r="B644" s="14" t="s">
        <v>1091</v>
      </c>
      <c r="C644" s="14" t="s">
        <v>1116</v>
      </c>
      <c r="D644" s="14" t="s">
        <v>42</v>
      </c>
      <c r="E644" s="14">
        <v>14528118</v>
      </c>
      <c r="F644" s="14">
        <v>13</v>
      </c>
      <c r="G644" s="15">
        <v>0</v>
      </c>
      <c r="H644" s="19" t="s">
        <v>1333</v>
      </c>
      <c r="I644" s="14" t="s">
        <v>1134</v>
      </c>
      <c r="J644" s="14" t="s">
        <v>1334</v>
      </c>
      <c r="K644" s="17">
        <v>201431.44</v>
      </c>
      <c r="L644" s="17">
        <v>0</v>
      </c>
      <c r="M644" s="18">
        <f t="shared" si="19"/>
        <v>201431.44</v>
      </c>
      <c r="N644" s="19"/>
      <c r="O644" s="36" t="s">
        <v>1335</v>
      </c>
      <c r="P644" s="14" t="s">
        <v>35</v>
      </c>
      <c r="Q644" s="26" t="s">
        <v>1141</v>
      </c>
      <c r="R644" s="14" t="s">
        <v>182</v>
      </c>
      <c r="S644" s="21" t="s">
        <v>37</v>
      </c>
      <c r="T644" s="34" t="s">
        <v>1336</v>
      </c>
      <c r="U644" s="14" t="s">
        <v>1115</v>
      </c>
      <c r="V644" s="14" t="s">
        <v>1115</v>
      </c>
      <c r="W644" s="27" t="s">
        <v>1115</v>
      </c>
      <c r="X644" s="23">
        <f t="shared" si="20"/>
        <v>201431.44</v>
      </c>
      <c r="Y644" s="24"/>
    </row>
    <row r="645" spans="1:25" customFormat="1" ht="91.5" hidden="1" customHeight="1">
      <c r="A645" s="13">
        <v>641</v>
      </c>
      <c r="B645" s="14" t="s">
        <v>1091</v>
      </c>
      <c r="C645" s="14" t="s">
        <v>1116</v>
      </c>
      <c r="D645" s="14" t="s">
        <v>42</v>
      </c>
      <c r="E645" s="14">
        <v>14528118</v>
      </c>
      <c r="F645" s="14">
        <v>13</v>
      </c>
      <c r="G645" s="15" t="s">
        <v>1245</v>
      </c>
      <c r="H645" s="19" t="s">
        <v>666</v>
      </c>
      <c r="I645" s="14" t="s">
        <v>1337</v>
      </c>
      <c r="J645" s="14" t="s">
        <v>1338</v>
      </c>
      <c r="K645" s="17">
        <v>411026</v>
      </c>
      <c r="L645" s="17">
        <v>0</v>
      </c>
      <c r="M645" s="18">
        <f t="shared" si="19"/>
        <v>411026</v>
      </c>
      <c r="N645" s="14" t="s">
        <v>1115</v>
      </c>
      <c r="O645" s="36" t="s">
        <v>1339</v>
      </c>
      <c r="P645" s="14" t="s">
        <v>35</v>
      </c>
      <c r="Q645" s="26" t="s">
        <v>1099</v>
      </c>
      <c r="R645" s="14">
        <v>942</v>
      </c>
      <c r="S645" s="26" t="s">
        <v>37</v>
      </c>
      <c r="T645" s="14" t="s">
        <v>48</v>
      </c>
      <c r="U645" s="14" t="s">
        <v>1115</v>
      </c>
      <c r="V645" s="14" t="s">
        <v>1115</v>
      </c>
      <c r="W645" s="22" t="s">
        <v>1340</v>
      </c>
      <c r="X645" s="23">
        <f t="shared" si="20"/>
        <v>411026</v>
      </c>
      <c r="Y645" s="24"/>
    </row>
    <row r="646" spans="1:25" customFormat="1" ht="76.5" hidden="1" customHeight="1">
      <c r="A646" s="13">
        <v>642</v>
      </c>
      <c r="B646" s="14" t="s">
        <v>1091</v>
      </c>
      <c r="C646" s="14" t="s">
        <v>1341</v>
      </c>
      <c r="D646" s="14" t="s">
        <v>29</v>
      </c>
      <c r="E646" s="14">
        <v>15876896</v>
      </c>
      <c r="F646" s="14">
        <v>13</v>
      </c>
      <c r="G646" s="15">
        <v>0</v>
      </c>
      <c r="H646" s="19" t="s">
        <v>1342</v>
      </c>
      <c r="I646" s="14" t="s">
        <v>1343</v>
      </c>
      <c r="J646" s="14" t="s">
        <v>1344</v>
      </c>
      <c r="K646" s="17">
        <v>498000</v>
      </c>
      <c r="L646" s="17">
        <v>0</v>
      </c>
      <c r="M646" s="18">
        <f t="shared" ref="M646:M709" si="21">K646+L646</f>
        <v>498000</v>
      </c>
      <c r="N646" s="14" t="s">
        <v>1115</v>
      </c>
      <c r="O646" s="36" t="s">
        <v>1326</v>
      </c>
      <c r="P646" s="14" t="s">
        <v>35</v>
      </c>
      <c r="Q646" s="26" t="s">
        <v>1166</v>
      </c>
      <c r="R646" s="14" t="s">
        <v>182</v>
      </c>
      <c r="S646" s="26" t="s">
        <v>37</v>
      </c>
      <c r="T646" s="14" t="s">
        <v>48</v>
      </c>
      <c r="U646" s="14" t="s">
        <v>1115</v>
      </c>
      <c r="V646" s="14" t="s">
        <v>1115</v>
      </c>
      <c r="W646" s="27" t="s">
        <v>1115</v>
      </c>
      <c r="X646" s="23">
        <f t="shared" si="20"/>
        <v>498000</v>
      </c>
      <c r="Y646" s="24"/>
    </row>
    <row r="647" spans="1:25" customFormat="1" ht="66" hidden="1" customHeight="1">
      <c r="A647" s="13">
        <v>643</v>
      </c>
      <c r="B647" s="14" t="s">
        <v>1091</v>
      </c>
      <c r="C647" s="14" t="s">
        <v>1345</v>
      </c>
      <c r="D647" s="14" t="s">
        <v>42</v>
      </c>
      <c r="E647" s="14" t="s">
        <v>1346</v>
      </c>
      <c r="F647" s="14">
        <v>12</v>
      </c>
      <c r="G647" s="15">
        <v>0</v>
      </c>
      <c r="H647" s="19" t="s">
        <v>1347</v>
      </c>
      <c r="I647" s="14" t="s">
        <v>1348</v>
      </c>
      <c r="J647" s="14" t="s">
        <v>1349</v>
      </c>
      <c r="K647" s="17">
        <v>719923</v>
      </c>
      <c r="L647" s="17">
        <v>0</v>
      </c>
      <c r="M647" s="18">
        <f t="shared" si="21"/>
        <v>719923</v>
      </c>
      <c r="N647" s="14" t="s">
        <v>1115</v>
      </c>
      <c r="O647" s="36" t="s">
        <v>1350</v>
      </c>
      <c r="P647" s="14" t="s">
        <v>35</v>
      </c>
      <c r="Q647" s="26" t="s">
        <v>1141</v>
      </c>
      <c r="R647" s="14" t="s">
        <v>182</v>
      </c>
      <c r="S647" s="26" t="s">
        <v>37</v>
      </c>
      <c r="T647" s="14" t="s">
        <v>48</v>
      </c>
      <c r="U647" s="14" t="s">
        <v>1115</v>
      </c>
      <c r="V647" s="14" t="s">
        <v>1115</v>
      </c>
      <c r="W647" s="27" t="s">
        <v>1115</v>
      </c>
      <c r="X647" s="23">
        <f t="shared" si="20"/>
        <v>719923</v>
      </c>
      <c r="Y647" s="24"/>
    </row>
    <row r="648" spans="1:25" customFormat="1" ht="53.25" hidden="1" customHeight="1">
      <c r="A648" s="13">
        <v>644</v>
      </c>
      <c r="B648" s="14" t="s">
        <v>1091</v>
      </c>
      <c r="C648" s="14" t="s">
        <v>1345</v>
      </c>
      <c r="D648" s="14" t="s">
        <v>42</v>
      </c>
      <c r="E648" s="14" t="s">
        <v>1346</v>
      </c>
      <c r="F648" s="14">
        <v>12</v>
      </c>
      <c r="G648" s="15" t="s">
        <v>1351</v>
      </c>
      <c r="H648" s="19" t="s">
        <v>1352</v>
      </c>
      <c r="I648" s="14" t="s">
        <v>1353</v>
      </c>
      <c r="J648" s="14" t="s">
        <v>1354</v>
      </c>
      <c r="K648" s="17">
        <v>3336155.35</v>
      </c>
      <c r="L648" s="17">
        <v>0</v>
      </c>
      <c r="M648" s="18">
        <f t="shared" si="21"/>
        <v>3336155.35</v>
      </c>
      <c r="N648" s="14" t="s">
        <v>1115</v>
      </c>
      <c r="O648" s="36" t="s">
        <v>1350</v>
      </c>
      <c r="P648" s="14" t="s">
        <v>35</v>
      </c>
      <c r="Q648" s="26" t="s">
        <v>1141</v>
      </c>
      <c r="R648" s="14" t="s">
        <v>182</v>
      </c>
      <c r="S648" s="26" t="s">
        <v>37</v>
      </c>
      <c r="T648" s="14" t="s">
        <v>48</v>
      </c>
      <c r="U648" s="14" t="s">
        <v>1115</v>
      </c>
      <c r="V648" s="14" t="s">
        <v>1115</v>
      </c>
      <c r="W648" s="27" t="s">
        <v>1115</v>
      </c>
      <c r="X648" s="23">
        <f t="shared" si="20"/>
        <v>3336155.35</v>
      </c>
      <c r="Y648" s="24"/>
    </row>
    <row r="649" spans="1:25" customFormat="1" ht="46.5" hidden="1" customHeight="1">
      <c r="A649" s="13">
        <v>645</v>
      </c>
      <c r="B649" s="14" t="s">
        <v>1091</v>
      </c>
      <c r="C649" s="14" t="s">
        <v>1116</v>
      </c>
      <c r="D649" s="14" t="s">
        <v>42</v>
      </c>
      <c r="E649" s="14">
        <v>14528118</v>
      </c>
      <c r="F649" s="14">
        <v>13</v>
      </c>
      <c r="G649" s="15" t="s">
        <v>1144</v>
      </c>
      <c r="H649" s="19" t="s">
        <v>1238</v>
      </c>
      <c r="I649" s="14" t="s">
        <v>558</v>
      </c>
      <c r="J649" s="14" t="s">
        <v>1209</v>
      </c>
      <c r="K649" s="17">
        <v>14953</v>
      </c>
      <c r="L649" s="17"/>
      <c r="M649" s="18">
        <f t="shared" si="21"/>
        <v>14953</v>
      </c>
      <c r="N649" s="19"/>
      <c r="O649" s="36" t="s">
        <v>1355</v>
      </c>
      <c r="P649" s="14" t="s">
        <v>35</v>
      </c>
      <c r="Q649" s="26">
        <v>43163</v>
      </c>
      <c r="R649" s="14" t="s">
        <v>182</v>
      </c>
      <c r="S649" s="26" t="s">
        <v>37</v>
      </c>
      <c r="T649" s="34" t="s">
        <v>1157</v>
      </c>
      <c r="U649" s="14" t="s">
        <v>1115</v>
      </c>
      <c r="V649" s="14" t="s">
        <v>1115</v>
      </c>
      <c r="W649" s="27" t="s">
        <v>1115</v>
      </c>
      <c r="X649" s="23">
        <f t="shared" si="20"/>
        <v>14953</v>
      </c>
      <c r="Y649" s="24"/>
    </row>
    <row r="650" spans="1:25" customFormat="1" ht="76.5" hidden="1" customHeight="1">
      <c r="A650" s="13">
        <v>646</v>
      </c>
      <c r="B650" s="14" t="s">
        <v>1091</v>
      </c>
      <c r="C650" s="14" t="s">
        <v>1092</v>
      </c>
      <c r="D650" s="14" t="s">
        <v>42</v>
      </c>
      <c r="E650" s="14">
        <v>16852940</v>
      </c>
      <c r="F650" s="14">
        <v>14</v>
      </c>
      <c r="G650" s="15" t="s">
        <v>1093</v>
      </c>
      <c r="H650" s="19" t="s">
        <v>1094</v>
      </c>
      <c r="I650" s="14" t="s">
        <v>1095</v>
      </c>
      <c r="J650" s="14" t="s">
        <v>1096</v>
      </c>
      <c r="K650" s="17">
        <v>663301.15</v>
      </c>
      <c r="L650" s="18">
        <v>-663301.15</v>
      </c>
      <c r="M650" s="18">
        <f t="shared" si="21"/>
        <v>0</v>
      </c>
      <c r="N650" s="19" t="s">
        <v>1356</v>
      </c>
      <c r="O650" s="19" t="s">
        <v>1357</v>
      </c>
      <c r="P650" s="14" t="s">
        <v>35</v>
      </c>
      <c r="Q650" s="26" t="s">
        <v>1358</v>
      </c>
      <c r="R650" s="14" t="s">
        <v>182</v>
      </c>
      <c r="S650" s="26" t="s">
        <v>37</v>
      </c>
      <c r="T650" s="14" t="s">
        <v>1085</v>
      </c>
      <c r="U650" s="14" t="s">
        <v>37</v>
      </c>
      <c r="V650" s="14" t="s">
        <v>37</v>
      </c>
      <c r="W650" s="22" t="s">
        <v>1359</v>
      </c>
      <c r="X650" s="23">
        <f t="shared" si="20"/>
        <v>0</v>
      </c>
      <c r="Y650" s="24" t="s">
        <v>40</v>
      </c>
    </row>
    <row r="651" spans="1:25" customFormat="1" ht="78.75" hidden="1" customHeight="1">
      <c r="A651" s="13">
        <v>647</v>
      </c>
      <c r="B651" s="14" t="s">
        <v>1091</v>
      </c>
      <c r="C651" s="14" t="s">
        <v>1360</v>
      </c>
      <c r="D651" s="14" t="s">
        <v>42</v>
      </c>
      <c r="E651" s="14" t="s">
        <v>1361</v>
      </c>
      <c r="F651" s="14">
        <v>13</v>
      </c>
      <c r="G651" s="15" t="s">
        <v>1093</v>
      </c>
      <c r="H651" s="19" t="s">
        <v>1362</v>
      </c>
      <c r="I651" s="14" t="s">
        <v>1363</v>
      </c>
      <c r="J651" s="14" t="s">
        <v>1364</v>
      </c>
      <c r="K651" s="17">
        <v>96126.75</v>
      </c>
      <c r="L651" s="18">
        <v>-96126.75</v>
      </c>
      <c r="M651" s="18">
        <f t="shared" si="21"/>
        <v>0</v>
      </c>
      <c r="N651" s="14" t="s">
        <v>1365</v>
      </c>
      <c r="O651" s="14" t="s">
        <v>1366</v>
      </c>
      <c r="P651" s="14" t="s">
        <v>35</v>
      </c>
      <c r="Q651" s="26" t="s">
        <v>1367</v>
      </c>
      <c r="R651" s="14" t="s">
        <v>182</v>
      </c>
      <c r="S651" s="26" t="s">
        <v>37</v>
      </c>
      <c r="T651" s="14" t="s">
        <v>48</v>
      </c>
      <c r="U651" s="14" t="s">
        <v>1115</v>
      </c>
      <c r="V651" s="14" t="s">
        <v>1115</v>
      </c>
      <c r="W651" s="22" t="s">
        <v>1368</v>
      </c>
      <c r="X651" s="23">
        <f t="shared" si="20"/>
        <v>0</v>
      </c>
      <c r="Y651" s="24" t="s">
        <v>40</v>
      </c>
    </row>
    <row r="652" spans="1:25" customFormat="1" ht="62.25" hidden="1" customHeight="1">
      <c r="A652" s="13">
        <v>648</v>
      </c>
      <c r="B652" s="14" t="s">
        <v>1091</v>
      </c>
      <c r="C652" s="14" t="s">
        <v>1092</v>
      </c>
      <c r="D652" s="14" t="s">
        <v>42</v>
      </c>
      <c r="E652" s="14">
        <v>16852940</v>
      </c>
      <c r="F652" s="14">
        <v>14</v>
      </c>
      <c r="G652" s="15" t="s">
        <v>1093</v>
      </c>
      <c r="H652" s="19" t="s">
        <v>1369</v>
      </c>
      <c r="I652" s="14" t="s">
        <v>1095</v>
      </c>
      <c r="J652" s="14" t="s">
        <v>1096</v>
      </c>
      <c r="K652" s="17">
        <v>40860.6</v>
      </c>
      <c r="L652" s="18">
        <v>-40860.6</v>
      </c>
      <c r="M652" s="18">
        <f t="shared" si="21"/>
        <v>0</v>
      </c>
      <c r="N652" s="19" t="s">
        <v>1356</v>
      </c>
      <c r="O652" s="19" t="s">
        <v>1357</v>
      </c>
      <c r="P652" s="14" t="s">
        <v>35</v>
      </c>
      <c r="Q652" s="26" t="s">
        <v>1358</v>
      </c>
      <c r="R652" s="14" t="s">
        <v>182</v>
      </c>
      <c r="S652" s="26" t="s">
        <v>37</v>
      </c>
      <c r="T652" s="14" t="s">
        <v>1085</v>
      </c>
      <c r="U652" s="14" t="s">
        <v>37</v>
      </c>
      <c r="V652" s="14" t="s">
        <v>37</v>
      </c>
      <c r="W652" s="22" t="s">
        <v>1359</v>
      </c>
      <c r="X652" s="23">
        <f t="shared" si="20"/>
        <v>0</v>
      </c>
      <c r="Y652" s="24" t="s">
        <v>40</v>
      </c>
    </row>
    <row r="653" spans="1:25" customFormat="1" ht="61.5" hidden="1" customHeight="1">
      <c r="A653" s="13">
        <v>649</v>
      </c>
      <c r="B653" s="14" t="s">
        <v>1091</v>
      </c>
      <c r="C653" s="14" t="s">
        <v>1116</v>
      </c>
      <c r="D653" s="14" t="s">
        <v>42</v>
      </c>
      <c r="E653" s="14">
        <v>14528118</v>
      </c>
      <c r="F653" s="14">
        <v>13</v>
      </c>
      <c r="G653" s="15" t="s">
        <v>1175</v>
      </c>
      <c r="H653" s="19" t="s">
        <v>1246</v>
      </c>
      <c r="I653" s="14" t="s">
        <v>558</v>
      </c>
      <c r="J653" s="14" t="s">
        <v>1370</v>
      </c>
      <c r="K653" s="17">
        <v>38568.730000000003</v>
      </c>
      <c r="L653" s="18">
        <v>-38568.730000000003</v>
      </c>
      <c r="M653" s="18">
        <f t="shared" si="21"/>
        <v>0</v>
      </c>
      <c r="N653" s="19" t="s">
        <v>1356</v>
      </c>
      <c r="O653" s="14" t="s">
        <v>1371</v>
      </c>
      <c r="P653" s="14" t="s">
        <v>35</v>
      </c>
      <c r="Q653" s="26" t="s">
        <v>1372</v>
      </c>
      <c r="R653" s="14" t="s">
        <v>182</v>
      </c>
      <c r="S653" s="26" t="s">
        <v>37</v>
      </c>
      <c r="T653" s="14" t="s">
        <v>1085</v>
      </c>
      <c r="U653" s="14" t="s">
        <v>37</v>
      </c>
      <c r="V653" s="14" t="s">
        <v>37</v>
      </c>
      <c r="W653" s="27" t="s">
        <v>37</v>
      </c>
      <c r="X653" s="23">
        <f t="shared" si="20"/>
        <v>0</v>
      </c>
      <c r="Y653" s="24" t="s">
        <v>40</v>
      </c>
    </row>
    <row r="654" spans="1:25" customFormat="1" ht="64.5" hidden="1" customHeight="1">
      <c r="A654" s="13">
        <v>650</v>
      </c>
      <c r="B654" s="14" t="s">
        <v>1091</v>
      </c>
      <c r="C654" s="14" t="s">
        <v>1116</v>
      </c>
      <c r="D654" s="14" t="s">
        <v>42</v>
      </c>
      <c r="E654" s="14">
        <v>14528118</v>
      </c>
      <c r="F654" s="14">
        <v>13</v>
      </c>
      <c r="G654" s="15" t="s">
        <v>1245</v>
      </c>
      <c r="H654" s="19" t="s">
        <v>666</v>
      </c>
      <c r="I654" s="14" t="s">
        <v>558</v>
      </c>
      <c r="J654" s="14" t="s">
        <v>1293</v>
      </c>
      <c r="K654" s="17">
        <v>36451.93</v>
      </c>
      <c r="L654" s="18">
        <v>-36451.93</v>
      </c>
      <c r="M654" s="18">
        <f t="shared" si="21"/>
        <v>0</v>
      </c>
      <c r="N654" s="14" t="s">
        <v>1356</v>
      </c>
      <c r="O654" s="14" t="s">
        <v>1371</v>
      </c>
      <c r="P654" s="14" t="s">
        <v>35</v>
      </c>
      <c r="Q654" s="26" t="s">
        <v>1372</v>
      </c>
      <c r="R654" s="14" t="s">
        <v>182</v>
      </c>
      <c r="S654" s="26" t="s">
        <v>37</v>
      </c>
      <c r="T654" s="14" t="s">
        <v>1085</v>
      </c>
      <c r="U654" s="14" t="s">
        <v>37</v>
      </c>
      <c r="V654" s="14" t="s">
        <v>37</v>
      </c>
      <c r="W654" s="27" t="s">
        <v>37</v>
      </c>
      <c r="X654" s="23">
        <f t="shared" si="20"/>
        <v>0</v>
      </c>
      <c r="Y654" s="24" t="s">
        <v>40</v>
      </c>
    </row>
    <row r="655" spans="1:25" customFormat="1" ht="45" hidden="1" customHeight="1">
      <c r="A655" s="13">
        <v>651</v>
      </c>
      <c r="B655" s="14" t="s">
        <v>1091</v>
      </c>
      <c r="C655" s="14" t="s">
        <v>1116</v>
      </c>
      <c r="D655" s="14" t="s">
        <v>42</v>
      </c>
      <c r="E655" s="14">
        <v>14528118</v>
      </c>
      <c r="F655" s="14">
        <v>13</v>
      </c>
      <c r="G655" s="15" t="s">
        <v>1245</v>
      </c>
      <c r="H655" s="19" t="s">
        <v>1246</v>
      </c>
      <c r="I655" s="14" t="s">
        <v>558</v>
      </c>
      <c r="J655" s="14" t="s">
        <v>1370</v>
      </c>
      <c r="K655" s="17">
        <v>36451.93</v>
      </c>
      <c r="L655" s="18">
        <v>-36451.93</v>
      </c>
      <c r="M655" s="18">
        <f t="shared" si="21"/>
        <v>0</v>
      </c>
      <c r="N655" s="19" t="s">
        <v>1356</v>
      </c>
      <c r="O655" s="14" t="s">
        <v>1371</v>
      </c>
      <c r="P655" s="14" t="s">
        <v>35</v>
      </c>
      <c r="Q655" s="26" t="s">
        <v>1372</v>
      </c>
      <c r="R655" s="14" t="s">
        <v>182</v>
      </c>
      <c r="S655" s="26" t="s">
        <v>37</v>
      </c>
      <c r="T655" s="14" t="s">
        <v>1085</v>
      </c>
      <c r="U655" s="14" t="s">
        <v>37</v>
      </c>
      <c r="V655" s="14" t="s">
        <v>37</v>
      </c>
      <c r="W655" s="27" t="s">
        <v>37</v>
      </c>
      <c r="X655" s="23">
        <f t="shared" si="20"/>
        <v>0</v>
      </c>
      <c r="Y655" s="24" t="s">
        <v>40</v>
      </c>
    </row>
    <row r="656" spans="1:25" customFormat="1" ht="51.75" hidden="1" customHeight="1">
      <c r="A656" s="13">
        <v>652</v>
      </c>
      <c r="B656" s="14" t="s">
        <v>1091</v>
      </c>
      <c r="C656" s="14" t="s">
        <v>1116</v>
      </c>
      <c r="D656" s="14" t="s">
        <v>42</v>
      </c>
      <c r="E656" s="14">
        <v>14528118</v>
      </c>
      <c r="F656" s="14">
        <v>13</v>
      </c>
      <c r="G656" s="15" t="s">
        <v>1245</v>
      </c>
      <c r="H656" s="19" t="s">
        <v>666</v>
      </c>
      <c r="I656" s="14" t="s">
        <v>558</v>
      </c>
      <c r="J656" s="14" t="s">
        <v>1293</v>
      </c>
      <c r="K656" s="17">
        <v>35568.730000000003</v>
      </c>
      <c r="L656" s="18">
        <v>-35568.730000000003</v>
      </c>
      <c r="M656" s="18">
        <f t="shared" si="21"/>
        <v>0</v>
      </c>
      <c r="N656" s="19" t="s">
        <v>1356</v>
      </c>
      <c r="O656" s="14" t="s">
        <v>1371</v>
      </c>
      <c r="P656" s="14" t="s">
        <v>35</v>
      </c>
      <c r="Q656" s="26" t="s">
        <v>1372</v>
      </c>
      <c r="R656" s="14" t="s">
        <v>182</v>
      </c>
      <c r="S656" s="26" t="s">
        <v>37</v>
      </c>
      <c r="T656" s="14" t="s">
        <v>1085</v>
      </c>
      <c r="U656" s="14" t="s">
        <v>37</v>
      </c>
      <c r="V656" s="14" t="s">
        <v>37</v>
      </c>
      <c r="W656" s="27" t="s">
        <v>37</v>
      </c>
      <c r="X656" s="23">
        <f t="shared" si="20"/>
        <v>0</v>
      </c>
      <c r="Y656" s="24" t="s">
        <v>40</v>
      </c>
    </row>
    <row r="657" spans="1:25" customFormat="1" ht="45" hidden="1" customHeight="1">
      <c r="A657" s="13">
        <v>653</v>
      </c>
      <c r="B657" s="14" t="s">
        <v>1091</v>
      </c>
      <c r="C657" s="14" t="s">
        <v>1116</v>
      </c>
      <c r="D657" s="14" t="s">
        <v>42</v>
      </c>
      <c r="E657" s="14">
        <v>14528118</v>
      </c>
      <c r="F657" s="14">
        <v>13</v>
      </c>
      <c r="G657" s="15" t="s">
        <v>1292</v>
      </c>
      <c r="H657" s="19" t="s">
        <v>1320</v>
      </c>
      <c r="I657" s="14" t="s">
        <v>558</v>
      </c>
      <c r="J657" s="14" t="s">
        <v>1373</v>
      </c>
      <c r="K657" s="17">
        <v>2856.37</v>
      </c>
      <c r="L657" s="18">
        <v>-2856.37</v>
      </c>
      <c r="M657" s="18">
        <f t="shared" si="21"/>
        <v>0</v>
      </c>
      <c r="N657" s="19" t="s">
        <v>1356</v>
      </c>
      <c r="O657" s="14" t="s">
        <v>1371</v>
      </c>
      <c r="P657" s="14" t="s">
        <v>35</v>
      </c>
      <c r="Q657" s="26" t="s">
        <v>1374</v>
      </c>
      <c r="R657" s="14" t="s">
        <v>182</v>
      </c>
      <c r="S657" s="26" t="s">
        <v>37</v>
      </c>
      <c r="T657" s="14" t="s">
        <v>1085</v>
      </c>
      <c r="U657" s="14" t="s">
        <v>37</v>
      </c>
      <c r="V657" s="14" t="s">
        <v>37</v>
      </c>
      <c r="W657" s="27" t="s">
        <v>37</v>
      </c>
      <c r="X657" s="23">
        <f t="shared" si="20"/>
        <v>0</v>
      </c>
      <c r="Y657" s="24" t="s">
        <v>40</v>
      </c>
    </row>
    <row r="658" spans="1:25" customFormat="1" ht="60" hidden="1" customHeight="1">
      <c r="A658" s="13">
        <v>654</v>
      </c>
      <c r="B658" s="14" t="s">
        <v>1091</v>
      </c>
      <c r="C658" s="14" t="s">
        <v>1116</v>
      </c>
      <c r="D658" s="14" t="s">
        <v>42</v>
      </c>
      <c r="E658" s="14">
        <v>14528118</v>
      </c>
      <c r="F658" s="14">
        <v>13</v>
      </c>
      <c r="G658" s="15" t="s">
        <v>1245</v>
      </c>
      <c r="H658" s="19" t="s">
        <v>1320</v>
      </c>
      <c r="I658" s="14" t="s">
        <v>558</v>
      </c>
      <c r="J658" s="14" t="s">
        <v>1209</v>
      </c>
      <c r="K658" s="17">
        <v>1098</v>
      </c>
      <c r="L658" s="18">
        <v>-1098</v>
      </c>
      <c r="M658" s="18">
        <f t="shared" si="21"/>
        <v>0</v>
      </c>
      <c r="N658" s="19" t="s">
        <v>1356</v>
      </c>
      <c r="O658" s="14" t="s">
        <v>1371</v>
      </c>
      <c r="P658" s="14" t="s">
        <v>35</v>
      </c>
      <c r="Q658" s="26" t="s">
        <v>1367</v>
      </c>
      <c r="R658" s="14" t="s">
        <v>182</v>
      </c>
      <c r="S658" s="26" t="s">
        <v>37</v>
      </c>
      <c r="T658" s="14" t="s">
        <v>1085</v>
      </c>
      <c r="U658" s="14" t="s">
        <v>37</v>
      </c>
      <c r="V658" s="14" t="s">
        <v>37</v>
      </c>
      <c r="W658" s="27" t="s">
        <v>37</v>
      </c>
      <c r="X658" s="23">
        <f t="shared" si="20"/>
        <v>0</v>
      </c>
      <c r="Y658" s="24" t="s">
        <v>40</v>
      </c>
    </row>
    <row r="659" spans="1:25" customFormat="1" ht="61.5" hidden="1" customHeight="1">
      <c r="A659" s="13">
        <v>655</v>
      </c>
      <c r="B659" s="14" t="s">
        <v>1091</v>
      </c>
      <c r="C659" s="14" t="s">
        <v>1116</v>
      </c>
      <c r="D659" s="14" t="s">
        <v>42</v>
      </c>
      <c r="E659" s="14">
        <v>14528118</v>
      </c>
      <c r="F659" s="14">
        <v>13</v>
      </c>
      <c r="G659" s="15" t="s">
        <v>1245</v>
      </c>
      <c r="H659" s="19" t="s">
        <v>666</v>
      </c>
      <c r="I659" s="14" t="s">
        <v>558</v>
      </c>
      <c r="J659" s="14" t="s">
        <v>1209</v>
      </c>
      <c r="K659" s="17">
        <v>1098</v>
      </c>
      <c r="L659" s="18">
        <v>-1098</v>
      </c>
      <c r="M659" s="18">
        <f t="shared" si="21"/>
        <v>0</v>
      </c>
      <c r="N659" s="19" t="s">
        <v>1356</v>
      </c>
      <c r="O659" s="14" t="s">
        <v>1371</v>
      </c>
      <c r="P659" s="14" t="s">
        <v>35</v>
      </c>
      <c r="Q659" s="26" t="s">
        <v>1367</v>
      </c>
      <c r="R659" s="14" t="s">
        <v>182</v>
      </c>
      <c r="S659" s="26" t="s">
        <v>37</v>
      </c>
      <c r="T659" s="14" t="s">
        <v>1085</v>
      </c>
      <c r="U659" s="14" t="s">
        <v>37</v>
      </c>
      <c r="V659" s="14" t="s">
        <v>37</v>
      </c>
      <c r="W659" s="27" t="s">
        <v>37</v>
      </c>
      <c r="X659" s="23">
        <f t="shared" si="20"/>
        <v>0</v>
      </c>
      <c r="Y659" s="24" t="s">
        <v>40</v>
      </c>
    </row>
    <row r="660" spans="1:25" customFormat="1" ht="91.5" hidden="1" customHeight="1">
      <c r="A660" s="13">
        <v>656</v>
      </c>
      <c r="B660" s="14" t="s">
        <v>1375</v>
      </c>
      <c r="C660" s="14" t="s">
        <v>1376</v>
      </c>
      <c r="D660" s="14" t="s">
        <v>29</v>
      </c>
      <c r="E660" s="14">
        <v>90022327</v>
      </c>
      <c r="F660" s="14">
        <v>13</v>
      </c>
      <c r="G660" s="15">
        <v>42825</v>
      </c>
      <c r="H660" s="19" t="s">
        <v>1377</v>
      </c>
      <c r="I660" s="14">
        <v>205052</v>
      </c>
      <c r="J660" s="14" t="s">
        <v>1378</v>
      </c>
      <c r="K660" s="17">
        <v>13873800</v>
      </c>
      <c r="L660" s="17">
        <f>-K660</f>
        <v>-13873800</v>
      </c>
      <c r="M660" s="18">
        <f t="shared" si="21"/>
        <v>0</v>
      </c>
      <c r="N660" s="19" t="s">
        <v>1379</v>
      </c>
      <c r="O660" s="19" t="s">
        <v>1379</v>
      </c>
      <c r="P660" s="14" t="s">
        <v>35</v>
      </c>
      <c r="Q660" s="26" t="s">
        <v>37</v>
      </c>
      <c r="R660" s="14" t="s">
        <v>37</v>
      </c>
      <c r="S660" s="55" t="s">
        <v>37</v>
      </c>
      <c r="T660" s="14" t="s">
        <v>38</v>
      </c>
      <c r="U660" s="14" t="s">
        <v>37</v>
      </c>
      <c r="V660" s="14" t="s">
        <v>37</v>
      </c>
      <c r="W660" s="22" t="s">
        <v>37</v>
      </c>
      <c r="X660" s="23">
        <f t="shared" si="20"/>
        <v>0</v>
      </c>
      <c r="Y660" s="24" t="s">
        <v>272</v>
      </c>
    </row>
    <row r="661" spans="1:25" customFormat="1" ht="61.5" hidden="1" customHeight="1">
      <c r="A661" s="13">
        <v>657</v>
      </c>
      <c r="B661" s="14" t="s">
        <v>1375</v>
      </c>
      <c r="C661" s="14" t="s">
        <v>1380</v>
      </c>
      <c r="D661" s="14" t="s">
        <v>29</v>
      </c>
      <c r="E661" s="14">
        <v>6056024</v>
      </c>
      <c r="F661" s="14">
        <v>13</v>
      </c>
      <c r="G661" s="15">
        <v>42825</v>
      </c>
      <c r="H661" s="19" t="s">
        <v>1381</v>
      </c>
      <c r="I661" s="14">
        <v>255102</v>
      </c>
      <c r="J661" s="14" t="s">
        <v>1382</v>
      </c>
      <c r="K661" s="17">
        <v>10000</v>
      </c>
      <c r="L661" s="17">
        <v>0</v>
      </c>
      <c r="M661" s="18">
        <f t="shared" si="21"/>
        <v>10000</v>
      </c>
      <c r="N661" s="14" t="s">
        <v>37</v>
      </c>
      <c r="O661" s="36" t="s">
        <v>1383</v>
      </c>
      <c r="P661" s="14" t="s">
        <v>35</v>
      </c>
      <c r="Q661" s="26">
        <v>43027</v>
      </c>
      <c r="R661" s="14" t="s">
        <v>614</v>
      </c>
      <c r="S661" s="26" t="s">
        <v>37</v>
      </c>
      <c r="T661" s="14" t="s">
        <v>48</v>
      </c>
      <c r="U661" s="14" t="s">
        <v>37</v>
      </c>
      <c r="V661" s="14" t="s">
        <v>37</v>
      </c>
      <c r="W661" s="22" t="s">
        <v>1384</v>
      </c>
      <c r="X661" s="23">
        <f t="shared" si="20"/>
        <v>10000</v>
      </c>
      <c r="Y661" s="24"/>
    </row>
    <row r="662" spans="1:25" customFormat="1" ht="61.5" hidden="1" customHeight="1">
      <c r="A662" s="13">
        <v>658</v>
      </c>
      <c r="B662" s="14" t="s">
        <v>1375</v>
      </c>
      <c r="C662" s="14" t="s">
        <v>1380</v>
      </c>
      <c r="D662" s="14" t="s">
        <v>29</v>
      </c>
      <c r="E662" s="14">
        <v>6056024</v>
      </c>
      <c r="F662" s="14">
        <v>13</v>
      </c>
      <c r="G662" s="15">
        <v>42825</v>
      </c>
      <c r="H662" s="19" t="s">
        <v>1385</v>
      </c>
      <c r="I662" s="14">
        <v>255102</v>
      </c>
      <c r="J662" s="14" t="s">
        <v>1386</v>
      </c>
      <c r="K662" s="17">
        <v>12000</v>
      </c>
      <c r="L662" s="17">
        <v>0</v>
      </c>
      <c r="M662" s="18">
        <f t="shared" si="21"/>
        <v>12000</v>
      </c>
      <c r="N662" s="14" t="s">
        <v>37</v>
      </c>
      <c r="O662" s="36" t="s">
        <v>1383</v>
      </c>
      <c r="P662" s="14" t="s">
        <v>35</v>
      </c>
      <c r="Q662" s="26">
        <v>43027</v>
      </c>
      <c r="R662" s="14" t="s">
        <v>614</v>
      </c>
      <c r="S662" s="26" t="s">
        <v>37</v>
      </c>
      <c r="T662" s="14" t="s">
        <v>48</v>
      </c>
      <c r="U662" s="14" t="s">
        <v>37</v>
      </c>
      <c r="V662" s="14" t="s">
        <v>37</v>
      </c>
      <c r="W662" s="22" t="s">
        <v>1384</v>
      </c>
      <c r="X662" s="23">
        <f t="shared" si="20"/>
        <v>12000</v>
      </c>
      <c r="Y662" s="24"/>
    </row>
    <row r="663" spans="1:25" customFormat="1" ht="115.5" hidden="1" customHeight="1">
      <c r="A663" s="13">
        <v>659</v>
      </c>
      <c r="B663" s="14" t="s">
        <v>1375</v>
      </c>
      <c r="C663" s="14" t="s">
        <v>1380</v>
      </c>
      <c r="D663" s="14" t="s">
        <v>29</v>
      </c>
      <c r="E663" s="14">
        <v>6056024</v>
      </c>
      <c r="F663" s="14">
        <v>13</v>
      </c>
      <c r="G663" s="15">
        <v>42825</v>
      </c>
      <c r="H663" s="19" t="s">
        <v>1385</v>
      </c>
      <c r="I663" s="14">
        <v>255102</v>
      </c>
      <c r="J663" s="14" t="s">
        <v>1387</v>
      </c>
      <c r="K663" s="17">
        <v>12000</v>
      </c>
      <c r="L663" s="17">
        <v>0</v>
      </c>
      <c r="M663" s="18">
        <f t="shared" si="21"/>
        <v>12000</v>
      </c>
      <c r="N663" s="14" t="s">
        <v>37</v>
      </c>
      <c r="O663" s="36" t="s">
        <v>1383</v>
      </c>
      <c r="P663" s="14" t="s">
        <v>35</v>
      </c>
      <c r="Q663" s="26">
        <v>43027</v>
      </c>
      <c r="R663" s="14" t="s">
        <v>614</v>
      </c>
      <c r="S663" s="26" t="s">
        <v>37</v>
      </c>
      <c r="T663" s="14" t="s">
        <v>48</v>
      </c>
      <c r="U663" s="14" t="s">
        <v>37</v>
      </c>
      <c r="V663" s="14" t="s">
        <v>37</v>
      </c>
      <c r="W663" s="22" t="s">
        <v>1384</v>
      </c>
      <c r="X663" s="23">
        <f t="shared" si="20"/>
        <v>12000</v>
      </c>
      <c r="Y663" s="24"/>
    </row>
    <row r="664" spans="1:25" customFormat="1" ht="61.5" hidden="1" customHeight="1">
      <c r="A664" s="13">
        <v>660</v>
      </c>
      <c r="B664" s="14" t="s">
        <v>1375</v>
      </c>
      <c r="C664" s="14" t="s">
        <v>1388</v>
      </c>
      <c r="D664" s="14" t="s">
        <v>29</v>
      </c>
      <c r="E664" s="14">
        <v>16894545</v>
      </c>
      <c r="F664" s="14">
        <v>13</v>
      </c>
      <c r="G664" s="15">
        <v>42825</v>
      </c>
      <c r="H664" s="19" t="s">
        <v>1389</v>
      </c>
      <c r="I664" s="14">
        <v>255102</v>
      </c>
      <c r="J664" s="14" t="s">
        <v>1390</v>
      </c>
      <c r="K664" s="17">
        <v>6000</v>
      </c>
      <c r="L664" s="17">
        <v>0</v>
      </c>
      <c r="M664" s="18">
        <f t="shared" si="21"/>
        <v>6000</v>
      </c>
      <c r="N664" s="14" t="s">
        <v>37</v>
      </c>
      <c r="O664" s="36" t="s">
        <v>1383</v>
      </c>
      <c r="P664" s="14" t="s">
        <v>35</v>
      </c>
      <c r="Q664" s="26">
        <v>43021</v>
      </c>
      <c r="R664" s="14" t="s">
        <v>614</v>
      </c>
      <c r="S664" s="26" t="s">
        <v>37</v>
      </c>
      <c r="T664" s="14" t="s">
        <v>48</v>
      </c>
      <c r="U664" s="14" t="s">
        <v>37</v>
      </c>
      <c r="V664" s="14" t="s">
        <v>37</v>
      </c>
      <c r="W664" s="22" t="s">
        <v>1384</v>
      </c>
      <c r="X664" s="23">
        <f t="shared" si="20"/>
        <v>6000</v>
      </c>
      <c r="Y664" s="24"/>
    </row>
    <row r="665" spans="1:25" customFormat="1" ht="61.5" hidden="1" customHeight="1">
      <c r="A665" s="13">
        <v>661</v>
      </c>
      <c r="B665" s="14" t="s">
        <v>1375</v>
      </c>
      <c r="C665" s="14" t="s">
        <v>1388</v>
      </c>
      <c r="D665" s="14" t="s">
        <v>29</v>
      </c>
      <c r="E665" s="14">
        <v>16894545</v>
      </c>
      <c r="F665" s="14">
        <v>13</v>
      </c>
      <c r="G665" s="15">
        <v>42825</v>
      </c>
      <c r="H665" s="19" t="s">
        <v>1391</v>
      </c>
      <c r="I665" s="14">
        <v>255102</v>
      </c>
      <c r="J665" s="14" t="s">
        <v>1392</v>
      </c>
      <c r="K665" s="17">
        <v>7000</v>
      </c>
      <c r="L665" s="17">
        <v>0</v>
      </c>
      <c r="M665" s="18">
        <f t="shared" si="21"/>
        <v>7000</v>
      </c>
      <c r="N665" s="14" t="s">
        <v>37</v>
      </c>
      <c r="O665" s="36" t="s">
        <v>1383</v>
      </c>
      <c r="P665" s="14" t="s">
        <v>35</v>
      </c>
      <c r="Q665" s="26">
        <v>43021</v>
      </c>
      <c r="R665" s="14" t="s">
        <v>614</v>
      </c>
      <c r="S665" s="26" t="s">
        <v>37</v>
      </c>
      <c r="T665" s="14" t="s">
        <v>48</v>
      </c>
      <c r="U665" s="14" t="s">
        <v>37</v>
      </c>
      <c r="V665" s="14" t="s">
        <v>37</v>
      </c>
      <c r="W665" s="22" t="s">
        <v>1384</v>
      </c>
      <c r="X665" s="23">
        <f t="shared" si="20"/>
        <v>7000</v>
      </c>
      <c r="Y665" s="24"/>
    </row>
    <row r="666" spans="1:25" customFormat="1" ht="180.75" hidden="1" customHeight="1">
      <c r="A666" s="13">
        <v>662</v>
      </c>
      <c r="B666" s="14" t="s">
        <v>1375</v>
      </c>
      <c r="C666" s="14" t="s">
        <v>1388</v>
      </c>
      <c r="D666" s="14" t="s">
        <v>29</v>
      </c>
      <c r="E666" s="14">
        <v>16894545</v>
      </c>
      <c r="F666" s="14">
        <v>13</v>
      </c>
      <c r="G666" s="15">
        <v>42825</v>
      </c>
      <c r="H666" s="19" t="s">
        <v>1391</v>
      </c>
      <c r="I666" s="14">
        <v>255102</v>
      </c>
      <c r="J666" s="14" t="s">
        <v>1393</v>
      </c>
      <c r="K666" s="17">
        <v>6000</v>
      </c>
      <c r="L666" s="17">
        <v>0</v>
      </c>
      <c r="M666" s="18">
        <f t="shared" si="21"/>
        <v>6000</v>
      </c>
      <c r="N666" s="14" t="s">
        <v>37</v>
      </c>
      <c r="O666" s="36" t="s">
        <v>1383</v>
      </c>
      <c r="P666" s="14" t="s">
        <v>35</v>
      </c>
      <c r="Q666" s="26">
        <v>43021</v>
      </c>
      <c r="R666" s="14" t="s">
        <v>614</v>
      </c>
      <c r="S666" s="26" t="s">
        <v>37</v>
      </c>
      <c r="T666" s="14" t="s">
        <v>48</v>
      </c>
      <c r="U666" s="14" t="s">
        <v>37</v>
      </c>
      <c r="V666" s="14" t="s">
        <v>37</v>
      </c>
      <c r="W666" s="22" t="s">
        <v>1384</v>
      </c>
      <c r="X666" s="23">
        <f t="shared" si="20"/>
        <v>6000</v>
      </c>
      <c r="Y666" s="24"/>
    </row>
    <row r="667" spans="1:25" customFormat="1" ht="104.25" hidden="1" customHeight="1">
      <c r="A667" s="13">
        <v>663</v>
      </c>
      <c r="B667" s="14" t="s">
        <v>1375</v>
      </c>
      <c r="C667" s="14" t="s">
        <v>1394</v>
      </c>
      <c r="D667" s="14" t="s">
        <v>42</v>
      </c>
      <c r="E667" s="14">
        <v>98999444</v>
      </c>
      <c r="F667" s="14">
        <v>14</v>
      </c>
      <c r="G667" s="15">
        <v>42095</v>
      </c>
      <c r="H667" s="19" t="s">
        <v>1395</v>
      </c>
      <c r="I667" s="14">
        <v>255102</v>
      </c>
      <c r="J667" s="14" t="s">
        <v>1396</v>
      </c>
      <c r="K667" s="17">
        <v>3717013.02</v>
      </c>
      <c r="L667" s="17">
        <v>0</v>
      </c>
      <c r="M667" s="18">
        <f t="shared" si="21"/>
        <v>3717013.02</v>
      </c>
      <c r="N667" s="28" t="s">
        <v>37</v>
      </c>
      <c r="O667" s="19" t="s">
        <v>1397</v>
      </c>
      <c r="P667" s="14" t="s">
        <v>3</v>
      </c>
      <c r="Q667" s="26" t="s">
        <v>37</v>
      </c>
      <c r="R667" s="14" t="s">
        <v>37</v>
      </c>
      <c r="S667" s="21">
        <v>43281</v>
      </c>
      <c r="T667" s="14" t="s">
        <v>124</v>
      </c>
      <c r="U667" s="14" t="s">
        <v>37</v>
      </c>
      <c r="V667" s="14" t="s">
        <v>37</v>
      </c>
      <c r="W667" s="22" t="s">
        <v>37</v>
      </c>
      <c r="X667" s="23">
        <f t="shared" si="20"/>
        <v>3717013.02</v>
      </c>
      <c r="Y667" s="24"/>
    </row>
    <row r="668" spans="1:25" customFormat="1" ht="180.75" hidden="1" customHeight="1">
      <c r="A668" s="13">
        <v>664</v>
      </c>
      <c r="B668" s="14" t="s">
        <v>1375</v>
      </c>
      <c r="C668" s="14" t="s">
        <v>1394</v>
      </c>
      <c r="D668" s="14" t="s">
        <v>42</v>
      </c>
      <c r="E668" s="14">
        <v>98999444</v>
      </c>
      <c r="F668" s="14">
        <v>14</v>
      </c>
      <c r="G668" s="15">
        <v>42095</v>
      </c>
      <c r="H668" s="19" t="s">
        <v>1398</v>
      </c>
      <c r="I668" s="14">
        <v>255102</v>
      </c>
      <c r="J668" s="14" t="s">
        <v>1399</v>
      </c>
      <c r="K668" s="17">
        <v>2165280.48</v>
      </c>
      <c r="L668" s="17">
        <v>0</v>
      </c>
      <c r="M668" s="18">
        <f t="shared" si="21"/>
        <v>2165280.48</v>
      </c>
      <c r="N668" s="14" t="s">
        <v>37</v>
      </c>
      <c r="O668" s="36" t="s">
        <v>1397</v>
      </c>
      <c r="P668" s="14" t="s">
        <v>3</v>
      </c>
      <c r="Q668" s="26" t="s">
        <v>37</v>
      </c>
      <c r="R668" s="14" t="s">
        <v>37</v>
      </c>
      <c r="S668" s="21">
        <v>43281</v>
      </c>
      <c r="T668" s="14" t="s">
        <v>124</v>
      </c>
      <c r="U668" s="14" t="s">
        <v>37</v>
      </c>
      <c r="V668" s="14" t="s">
        <v>37</v>
      </c>
      <c r="W668" s="22" t="s">
        <v>37</v>
      </c>
      <c r="X668" s="23">
        <f t="shared" si="20"/>
        <v>2165280.48</v>
      </c>
      <c r="Y668" s="24"/>
    </row>
    <row r="669" spans="1:25" customFormat="1" ht="104.25" hidden="1" customHeight="1">
      <c r="A669" s="13">
        <v>665</v>
      </c>
      <c r="B669" s="14" t="s">
        <v>1375</v>
      </c>
      <c r="C669" s="14" t="s">
        <v>1394</v>
      </c>
      <c r="D669" s="14" t="s">
        <v>42</v>
      </c>
      <c r="E669" s="14">
        <v>98999444</v>
      </c>
      <c r="F669" s="14">
        <v>14</v>
      </c>
      <c r="G669" s="15">
        <v>42095</v>
      </c>
      <c r="H669" s="19" t="s">
        <v>1400</v>
      </c>
      <c r="I669" s="14">
        <v>255102</v>
      </c>
      <c r="J669" s="14" t="s">
        <v>1401</v>
      </c>
      <c r="K669" s="17">
        <v>1732864.56</v>
      </c>
      <c r="L669" s="17">
        <v>0</v>
      </c>
      <c r="M669" s="18">
        <f t="shared" si="21"/>
        <v>1732864.56</v>
      </c>
      <c r="N669" s="14" t="s">
        <v>37</v>
      </c>
      <c r="O669" s="19" t="s">
        <v>1397</v>
      </c>
      <c r="P669" s="14" t="s">
        <v>3</v>
      </c>
      <c r="Q669" s="26" t="s">
        <v>37</v>
      </c>
      <c r="R669" s="14" t="s">
        <v>37</v>
      </c>
      <c r="S669" s="21">
        <v>43281</v>
      </c>
      <c r="T669" s="14" t="s">
        <v>124</v>
      </c>
      <c r="U669" s="14" t="s">
        <v>37</v>
      </c>
      <c r="V669" s="14" t="s">
        <v>37</v>
      </c>
      <c r="W669" s="22" t="s">
        <v>37</v>
      </c>
      <c r="X669" s="23">
        <f t="shared" si="20"/>
        <v>1732864.56</v>
      </c>
      <c r="Y669" s="24"/>
    </row>
    <row r="670" spans="1:25" customFormat="1" ht="104.25" hidden="1" customHeight="1">
      <c r="A670" s="13">
        <v>666</v>
      </c>
      <c r="B670" s="14" t="s">
        <v>1375</v>
      </c>
      <c r="C670" s="14" t="s">
        <v>1394</v>
      </c>
      <c r="D670" s="14" t="s">
        <v>42</v>
      </c>
      <c r="E670" s="14">
        <v>98999444</v>
      </c>
      <c r="F670" s="14">
        <v>14</v>
      </c>
      <c r="G670" s="15">
        <v>42095</v>
      </c>
      <c r="H670" s="19" t="s">
        <v>1402</v>
      </c>
      <c r="I670" s="14">
        <v>261002</v>
      </c>
      <c r="J670" s="14" t="s">
        <v>1008</v>
      </c>
      <c r="K670" s="17">
        <v>3120377.64</v>
      </c>
      <c r="L670" s="17">
        <v>0</v>
      </c>
      <c r="M670" s="18">
        <f t="shared" si="21"/>
        <v>3120377.64</v>
      </c>
      <c r="N670" s="14" t="s">
        <v>37</v>
      </c>
      <c r="O670" s="36" t="s">
        <v>1397</v>
      </c>
      <c r="P670" s="14" t="s">
        <v>3</v>
      </c>
      <c r="Q670" s="26" t="s">
        <v>37</v>
      </c>
      <c r="R670" s="14" t="s">
        <v>37</v>
      </c>
      <c r="S670" s="21">
        <v>43281</v>
      </c>
      <c r="T670" s="14" t="s">
        <v>124</v>
      </c>
      <c r="U670" s="14" t="s">
        <v>37</v>
      </c>
      <c r="V670" s="14" t="s">
        <v>37</v>
      </c>
      <c r="W670" s="22" t="s">
        <v>37</v>
      </c>
      <c r="X670" s="23">
        <f t="shared" si="20"/>
        <v>3120377.64</v>
      </c>
      <c r="Y670" s="24"/>
    </row>
    <row r="671" spans="1:25" customFormat="1" ht="40.5" hidden="1" customHeight="1">
      <c r="A671" s="13">
        <v>667</v>
      </c>
      <c r="B671" s="14" t="s">
        <v>1375</v>
      </c>
      <c r="C671" s="14" t="s">
        <v>1403</v>
      </c>
      <c r="D671" s="14" t="s">
        <v>42</v>
      </c>
      <c r="E671" s="14">
        <v>60094192</v>
      </c>
      <c r="F671" s="14">
        <v>13</v>
      </c>
      <c r="G671" s="15">
        <v>42461</v>
      </c>
      <c r="H671" s="19" t="s">
        <v>1404</v>
      </c>
      <c r="I671" s="14">
        <v>253015</v>
      </c>
      <c r="J671" s="14" t="s">
        <v>1405</v>
      </c>
      <c r="K671" s="17">
        <v>103050.69</v>
      </c>
      <c r="L671" s="17">
        <v>0</v>
      </c>
      <c r="M671" s="18">
        <f t="shared" si="21"/>
        <v>103050.69</v>
      </c>
      <c r="N671" s="14" t="s">
        <v>37</v>
      </c>
      <c r="O671" s="36" t="s">
        <v>1406</v>
      </c>
      <c r="P671" s="14" t="s">
        <v>35</v>
      </c>
      <c r="Q671" s="26">
        <v>43181</v>
      </c>
      <c r="R671" s="14" t="s">
        <v>37</v>
      </c>
      <c r="S671" s="55" t="s">
        <v>37</v>
      </c>
      <c r="T671" s="14" t="s">
        <v>48</v>
      </c>
      <c r="U671" s="14" t="s">
        <v>37</v>
      </c>
      <c r="V671" s="14" t="s">
        <v>37</v>
      </c>
      <c r="W671" s="22" t="s">
        <v>37</v>
      </c>
      <c r="X671" s="23">
        <f t="shared" si="20"/>
        <v>103050.69</v>
      </c>
      <c r="Y671" s="24"/>
    </row>
    <row r="672" spans="1:25" customFormat="1" ht="155.25" hidden="1" customHeight="1">
      <c r="A672" s="13">
        <v>668</v>
      </c>
      <c r="B672" s="14" t="s">
        <v>1375</v>
      </c>
      <c r="C672" s="14" t="s">
        <v>1376</v>
      </c>
      <c r="D672" s="14" t="s">
        <v>29</v>
      </c>
      <c r="E672" s="14">
        <v>90022327</v>
      </c>
      <c r="F672" s="14">
        <v>13</v>
      </c>
      <c r="G672" s="15">
        <v>42825</v>
      </c>
      <c r="H672" s="19" t="s">
        <v>1407</v>
      </c>
      <c r="I672" s="14">
        <v>253015</v>
      </c>
      <c r="J672" s="14" t="s">
        <v>1408</v>
      </c>
      <c r="K672" s="17">
        <v>469280</v>
      </c>
      <c r="L672" s="17">
        <v>0</v>
      </c>
      <c r="M672" s="18">
        <f t="shared" si="21"/>
        <v>469280</v>
      </c>
      <c r="N672" s="28" t="s">
        <v>37</v>
      </c>
      <c r="O672" s="19" t="s">
        <v>1406</v>
      </c>
      <c r="P672" s="14" t="s">
        <v>35</v>
      </c>
      <c r="Q672" s="26">
        <v>43181</v>
      </c>
      <c r="R672" s="14" t="s">
        <v>37</v>
      </c>
      <c r="S672" s="55" t="s">
        <v>37</v>
      </c>
      <c r="T672" s="14" t="s">
        <v>48</v>
      </c>
      <c r="U672" s="14" t="s">
        <v>37</v>
      </c>
      <c r="V672" s="14" t="s">
        <v>37</v>
      </c>
      <c r="W672" s="22" t="s">
        <v>37</v>
      </c>
      <c r="X672" s="23">
        <f t="shared" si="20"/>
        <v>469280</v>
      </c>
      <c r="Y672" s="24"/>
    </row>
    <row r="673" spans="1:25" customFormat="1" ht="53.25" hidden="1" customHeight="1">
      <c r="A673" s="13">
        <v>669</v>
      </c>
      <c r="B673" s="14" t="s">
        <v>1375</v>
      </c>
      <c r="C673" s="14" t="s">
        <v>1376</v>
      </c>
      <c r="D673" s="14" t="s">
        <v>29</v>
      </c>
      <c r="E673" s="14">
        <v>90022327</v>
      </c>
      <c r="F673" s="14">
        <v>13</v>
      </c>
      <c r="G673" s="15">
        <v>42825</v>
      </c>
      <c r="H673" s="19" t="s">
        <v>1409</v>
      </c>
      <c r="I673" s="14">
        <v>253015</v>
      </c>
      <c r="J673" s="14" t="s">
        <v>1410</v>
      </c>
      <c r="K673" s="17">
        <v>465000</v>
      </c>
      <c r="L673" s="17">
        <v>0</v>
      </c>
      <c r="M673" s="18">
        <f t="shared" si="21"/>
        <v>465000</v>
      </c>
      <c r="N673" s="14" t="s">
        <v>37</v>
      </c>
      <c r="O673" s="36" t="s">
        <v>1406</v>
      </c>
      <c r="P673" s="14" t="s">
        <v>499</v>
      </c>
      <c r="Q673" s="26">
        <v>43181</v>
      </c>
      <c r="R673" s="14" t="s">
        <v>37</v>
      </c>
      <c r="S673" s="55" t="s">
        <v>37</v>
      </c>
      <c r="T673" s="14" t="s">
        <v>48</v>
      </c>
      <c r="U673" s="14" t="s">
        <v>37</v>
      </c>
      <c r="V673" s="14" t="s">
        <v>37</v>
      </c>
      <c r="W673" s="22" t="s">
        <v>37</v>
      </c>
      <c r="X673" s="23">
        <f t="shared" si="20"/>
        <v>465000</v>
      </c>
      <c r="Y673" s="24"/>
    </row>
    <row r="674" spans="1:25" customFormat="1" ht="66" hidden="1" customHeight="1">
      <c r="A674" s="13">
        <v>670</v>
      </c>
      <c r="B674" s="14" t="s">
        <v>1375</v>
      </c>
      <c r="C674" s="14" t="s">
        <v>1376</v>
      </c>
      <c r="D674" s="14" t="s">
        <v>29</v>
      </c>
      <c r="E674" s="14">
        <v>90022327</v>
      </c>
      <c r="F674" s="14">
        <v>13</v>
      </c>
      <c r="G674" s="15">
        <v>42825</v>
      </c>
      <c r="H674" s="19" t="s">
        <v>1411</v>
      </c>
      <c r="I674" s="14">
        <v>253015</v>
      </c>
      <c r="J674" s="14" t="s">
        <v>1412</v>
      </c>
      <c r="K674" s="17">
        <v>479780</v>
      </c>
      <c r="L674" s="17">
        <v>0</v>
      </c>
      <c r="M674" s="18">
        <f t="shared" si="21"/>
        <v>479780</v>
      </c>
      <c r="N674" s="14" t="s">
        <v>37</v>
      </c>
      <c r="O674" s="36" t="s">
        <v>1406</v>
      </c>
      <c r="P674" s="14" t="s">
        <v>35</v>
      </c>
      <c r="Q674" s="26">
        <v>43181</v>
      </c>
      <c r="R674" s="14" t="s">
        <v>37</v>
      </c>
      <c r="S674" s="55" t="s">
        <v>37</v>
      </c>
      <c r="T674" s="14" t="s">
        <v>48</v>
      </c>
      <c r="U674" s="14" t="s">
        <v>37</v>
      </c>
      <c r="V674" s="14" t="s">
        <v>37</v>
      </c>
      <c r="W674" s="22" t="s">
        <v>37</v>
      </c>
      <c r="X674" s="23">
        <f t="shared" si="20"/>
        <v>479780</v>
      </c>
      <c r="Y674" s="24"/>
    </row>
    <row r="675" spans="1:25" customFormat="1" ht="66" hidden="1" customHeight="1">
      <c r="A675" s="13">
        <v>671</v>
      </c>
      <c r="B675" s="14" t="s">
        <v>1375</v>
      </c>
      <c r="C675" s="14" t="s">
        <v>1376</v>
      </c>
      <c r="D675" s="14" t="s">
        <v>29</v>
      </c>
      <c r="E675" s="14">
        <v>90022327</v>
      </c>
      <c r="F675" s="14">
        <v>13</v>
      </c>
      <c r="G675" s="15">
        <v>42825</v>
      </c>
      <c r="H675" s="19" t="s">
        <v>1377</v>
      </c>
      <c r="I675" s="14">
        <v>205052</v>
      </c>
      <c r="J675" s="14" t="s">
        <v>1378</v>
      </c>
      <c r="K675" s="17">
        <v>1516200</v>
      </c>
      <c r="L675" s="17">
        <v>0</v>
      </c>
      <c r="M675" s="18">
        <f t="shared" si="21"/>
        <v>1516200</v>
      </c>
      <c r="N675" s="14" t="s">
        <v>37</v>
      </c>
      <c r="O675" s="36" t="s">
        <v>1413</v>
      </c>
      <c r="P675" s="14" t="s">
        <v>35</v>
      </c>
      <c r="Q675" s="26">
        <v>43181</v>
      </c>
      <c r="R675" s="14" t="s">
        <v>37</v>
      </c>
      <c r="S675" s="55" t="s">
        <v>37</v>
      </c>
      <c r="T675" s="14" t="s">
        <v>48</v>
      </c>
      <c r="U675" s="14" t="s">
        <v>37</v>
      </c>
      <c r="V675" s="14" t="s">
        <v>37</v>
      </c>
      <c r="W675" s="22" t="s">
        <v>37</v>
      </c>
      <c r="X675" s="23">
        <f t="shared" si="20"/>
        <v>1516200</v>
      </c>
      <c r="Y675" s="24"/>
    </row>
    <row r="676" spans="1:25" customFormat="1" ht="78.75" hidden="1" customHeight="1">
      <c r="A676" s="13">
        <v>672</v>
      </c>
      <c r="B676" s="14" t="s">
        <v>1414</v>
      </c>
      <c r="C676" s="14" t="s">
        <v>1415</v>
      </c>
      <c r="D676" s="14" t="s">
        <v>687</v>
      </c>
      <c r="E676" s="14">
        <v>18835325</v>
      </c>
      <c r="F676" s="14">
        <v>13</v>
      </c>
      <c r="G676" s="15">
        <v>42825</v>
      </c>
      <c r="H676" s="19" t="s">
        <v>1416</v>
      </c>
      <c r="I676" s="14" t="s">
        <v>252</v>
      </c>
      <c r="J676" s="14" t="s">
        <v>1417</v>
      </c>
      <c r="K676" s="17">
        <v>900027.72</v>
      </c>
      <c r="L676" s="18">
        <v>-900027.72</v>
      </c>
      <c r="M676" s="18">
        <f t="shared" si="21"/>
        <v>0</v>
      </c>
      <c r="N676" s="19" t="s">
        <v>1418</v>
      </c>
      <c r="O676" s="36" t="s">
        <v>1419</v>
      </c>
      <c r="P676" s="14" t="s">
        <v>35</v>
      </c>
      <c r="Q676" s="26" t="s">
        <v>37</v>
      </c>
      <c r="R676" s="14" t="s">
        <v>37</v>
      </c>
      <c r="S676" s="26" t="s">
        <v>37</v>
      </c>
      <c r="T676" s="14" t="s">
        <v>1085</v>
      </c>
      <c r="U676" s="14" t="s">
        <v>37</v>
      </c>
      <c r="V676" s="14" t="s">
        <v>37</v>
      </c>
      <c r="W676" s="27" t="s">
        <v>37</v>
      </c>
      <c r="X676" s="23">
        <f t="shared" si="20"/>
        <v>0</v>
      </c>
      <c r="Y676" s="24" t="s">
        <v>272</v>
      </c>
    </row>
    <row r="677" spans="1:25" customFormat="1" ht="53.25" hidden="1" customHeight="1">
      <c r="A677" s="13">
        <v>673</v>
      </c>
      <c r="B677" s="14" t="s">
        <v>1414</v>
      </c>
      <c r="C677" s="14" t="s">
        <v>584</v>
      </c>
      <c r="D677" s="14" t="s">
        <v>29</v>
      </c>
      <c r="E677" s="14">
        <v>15421466</v>
      </c>
      <c r="F677" s="14">
        <v>13</v>
      </c>
      <c r="G677" s="15" t="s">
        <v>1420</v>
      </c>
      <c r="H677" s="19" t="s">
        <v>1421</v>
      </c>
      <c r="I677" s="14" t="s">
        <v>592</v>
      </c>
      <c r="J677" s="14" t="s">
        <v>1422</v>
      </c>
      <c r="K677" s="17">
        <v>65550</v>
      </c>
      <c r="L677" s="18">
        <v>-65550</v>
      </c>
      <c r="M677" s="18">
        <f t="shared" si="21"/>
        <v>0</v>
      </c>
      <c r="N677" s="19" t="s">
        <v>1423</v>
      </c>
      <c r="O677" s="36" t="s">
        <v>1424</v>
      </c>
      <c r="P677" s="14" t="s">
        <v>35</v>
      </c>
      <c r="Q677" s="26">
        <v>42278</v>
      </c>
      <c r="R677" s="14" t="s">
        <v>182</v>
      </c>
      <c r="S677" s="26" t="s">
        <v>37</v>
      </c>
      <c r="T677" s="14" t="s">
        <v>38</v>
      </c>
      <c r="U677" s="14" t="s">
        <v>37</v>
      </c>
      <c r="V677" s="14" t="s">
        <v>37</v>
      </c>
      <c r="W677" s="27" t="s">
        <v>37</v>
      </c>
      <c r="X677" s="23">
        <f t="shared" si="20"/>
        <v>0</v>
      </c>
      <c r="Y677" s="24" t="s">
        <v>272</v>
      </c>
    </row>
    <row r="678" spans="1:25" customFormat="1" ht="66" hidden="1" customHeight="1">
      <c r="A678" s="13">
        <v>674</v>
      </c>
      <c r="B678" s="14" t="s">
        <v>1414</v>
      </c>
      <c r="C678" s="14" t="s">
        <v>625</v>
      </c>
      <c r="D678" s="14" t="s">
        <v>42</v>
      </c>
      <c r="E678" s="14">
        <v>90942393</v>
      </c>
      <c r="F678" s="14">
        <v>13</v>
      </c>
      <c r="G678" s="15" t="s">
        <v>585</v>
      </c>
      <c r="H678" s="19" t="s">
        <v>1425</v>
      </c>
      <c r="I678" s="14" t="s">
        <v>1426</v>
      </c>
      <c r="J678" s="14" t="s">
        <v>1427</v>
      </c>
      <c r="K678" s="17">
        <v>58100</v>
      </c>
      <c r="L678" s="18">
        <v>-58100</v>
      </c>
      <c r="M678" s="18">
        <f t="shared" si="21"/>
        <v>0</v>
      </c>
      <c r="N678" s="14" t="s">
        <v>1428</v>
      </c>
      <c r="O678" s="36" t="s">
        <v>1428</v>
      </c>
      <c r="P678" s="14" t="s">
        <v>35</v>
      </c>
      <c r="Q678" s="26" t="s">
        <v>37</v>
      </c>
      <c r="R678" s="14" t="s">
        <v>37</v>
      </c>
      <c r="S678" s="26" t="s">
        <v>37</v>
      </c>
      <c r="T678" s="14" t="s">
        <v>247</v>
      </c>
      <c r="U678" s="14" t="s">
        <v>37</v>
      </c>
      <c r="V678" s="14" t="s">
        <v>37</v>
      </c>
      <c r="W678" s="27" t="s">
        <v>37</v>
      </c>
      <c r="X678" s="23">
        <f t="shared" si="20"/>
        <v>0</v>
      </c>
      <c r="Y678" s="24" t="s">
        <v>248</v>
      </c>
    </row>
    <row r="679" spans="1:25" customFormat="1" ht="91.5" hidden="1" customHeight="1">
      <c r="A679" s="13">
        <v>675</v>
      </c>
      <c r="B679" s="14" t="s">
        <v>1414</v>
      </c>
      <c r="C679" s="14" t="s">
        <v>584</v>
      </c>
      <c r="D679" s="14" t="s">
        <v>29</v>
      </c>
      <c r="E679" s="14">
        <v>15421466</v>
      </c>
      <c r="F679" s="14">
        <v>13</v>
      </c>
      <c r="G679" s="15" t="s">
        <v>585</v>
      </c>
      <c r="H679" s="19" t="s">
        <v>1429</v>
      </c>
      <c r="I679" s="14" t="s">
        <v>637</v>
      </c>
      <c r="J679" s="14" t="s">
        <v>1430</v>
      </c>
      <c r="K679" s="17">
        <v>33058.800000000003</v>
      </c>
      <c r="L679" s="18">
        <v>-33058.800000000003</v>
      </c>
      <c r="M679" s="18">
        <f t="shared" si="21"/>
        <v>0</v>
      </c>
      <c r="N679" s="14" t="s">
        <v>1428</v>
      </c>
      <c r="O679" s="36" t="s">
        <v>1428</v>
      </c>
      <c r="P679" s="14" t="s">
        <v>35</v>
      </c>
      <c r="Q679" s="26" t="s">
        <v>37</v>
      </c>
      <c r="R679" s="14" t="s">
        <v>37</v>
      </c>
      <c r="S679" s="26" t="s">
        <v>37</v>
      </c>
      <c r="T679" s="14" t="s">
        <v>247</v>
      </c>
      <c r="U679" s="14" t="s">
        <v>37</v>
      </c>
      <c r="V679" s="14" t="s">
        <v>37</v>
      </c>
      <c r="W679" s="27" t="s">
        <v>37</v>
      </c>
      <c r="X679" s="23">
        <f t="shared" si="20"/>
        <v>0</v>
      </c>
      <c r="Y679" s="24" t="s">
        <v>248</v>
      </c>
    </row>
    <row r="680" spans="1:25" customFormat="1" ht="153.75" hidden="1" customHeight="1">
      <c r="A680" s="13">
        <v>676</v>
      </c>
      <c r="B680" s="14" t="s">
        <v>1414</v>
      </c>
      <c r="C680" s="14" t="s">
        <v>584</v>
      </c>
      <c r="D680" s="14" t="s">
        <v>29</v>
      </c>
      <c r="E680" s="14">
        <v>15421466</v>
      </c>
      <c r="F680" s="14">
        <v>13</v>
      </c>
      <c r="G680" s="15" t="s">
        <v>1431</v>
      </c>
      <c r="H680" s="19" t="s">
        <v>1432</v>
      </c>
      <c r="I680" s="14" t="s">
        <v>587</v>
      </c>
      <c r="J680" s="14" t="s">
        <v>1433</v>
      </c>
      <c r="K680" s="17">
        <v>48300</v>
      </c>
      <c r="L680" s="18">
        <v>-26160</v>
      </c>
      <c r="M680" s="18">
        <f t="shared" si="21"/>
        <v>22140</v>
      </c>
      <c r="N680" s="19" t="s">
        <v>1434</v>
      </c>
      <c r="O680" s="36" t="s">
        <v>1435</v>
      </c>
      <c r="P680" s="14" t="s">
        <v>3</v>
      </c>
      <c r="Q680" s="26" t="s">
        <v>37</v>
      </c>
      <c r="R680" s="14" t="s">
        <v>37</v>
      </c>
      <c r="S680" s="21">
        <v>43281</v>
      </c>
      <c r="T680" s="14" t="s">
        <v>124</v>
      </c>
      <c r="U680" s="14" t="s">
        <v>37</v>
      </c>
      <c r="V680" s="14" t="s">
        <v>37</v>
      </c>
      <c r="W680" s="27" t="s">
        <v>37</v>
      </c>
      <c r="X680" s="23">
        <f t="shared" si="20"/>
        <v>22140</v>
      </c>
      <c r="Y680" s="24" t="s">
        <v>272</v>
      </c>
    </row>
    <row r="681" spans="1:25" customFormat="1" ht="91.5" hidden="1" customHeight="1">
      <c r="A681" s="13">
        <v>677</v>
      </c>
      <c r="B681" s="14" t="s">
        <v>1414</v>
      </c>
      <c r="C681" s="14" t="s">
        <v>1436</v>
      </c>
      <c r="D681" s="14">
        <v>0</v>
      </c>
      <c r="E681" s="14">
        <v>0</v>
      </c>
      <c r="F681" s="14">
        <v>0</v>
      </c>
      <c r="G681" s="15" t="s">
        <v>1420</v>
      </c>
      <c r="H681" s="19" t="s">
        <v>1437</v>
      </c>
      <c r="I681" s="14" t="s">
        <v>608</v>
      </c>
      <c r="J681" s="14" t="s">
        <v>1438</v>
      </c>
      <c r="K681" s="17">
        <v>19200</v>
      </c>
      <c r="L681" s="18">
        <v>-17625</v>
      </c>
      <c r="M681" s="18">
        <f t="shared" si="21"/>
        <v>1575</v>
      </c>
      <c r="N681" s="14" t="s">
        <v>1439</v>
      </c>
      <c r="O681" s="57" t="s">
        <v>1440</v>
      </c>
      <c r="P681" s="14" t="s">
        <v>3</v>
      </c>
      <c r="Q681" s="26" t="s">
        <v>37</v>
      </c>
      <c r="R681" s="14" t="s">
        <v>37</v>
      </c>
      <c r="S681" s="21">
        <v>43281</v>
      </c>
      <c r="T681" s="14" t="s">
        <v>124</v>
      </c>
      <c r="U681" s="14" t="s">
        <v>37</v>
      </c>
      <c r="V681" s="14" t="s">
        <v>37</v>
      </c>
      <c r="W681" s="27" t="s">
        <v>37</v>
      </c>
      <c r="X681" s="23">
        <f t="shared" si="20"/>
        <v>1575</v>
      </c>
      <c r="Y681" s="24" t="s">
        <v>272</v>
      </c>
    </row>
    <row r="682" spans="1:25" customFormat="1" ht="117" hidden="1" customHeight="1">
      <c r="A682" s="13">
        <v>678</v>
      </c>
      <c r="B682" s="14" t="s">
        <v>1414</v>
      </c>
      <c r="C682" s="14" t="s">
        <v>1436</v>
      </c>
      <c r="D682" s="14">
        <v>0</v>
      </c>
      <c r="E682" s="14">
        <v>0</v>
      </c>
      <c r="F682" s="14">
        <v>0</v>
      </c>
      <c r="G682" s="15" t="s">
        <v>1420</v>
      </c>
      <c r="H682" s="19" t="s">
        <v>1441</v>
      </c>
      <c r="I682" s="14" t="s">
        <v>608</v>
      </c>
      <c r="J682" s="14" t="s">
        <v>1442</v>
      </c>
      <c r="K682" s="17">
        <v>14500</v>
      </c>
      <c r="L682" s="18">
        <v>-14500</v>
      </c>
      <c r="M682" s="18">
        <f t="shared" si="21"/>
        <v>0</v>
      </c>
      <c r="N682" s="19" t="s">
        <v>1443</v>
      </c>
      <c r="O682" s="36" t="s">
        <v>1444</v>
      </c>
      <c r="P682" s="14" t="s">
        <v>35</v>
      </c>
      <c r="Q682" s="26" t="s">
        <v>37</v>
      </c>
      <c r="R682" s="14" t="s">
        <v>182</v>
      </c>
      <c r="S682" s="26" t="s">
        <v>37</v>
      </c>
      <c r="T682" s="14" t="s">
        <v>38</v>
      </c>
      <c r="U682" s="14" t="s">
        <v>37</v>
      </c>
      <c r="V682" s="14" t="s">
        <v>37</v>
      </c>
      <c r="W682" s="27" t="s">
        <v>37</v>
      </c>
      <c r="X682" s="23">
        <f t="shared" si="20"/>
        <v>0</v>
      </c>
      <c r="Y682" s="24" t="s">
        <v>272</v>
      </c>
    </row>
    <row r="683" spans="1:25" customFormat="1" ht="66" hidden="1" customHeight="1">
      <c r="A683" s="13">
        <v>679</v>
      </c>
      <c r="B683" s="14" t="s">
        <v>1414</v>
      </c>
      <c r="C683" s="14" t="s">
        <v>584</v>
      </c>
      <c r="D683" s="14" t="s">
        <v>29</v>
      </c>
      <c r="E683" s="14">
        <v>15421466</v>
      </c>
      <c r="F683" s="14">
        <v>13</v>
      </c>
      <c r="G683" s="15" t="s">
        <v>585</v>
      </c>
      <c r="H683" s="19" t="s">
        <v>1445</v>
      </c>
      <c r="I683" s="14" t="s">
        <v>592</v>
      </c>
      <c r="J683" s="14" t="s">
        <v>1446</v>
      </c>
      <c r="K683" s="17">
        <v>11000</v>
      </c>
      <c r="L683" s="18">
        <v>-11000</v>
      </c>
      <c r="M683" s="18">
        <f t="shared" si="21"/>
        <v>0</v>
      </c>
      <c r="N683" s="14" t="s">
        <v>1428</v>
      </c>
      <c r="O683" s="36" t="s">
        <v>1428</v>
      </c>
      <c r="P683" s="14" t="s">
        <v>35</v>
      </c>
      <c r="Q683" s="26" t="s">
        <v>37</v>
      </c>
      <c r="R683" s="14" t="s">
        <v>37</v>
      </c>
      <c r="S683" s="26" t="s">
        <v>37</v>
      </c>
      <c r="T683" s="14" t="s">
        <v>247</v>
      </c>
      <c r="U683" s="14" t="s">
        <v>37</v>
      </c>
      <c r="V683" s="14" t="s">
        <v>37</v>
      </c>
      <c r="W683" s="27" t="s">
        <v>37</v>
      </c>
      <c r="X683" s="23">
        <f t="shared" si="20"/>
        <v>0</v>
      </c>
      <c r="Y683" s="24" t="s">
        <v>248</v>
      </c>
    </row>
    <row r="684" spans="1:25" customFormat="1" ht="91.5" hidden="1" customHeight="1">
      <c r="A684" s="13">
        <v>680</v>
      </c>
      <c r="B684" s="14" t="s">
        <v>1414</v>
      </c>
      <c r="C684" s="14" t="s">
        <v>584</v>
      </c>
      <c r="D684" s="14" t="s">
        <v>29</v>
      </c>
      <c r="E684" s="14">
        <v>7009255403085</v>
      </c>
      <c r="F684" s="14">
        <v>13</v>
      </c>
      <c r="G684" s="15">
        <v>41831</v>
      </c>
      <c r="H684" s="19" t="s">
        <v>1447</v>
      </c>
      <c r="I684" s="14" t="s">
        <v>592</v>
      </c>
      <c r="J684" s="14" t="s">
        <v>1448</v>
      </c>
      <c r="K684" s="17">
        <v>4000</v>
      </c>
      <c r="L684" s="18">
        <v>-4000</v>
      </c>
      <c r="M684" s="18">
        <f t="shared" si="21"/>
        <v>0</v>
      </c>
      <c r="N684" s="19" t="s">
        <v>1449</v>
      </c>
      <c r="O684" s="36" t="s">
        <v>1450</v>
      </c>
      <c r="P684" s="14" t="s">
        <v>35</v>
      </c>
      <c r="Q684" s="26">
        <v>41733</v>
      </c>
      <c r="R684" s="14" t="s">
        <v>182</v>
      </c>
      <c r="S684" s="26" t="s">
        <v>37</v>
      </c>
      <c r="T684" s="14" t="s">
        <v>38</v>
      </c>
      <c r="U684" s="14" t="s">
        <v>37</v>
      </c>
      <c r="V684" s="14" t="s">
        <v>37</v>
      </c>
      <c r="W684" s="27" t="s">
        <v>37</v>
      </c>
      <c r="X684" s="23">
        <f t="shared" si="20"/>
        <v>0</v>
      </c>
      <c r="Y684" s="24" t="s">
        <v>272</v>
      </c>
    </row>
    <row r="685" spans="1:25" customFormat="1" ht="104.25" hidden="1" customHeight="1">
      <c r="A685" s="13">
        <v>681</v>
      </c>
      <c r="B685" s="14" t="s">
        <v>1414</v>
      </c>
      <c r="C685" s="14" t="s">
        <v>1451</v>
      </c>
      <c r="D685" s="14" t="s">
        <v>1452</v>
      </c>
      <c r="E685" s="14">
        <v>15421466</v>
      </c>
      <c r="F685" s="14">
        <v>13</v>
      </c>
      <c r="G685" s="15" t="s">
        <v>585</v>
      </c>
      <c r="H685" s="19" t="s">
        <v>1453</v>
      </c>
      <c r="I685" s="14" t="s">
        <v>592</v>
      </c>
      <c r="J685" s="14" t="s">
        <v>1454</v>
      </c>
      <c r="K685" s="17">
        <v>1575</v>
      </c>
      <c r="L685" s="18">
        <v>-1575</v>
      </c>
      <c r="M685" s="18">
        <f t="shared" si="21"/>
        <v>0</v>
      </c>
      <c r="N685" s="14" t="s">
        <v>1428</v>
      </c>
      <c r="O685" s="36" t="s">
        <v>1428</v>
      </c>
      <c r="P685" s="14" t="s">
        <v>35</v>
      </c>
      <c r="Q685" s="26" t="s">
        <v>37</v>
      </c>
      <c r="R685" s="14" t="s">
        <v>37</v>
      </c>
      <c r="S685" s="26" t="s">
        <v>37</v>
      </c>
      <c r="T685" s="14" t="s">
        <v>247</v>
      </c>
      <c r="U685" s="14" t="s">
        <v>37</v>
      </c>
      <c r="V685" s="14" t="s">
        <v>37</v>
      </c>
      <c r="W685" s="27" t="s">
        <v>37</v>
      </c>
      <c r="X685" s="23">
        <f t="shared" si="20"/>
        <v>0</v>
      </c>
      <c r="Y685" s="24" t="s">
        <v>248</v>
      </c>
    </row>
    <row r="686" spans="1:25" customFormat="1" ht="121.5" hidden="1" customHeight="1">
      <c r="A686" s="13">
        <v>682</v>
      </c>
      <c r="B686" s="14" t="s">
        <v>1414</v>
      </c>
      <c r="C686" s="14" t="s">
        <v>584</v>
      </c>
      <c r="D686" s="14" t="s">
        <v>29</v>
      </c>
      <c r="E686" s="14">
        <v>15421466</v>
      </c>
      <c r="F686" s="14">
        <v>13</v>
      </c>
      <c r="G686" s="15">
        <v>41913</v>
      </c>
      <c r="H686" s="19" t="s">
        <v>1455</v>
      </c>
      <c r="I686" s="14" t="s">
        <v>1456</v>
      </c>
      <c r="J686" s="14" t="s">
        <v>1457</v>
      </c>
      <c r="K686" s="17">
        <v>15640</v>
      </c>
      <c r="L686" s="18">
        <v>-1140</v>
      </c>
      <c r="M686" s="18">
        <f t="shared" si="21"/>
        <v>14500</v>
      </c>
      <c r="N686" s="19" t="s">
        <v>1458</v>
      </c>
      <c r="O686" s="36" t="s">
        <v>1459</v>
      </c>
      <c r="P686" s="14" t="s">
        <v>35</v>
      </c>
      <c r="Q686" s="26">
        <v>42278</v>
      </c>
      <c r="R686" s="14" t="s">
        <v>182</v>
      </c>
      <c r="S686" s="26" t="s">
        <v>37</v>
      </c>
      <c r="T686" s="14" t="s">
        <v>48</v>
      </c>
      <c r="U686" s="14" t="s">
        <v>37</v>
      </c>
      <c r="V686" s="14" t="s">
        <v>37</v>
      </c>
      <c r="W686" s="27" t="s">
        <v>37</v>
      </c>
      <c r="X686" s="23">
        <f t="shared" si="20"/>
        <v>14500</v>
      </c>
      <c r="Y686" s="24" t="s">
        <v>272</v>
      </c>
    </row>
    <row r="687" spans="1:25" customFormat="1" ht="301.5" hidden="1" customHeight="1">
      <c r="A687" s="13">
        <v>683</v>
      </c>
      <c r="B687" s="14" t="s">
        <v>1414</v>
      </c>
      <c r="C687" s="14" t="s">
        <v>1460</v>
      </c>
      <c r="D687" s="14" t="s">
        <v>42</v>
      </c>
      <c r="E687" s="14">
        <v>50001582</v>
      </c>
      <c r="F687" s="14">
        <v>13</v>
      </c>
      <c r="G687" s="15" t="s">
        <v>585</v>
      </c>
      <c r="H687" s="19" t="s">
        <v>1461</v>
      </c>
      <c r="I687" s="14" t="s">
        <v>608</v>
      </c>
      <c r="J687" s="14" t="s">
        <v>1462</v>
      </c>
      <c r="K687" s="17">
        <v>1152</v>
      </c>
      <c r="L687" s="18">
        <v>-602</v>
      </c>
      <c r="M687" s="18">
        <f t="shared" si="21"/>
        <v>550</v>
      </c>
      <c r="N687" s="19" t="s">
        <v>1463</v>
      </c>
      <c r="O687" s="36" t="s">
        <v>1464</v>
      </c>
      <c r="P687" s="14" t="s">
        <v>35</v>
      </c>
      <c r="Q687" s="26">
        <v>42278</v>
      </c>
      <c r="R687" s="14" t="s">
        <v>182</v>
      </c>
      <c r="S687" s="26" t="s">
        <v>37</v>
      </c>
      <c r="T687" s="14" t="s">
        <v>48</v>
      </c>
      <c r="U687" s="14" t="s">
        <v>37</v>
      </c>
      <c r="V687" s="14" t="s">
        <v>37</v>
      </c>
      <c r="W687" s="27" t="s">
        <v>37</v>
      </c>
      <c r="X687" s="23">
        <f t="shared" si="20"/>
        <v>550</v>
      </c>
      <c r="Y687" s="24" t="s">
        <v>272</v>
      </c>
    </row>
    <row r="688" spans="1:25" customFormat="1" ht="39" hidden="1" customHeight="1">
      <c r="A688" s="13">
        <v>684</v>
      </c>
      <c r="B688" s="14" t="s">
        <v>1414</v>
      </c>
      <c r="C688" s="14" t="s">
        <v>584</v>
      </c>
      <c r="D688" s="14" t="s">
        <v>29</v>
      </c>
      <c r="E688" s="14">
        <v>15421466</v>
      </c>
      <c r="F688" s="14">
        <v>13</v>
      </c>
      <c r="G688" s="15" t="s">
        <v>585</v>
      </c>
      <c r="H688" s="19" t="s">
        <v>1465</v>
      </c>
      <c r="I688" s="14" t="s">
        <v>592</v>
      </c>
      <c r="J688" s="14" t="s">
        <v>1466</v>
      </c>
      <c r="K688" s="17">
        <v>550</v>
      </c>
      <c r="L688" s="18">
        <v>1550</v>
      </c>
      <c r="M688" s="18">
        <f t="shared" si="21"/>
        <v>2100</v>
      </c>
      <c r="N688" s="19" t="s">
        <v>1467</v>
      </c>
      <c r="O688" s="36" t="s">
        <v>1468</v>
      </c>
      <c r="P688" s="14" t="s">
        <v>35</v>
      </c>
      <c r="Q688" s="26">
        <v>42493</v>
      </c>
      <c r="R688" s="14" t="s">
        <v>182</v>
      </c>
      <c r="S688" s="26" t="s">
        <v>37</v>
      </c>
      <c r="T688" s="14" t="s">
        <v>48</v>
      </c>
      <c r="U688" s="14" t="s">
        <v>37</v>
      </c>
      <c r="V688" s="14" t="s">
        <v>37</v>
      </c>
      <c r="W688" s="27" t="s">
        <v>37</v>
      </c>
      <c r="X688" s="23">
        <f t="shared" ref="X688:X719" si="22">M688</f>
        <v>2100</v>
      </c>
      <c r="Y688" s="24" t="s">
        <v>272</v>
      </c>
    </row>
    <row r="689" spans="1:25" customFormat="1" ht="51.75" hidden="1" customHeight="1">
      <c r="A689" s="13">
        <v>685</v>
      </c>
      <c r="B689" s="14" t="s">
        <v>1414</v>
      </c>
      <c r="C689" s="14" t="s">
        <v>584</v>
      </c>
      <c r="D689" s="14" t="s">
        <v>29</v>
      </c>
      <c r="E689" s="14">
        <v>15421466</v>
      </c>
      <c r="F689" s="14">
        <v>13</v>
      </c>
      <c r="G689" s="15">
        <v>42019</v>
      </c>
      <c r="H689" s="19" t="s">
        <v>1469</v>
      </c>
      <c r="I689" s="14" t="s">
        <v>1470</v>
      </c>
      <c r="J689" s="14" t="s">
        <v>1471</v>
      </c>
      <c r="K689" s="17">
        <v>18999.240000000002</v>
      </c>
      <c r="L689" s="18">
        <v>-18999.240000000002</v>
      </c>
      <c r="M689" s="18">
        <f t="shared" si="21"/>
        <v>0</v>
      </c>
      <c r="N689" s="14" t="s">
        <v>1472</v>
      </c>
      <c r="O689" s="34" t="s">
        <v>1473</v>
      </c>
      <c r="P689" s="14" t="s">
        <v>35</v>
      </c>
      <c r="Q689" s="26" t="s">
        <v>1474</v>
      </c>
      <c r="R689" s="14" t="s">
        <v>37</v>
      </c>
      <c r="S689" s="26" t="s">
        <v>37</v>
      </c>
      <c r="T689" s="14" t="s">
        <v>1085</v>
      </c>
      <c r="U689" s="14" t="s">
        <v>37</v>
      </c>
      <c r="V689" s="14" t="s">
        <v>37</v>
      </c>
      <c r="W689" s="27" t="s">
        <v>37</v>
      </c>
      <c r="X689" s="23">
        <f t="shared" si="22"/>
        <v>0</v>
      </c>
      <c r="Y689" s="24" t="s">
        <v>40</v>
      </c>
    </row>
    <row r="690" spans="1:25" customFormat="1" ht="384" hidden="1" customHeight="1">
      <c r="A690" s="13">
        <v>686</v>
      </c>
      <c r="B690" s="14" t="s">
        <v>1414</v>
      </c>
      <c r="C690" s="14" t="s">
        <v>1475</v>
      </c>
      <c r="D690" s="14" t="s">
        <v>29</v>
      </c>
      <c r="E690" s="14">
        <v>50009249</v>
      </c>
      <c r="F690" s="14">
        <v>13</v>
      </c>
      <c r="G690" s="15" t="s">
        <v>1431</v>
      </c>
      <c r="H690" s="19" t="s">
        <v>1476</v>
      </c>
      <c r="I690" s="14" t="s">
        <v>1470</v>
      </c>
      <c r="J690" s="14" t="s">
        <v>1477</v>
      </c>
      <c r="K690" s="17">
        <v>6042</v>
      </c>
      <c r="L690" s="18">
        <v>-6042</v>
      </c>
      <c r="M690" s="18">
        <f t="shared" si="21"/>
        <v>0</v>
      </c>
      <c r="N690" s="14" t="s">
        <v>1472</v>
      </c>
      <c r="O690" s="36" t="s">
        <v>1478</v>
      </c>
      <c r="P690" s="14" t="s">
        <v>35</v>
      </c>
      <c r="Q690" s="26" t="s">
        <v>1474</v>
      </c>
      <c r="R690" s="14" t="s">
        <v>37</v>
      </c>
      <c r="S690" s="26" t="s">
        <v>37</v>
      </c>
      <c r="T690" s="14" t="s">
        <v>1085</v>
      </c>
      <c r="U690" s="14" t="s">
        <v>37</v>
      </c>
      <c r="V690" s="14" t="s">
        <v>37</v>
      </c>
      <c r="W690" s="27" t="s">
        <v>37</v>
      </c>
      <c r="X690" s="23">
        <f t="shared" si="22"/>
        <v>0</v>
      </c>
      <c r="Y690" s="24" t="s">
        <v>40</v>
      </c>
    </row>
    <row r="691" spans="1:25" customFormat="1" ht="372" hidden="1" customHeight="1">
      <c r="A691" s="13">
        <v>687</v>
      </c>
      <c r="B691" s="14" t="s">
        <v>1414</v>
      </c>
      <c r="C691" s="14" t="s">
        <v>1479</v>
      </c>
      <c r="D691" s="14" t="s">
        <v>1480</v>
      </c>
      <c r="E691" s="14">
        <v>15421466</v>
      </c>
      <c r="F691" s="14">
        <v>13</v>
      </c>
      <c r="G691" s="15" t="s">
        <v>628</v>
      </c>
      <c r="H691" s="19" t="s">
        <v>1481</v>
      </c>
      <c r="I691" s="14" t="s">
        <v>592</v>
      </c>
      <c r="J691" s="14" t="s">
        <v>1482</v>
      </c>
      <c r="K691" s="17">
        <v>3500</v>
      </c>
      <c r="L691" s="18">
        <v>-3500</v>
      </c>
      <c r="M691" s="18">
        <f t="shared" si="21"/>
        <v>0</v>
      </c>
      <c r="N691" s="14" t="s">
        <v>1472</v>
      </c>
      <c r="O691" s="36" t="s">
        <v>1483</v>
      </c>
      <c r="P691" s="14" t="s">
        <v>35</v>
      </c>
      <c r="Q691" s="26" t="s">
        <v>1484</v>
      </c>
      <c r="R691" s="14" t="s">
        <v>37</v>
      </c>
      <c r="S691" s="26" t="s">
        <v>37</v>
      </c>
      <c r="T691" s="14" t="s">
        <v>1085</v>
      </c>
      <c r="U691" s="14" t="s">
        <v>37</v>
      </c>
      <c r="V691" s="14" t="s">
        <v>37</v>
      </c>
      <c r="W691" s="27" t="s">
        <v>37</v>
      </c>
      <c r="X691" s="23">
        <f t="shared" si="22"/>
        <v>0</v>
      </c>
      <c r="Y691" s="24" t="s">
        <v>40</v>
      </c>
    </row>
    <row r="692" spans="1:25" customFormat="1" ht="372" hidden="1" customHeight="1">
      <c r="A692" s="13">
        <v>688</v>
      </c>
      <c r="B692" s="14" t="s">
        <v>1414</v>
      </c>
      <c r="C692" s="14" t="s">
        <v>584</v>
      </c>
      <c r="D692" s="14" t="s">
        <v>29</v>
      </c>
      <c r="E692" s="14">
        <v>15421466</v>
      </c>
      <c r="F692" s="14">
        <v>13</v>
      </c>
      <c r="G692" s="15" t="s">
        <v>622</v>
      </c>
      <c r="H692" s="19" t="s">
        <v>631</v>
      </c>
      <c r="I692" s="14" t="s">
        <v>592</v>
      </c>
      <c r="J692" s="14" t="s">
        <v>632</v>
      </c>
      <c r="K692" s="17">
        <v>4800</v>
      </c>
      <c r="L692" s="17">
        <f>-K692</f>
        <v>-4800</v>
      </c>
      <c r="M692" s="18">
        <f t="shared" si="21"/>
        <v>0</v>
      </c>
      <c r="N692" s="14" t="s">
        <v>1428</v>
      </c>
      <c r="O692" s="36" t="s">
        <v>1428</v>
      </c>
      <c r="P692" s="14" t="s">
        <v>35</v>
      </c>
      <c r="Q692" s="26" t="s">
        <v>37</v>
      </c>
      <c r="R692" s="14" t="s">
        <v>37</v>
      </c>
      <c r="S692" s="26" t="s">
        <v>37</v>
      </c>
      <c r="T692" s="14" t="s">
        <v>247</v>
      </c>
      <c r="U692" s="14" t="s">
        <v>37</v>
      </c>
      <c r="V692" s="14" t="s">
        <v>37</v>
      </c>
      <c r="W692" s="27" t="s">
        <v>37</v>
      </c>
      <c r="X692" s="23">
        <f t="shared" si="22"/>
        <v>0</v>
      </c>
      <c r="Y692" s="24" t="s">
        <v>248</v>
      </c>
    </row>
    <row r="693" spans="1:25" customFormat="1" ht="26.25" hidden="1" customHeight="1">
      <c r="A693" s="13">
        <v>689</v>
      </c>
      <c r="B693" s="14" t="s">
        <v>1414</v>
      </c>
      <c r="C693" s="14" t="s">
        <v>584</v>
      </c>
      <c r="D693" s="14" t="s">
        <v>29</v>
      </c>
      <c r="E693" s="14">
        <v>15421466</v>
      </c>
      <c r="F693" s="14">
        <v>13</v>
      </c>
      <c r="G693" s="15" t="s">
        <v>622</v>
      </c>
      <c r="H693" s="19" t="s">
        <v>603</v>
      </c>
      <c r="I693" s="14" t="s">
        <v>592</v>
      </c>
      <c r="J693" s="14" t="s">
        <v>604</v>
      </c>
      <c r="K693" s="17">
        <v>17500</v>
      </c>
      <c r="L693" s="17">
        <f>-K693</f>
        <v>-17500</v>
      </c>
      <c r="M693" s="18">
        <f t="shared" si="21"/>
        <v>0</v>
      </c>
      <c r="N693" s="14" t="s">
        <v>1428</v>
      </c>
      <c r="O693" s="36" t="s">
        <v>1428</v>
      </c>
      <c r="P693" s="14" t="s">
        <v>35</v>
      </c>
      <c r="Q693" s="26" t="s">
        <v>37</v>
      </c>
      <c r="R693" s="14" t="s">
        <v>37</v>
      </c>
      <c r="S693" s="26" t="s">
        <v>37</v>
      </c>
      <c r="T693" s="14" t="s">
        <v>247</v>
      </c>
      <c r="U693" s="14" t="s">
        <v>37</v>
      </c>
      <c r="V693" s="14" t="s">
        <v>37</v>
      </c>
      <c r="W693" s="27" t="s">
        <v>37</v>
      </c>
      <c r="X693" s="23">
        <f t="shared" si="22"/>
        <v>0</v>
      </c>
      <c r="Y693" s="24" t="s">
        <v>248</v>
      </c>
    </row>
    <row r="694" spans="1:25" customFormat="1" ht="102.75" hidden="1" customHeight="1">
      <c r="A694" s="13">
        <v>690</v>
      </c>
      <c r="B694" s="14" t="s">
        <v>1414</v>
      </c>
      <c r="C694" s="14" t="s">
        <v>1415</v>
      </c>
      <c r="D694" s="14" t="s">
        <v>687</v>
      </c>
      <c r="E694" s="14">
        <v>18835325</v>
      </c>
      <c r="F694" s="14">
        <v>13</v>
      </c>
      <c r="G694" s="15">
        <v>42644</v>
      </c>
      <c r="H694" s="19" t="s">
        <v>1485</v>
      </c>
      <c r="I694" s="14" t="s">
        <v>1062</v>
      </c>
      <c r="J694" s="14" t="s">
        <v>1486</v>
      </c>
      <c r="K694" s="17">
        <v>2000.7</v>
      </c>
      <c r="L694" s="17">
        <v>0</v>
      </c>
      <c r="M694" s="18">
        <f t="shared" si="21"/>
        <v>2000.7</v>
      </c>
      <c r="N694" s="14" t="s">
        <v>37</v>
      </c>
      <c r="O694" s="36" t="s">
        <v>1487</v>
      </c>
      <c r="P694" s="14" t="s">
        <v>35</v>
      </c>
      <c r="Q694" s="26">
        <v>42866</v>
      </c>
      <c r="R694" s="14" t="s">
        <v>182</v>
      </c>
      <c r="S694" s="26" t="s">
        <v>37</v>
      </c>
      <c r="T694" s="14" t="s">
        <v>48</v>
      </c>
      <c r="U694" s="14" t="s">
        <v>37</v>
      </c>
      <c r="V694" s="19" t="s">
        <v>1488</v>
      </c>
      <c r="W694" s="27" t="s">
        <v>37</v>
      </c>
      <c r="X694" s="23">
        <f t="shared" si="22"/>
        <v>2000.7</v>
      </c>
      <c r="Y694" s="24"/>
    </row>
    <row r="695" spans="1:25" customFormat="1" ht="155.25" hidden="1" customHeight="1">
      <c r="A695" s="13">
        <v>691</v>
      </c>
      <c r="B695" s="14" t="s">
        <v>1414</v>
      </c>
      <c r="C695" s="14" t="s">
        <v>1415</v>
      </c>
      <c r="D695" s="14" t="s">
        <v>687</v>
      </c>
      <c r="E695" s="14">
        <v>18835325</v>
      </c>
      <c r="F695" s="14">
        <v>13</v>
      </c>
      <c r="G695" s="15">
        <v>42736</v>
      </c>
      <c r="H695" s="19" t="s">
        <v>1489</v>
      </c>
      <c r="I695" s="14" t="s">
        <v>1490</v>
      </c>
      <c r="J695" s="14" t="s">
        <v>1491</v>
      </c>
      <c r="K695" s="17">
        <v>169996.79999999999</v>
      </c>
      <c r="L695" s="17">
        <v>0</v>
      </c>
      <c r="M695" s="18">
        <f t="shared" si="21"/>
        <v>169996.79999999999</v>
      </c>
      <c r="N695" s="14" t="s">
        <v>37</v>
      </c>
      <c r="O695" s="36" t="s">
        <v>1492</v>
      </c>
      <c r="P695" s="14" t="s">
        <v>3</v>
      </c>
      <c r="Q695" s="26" t="s">
        <v>37</v>
      </c>
      <c r="R695" s="14" t="s">
        <v>37</v>
      </c>
      <c r="S695" s="21">
        <v>43281</v>
      </c>
      <c r="T695" s="14" t="s">
        <v>124</v>
      </c>
      <c r="U695" s="14" t="s">
        <v>37</v>
      </c>
      <c r="V695" s="14" t="s">
        <v>37</v>
      </c>
      <c r="W695" s="27" t="s">
        <v>37</v>
      </c>
      <c r="X695" s="23">
        <f t="shared" si="22"/>
        <v>169996.79999999999</v>
      </c>
      <c r="Y695" s="24"/>
    </row>
    <row r="696" spans="1:25" customFormat="1" ht="129.75" hidden="1" customHeight="1">
      <c r="A696" s="13">
        <v>692</v>
      </c>
      <c r="B696" s="14" t="s">
        <v>1414</v>
      </c>
      <c r="C696" s="14" t="s">
        <v>1415</v>
      </c>
      <c r="D696" s="14" t="s">
        <v>687</v>
      </c>
      <c r="E696" s="14">
        <v>18835325</v>
      </c>
      <c r="F696" s="14">
        <v>13</v>
      </c>
      <c r="G696" s="15">
        <v>42795</v>
      </c>
      <c r="H696" s="19" t="s">
        <v>1493</v>
      </c>
      <c r="I696" s="14" t="s">
        <v>1494</v>
      </c>
      <c r="J696" s="14" t="s">
        <v>1495</v>
      </c>
      <c r="K696" s="17">
        <v>1624.5</v>
      </c>
      <c r="L696" s="17">
        <v>0</v>
      </c>
      <c r="M696" s="18">
        <f t="shared" si="21"/>
        <v>1624.5</v>
      </c>
      <c r="N696" s="14" t="s">
        <v>37</v>
      </c>
      <c r="O696" s="36" t="s">
        <v>1496</v>
      </c>
      <c r="P696" s="14" t="s">
        <v>3</v>
      </c>
      <c r="Q696" s="26" t="s">
        <v>37</v>
      </c>
      <c r="R696" s="14" t="s">
        <v>37</v>
      </c>
      <c r="S696" s="21">
        <v>43281</v>
      </c>
      <c r="T696" s="14" t="s">
        <v>124</v>
      </c>
      <c r="U696" s="14" t="s">
        <v>37</v>
      </c>
      <c r="V696" s="14" t="s">
        <v>37</v>
      </c>
      <c r="W696" s="27" t="s">
        <v>37</v>
      </c>
      <c r="X696" s="23">
        <f t="shared" si="22"/>
        <v>1624.5</v>
      </c>
      <c r="Y696" s="24"/>
    </row>
    <row r="697" spans="1:25" customFormat="1" ht="104.25" hidden="1" customHeight="1">
      <c r="A697" s="13">
        <v>693</v>
      </c>
      <c r="B697" s="14" t="s">
        <v>1414</v>
      </c>
      <c r="C697" s="14" t="s">
        <v>1415</v>
      </c>
      <c r="D697" s="14" t="s">
        <v>687</v>
      </c>
      <c r="E697" s="14">
        <v>18835325</v>
      </c>
      <c r="F697" s="14">
        <v>13</v>
      </c>
      <c r="G697" s="15">
        <v>42795</v>
      </c>
      <c r="H697" s="19" t="s">
        <v>1497</v>
      </c>
      <c r="I697" s="14" t="s">
        <v>1456</v>
      </c>
      <c r="J697" s="14" t="s">
        <v>1498</v>
      </c>
      <c r="K697" s="17">
        <v>58810</v>
      </c>
      <c r="L697" s="17">
        <v>0</v>
      </c>
      <c r="M697" s="18">
        <f t="shared" si="21"/>
        <v>58810</v>
      </c>
      <c r="N697" s="14" t="s">
        <v>37</v>
      </c>
      <c r="O697" s="36" t="s">
        <v>1496</v>
      </c>
      <c r="P697" s="14" t="s">
        <v>3</v>
      </c>
      <c r="Q697" s="26" t="s">
        <v>37</v>
      </c>
      <c r="R697" s="14" t="s">
        <v>37</v>
      </c>
      <c r="S697" s="21">
        <v>43281</v>
      </c>
      <c r="T697" s="14" t="s">
        <v>124</v>
      </c>
      <c r="U697" s="14" t="s">
        <v>37</v>
      </c>
      <c r="V697" s="14" t="s">
        <v>37</v>
      </c>
      <c r="W697" s="27" t="s">
        <v>37</v>
      </c>
      <c r="X697" s="23">
        <f t="shared" si="22"/>
        <v>58810</v>
      </c>
      <c r="Y697" s="24"/>
    </row>
    <row r="698" spans="1:25" customFormat="1" ht="180.75" hidden="1" customHeight="1">
      <c r="A698" s="13">
        <v>694</v>
      </c>
      <c r="B698" s="14" t="s">
        <v>1414</v>
      </c>
      <c r="C698" s="14" t="s">
        <v>1415</v>
      </c>
      <c r="D698" s="14" t="s">
        <v>687</v>
      </c>
      <c r="E698" s="14">
        <v>18835325</v>
      </c>
      <c r="F698" s="14">
        <v>13</v>
      </c>
      <c r="G698" s="15">
        <v>42795</v>
      </c>
      <c r="H698" s="19" t="s">
        <v>1499</v>
      </c>
      <c r="I698" s="14" t="s">
        <v>1456</v>
      </c>
      <c r="J698" s="14" t="s">
        <v>1500</v>
      </c>
      <c r="K698" s="17">
        <v>229929</v>
      </c>
      <c r="L698" s="17">
        <v>0</v>
      </c>
      <c r="M698" s="18">
        <f t="shared" si="21"/>
        <v>229929</v>
      </c>
      <c r="N698" s="14" t="s">
        <v>37</v>
      </c>
      <c r="O698" s="36" t="s">
        <v>1501</v>
      </c>
      <c r="P698" s="14" t="s">
        <v>3</v>
      </c>
      <c r="Q698" s="26" t="s">
        <v>37</v>
      </c>
      <c r="R698" s="14" t="s">
        <v>37</v>
      </c>
      <c r="S698" s="21">
        <v>43281</v>
      </c>
      <c r="T698" s="14" t="s">
        <v>124</v>
      </c>
      <c r="U698" s="14" t="s">
        <v>37</v>
      </c>
      <c r="V698" s="14" t="s">
        <v>37</v>
      </c>
      <c r="W698" s="27" t="s">
        <v>37</v>
      </c>
      <c r="X698" s="23">
        <f t="shared" si="22"/>
        <v>229929</v>
      </c>
      <c r="Y698" s="24"/>
    </row>
    <row r="699" spans="1:25" customFormat="1" ht="193.5" hidden="1" customHeight="1">
      <c r="A699" s="13">
        <v>695</v>
      </c>
      <c r="B699" s="14" t="s">
        <v>1414</v>
      </c>
      <c r="C699" s="14" t="s">
        <v>1415</v>
      </c>
      <c r="D699" s="14" t="s">
        <v>687</v>
      </c>
      <c r="E699" s="14">
        <v>18835325</v>
      </c>
      <c r="F699" s="14">
        <v>13</v>
      </c>
      <c r="G699" s="15">
        <v>42795</v>
      </c>
      <c r="H699" s="19" t="s">
        <v>1502</v>
      </c>
      <c r="I699" s="14" t="s">
        <v>1456</v>
      </c>
      <c r="J699" s="14" t="s">
        <v>1503</v>
      </c>
      <c r="K699" s="17">
        <v>159819</v>
      </c>
      <c r="L699" s="17">
        <v>0</v>
      </c>
      <c r="M699" s="18">
        <f t="shared" si="21"/>
        <v>159819</v>
      </c>
      <c r="N699" s="14" t="s">
        <v>37</v>
      </c>
      <c r="O699" s="36" t="s">
        <v>1504</v>
      </c>
      <c r="P699" s="14" t="s">
        <v>3</v>
      </c>
      <c r="Q699" s="26" t="s">
        <v>37</v>
      </c>
      <c r="R699" s="14" t="s">
        <v>37</v>
      </c>
      <c r="S699" s="21">
        <v>43281</v>
      </c>
      <c r="T699" s="14" t="s">
        <v>124</v>
      </c>
      <c r="U699" s="14" t="s">
        <v>37</v>
      </c>
      <c r="V699" s="14" t="s">
        <v>37</v>
      </c>
      <c r="W699" s="27" t="s">
        <v>37</v>
      </c>
      <c r="X699" s="23">
        <f t="shared" si="22"/>
        <v>159819</v>
      </c>
      <c r="Y699" s="24"/>
    </row>
    <row r="700" spans="1:25" customFormat="1" ht="155.25" hidden="1" customHeight="1">
      <c r="A700" s="13">
        <v>696</v>
      </c>
      <c r="B700" s="14" t="s">
        <v>1414</v>
      </c>
      <c r="C700" s="14" t="s">
        <v>1415</v>
      </c>
      <c r="D700" s="14" t="s">
        <v>687</v>
      </c>
      <c r="E700" s="14">
        <v>18835325</v>
      </c>
      <c r="F700" s="14">
        <v>13</v>
      </c>
      <c r="G700" s="15">
        <v>42795</v>
      </c>
      <c r="H700" s="19" t="s">
        <v>1502</v>
      </c>
      <c r="I700" s="14" t="s">
        <v>1456</v>
      </c>
      <c r="J700" s="14" t="s">
        <v>1505</v>
      </c>
      <c r="K700" s="17">
        <v>178272</v>
      </c>
      <c r="L700" s="17">
        <v>0</v>
      </c>
      <c r="M700" s="18">
        <f t="shared" si="21"/>
        <v>178272</v>
      </c>
      <c r="N700" s="14" t="s">
        <v>37</v>
      </c>
      <c r="O700" s="36" t="s">
        <v>1504</v>
      </c>
      <c r="P700" s="14" t="s">
        <v>3</v>
      </c>
      <c r="Q700" s="26" t="s">
        <v>37</v>
      </c>
      <c r="R700" s="14" t="s">
        <v>37</v>
      </c>
      <c r="S700" s="21">
        <v>43281</v>
      </c>
      <c r="T700" s="14" t="s">
        <v>124</v>
      </c>
      <c r="U700" s="14" t="s">
        <v>37</v>
      </c>
      <c r="V700" s="14" t="s">
        <v>37</v>
      </c>
      <c r="W700" s="27" t="s">
        <v>37</v>
      </c>
      <c r="X700" s="23">
        <f t="shared" si="22"/>
        <v>178272</v>
      </c>
      <c r="Y700" s="24"/>
    </row>
    <row r="701" spans="1:25" customFormat="1" ht="151.5" hidden="1" customHeight="1">
      <c r="A701" s="13">
        <v>697</v>
      </c>
      <c r="B701" s="14" t="s">
        <v>1414</v>
      </c>
      <c r="C701" s="14" t="s">
        <v>1415</v>
      </c>
      <c r="D701" s="14" t="s">
        <v>687</v>
      </c>
      <c r="E701" s="14">
        <v>18835325</v>
      </c>
      <c r="F701" s="14">
        <v>13</v>
      </c>
      <c r="G701" s="15">
        <v>42825</v>
      </c>
      <c r="H701" s="19" t="s">
        <v>1416</v>
      </c>
      <c r="I701" s="14" t="s">
        <v>252</v>
      </c>
      <c r="J701" s="14" t="s">
        <v>1506</v>
      </c>
      <c r="K701" s="17">
        <v>294083.06</v>
      </c>
      <c r="L701" s="17">
        <v>0</v>
      </c>
      <c r="M701" s="18">
        <f t="shared" si="21"/>
        <v>294083.06</v>
      </c>
      <c r="N701" s="14" t="s">
        <v>37</v>
      </c>
      <c r="O701" s="36" t="s">
        <v>1507</v>
      </c>
      <c r="P701" s="14" t="s">
        <v>3</v>
      </c>
      <c r="Q701" s="26" t="s">
        <v>37</v>
      </c>
      <c r="R701" s="14" t="s">
        <v>37</v>
      </c>
      <c r="S701" s="21">
        <v>43281</v>
      </c>
      <c r="T701" s="14" t="s">
        <v>124</v>
      </c>
      <c r="U701" s="14" t="s">
        <v>37</v>
      </c>
      <c r="V701" s="14" t="s">
        <v>37</v>
      </c>
      <c r="W701" s="27" t="s">
        <v>37</v>
      </c>
      <c r="X701" s="23">
        <f t="shared" si="22"/>
        <v>294083.06</v>
      </c>
      <c r="Y701" s="24"/>
    </row>
    <row r="702" spans="1:25" customFormat="1" ht="300" hidden="1" customHeight="1">
      <c r="A702" s="13">
        <v>698</v>
      </c>
      <c r="B702" s="14" t="s">
        <v>1414</v>
      </c>
      <c r="C702" s="14" t="s">
        <v>1508</v>
      </c>
      <c r="D702" s="14" t="s">
        <v>29</v>
      </c>
      <c r="E702" s="14">
        <v>81751401</v>
      </c>
      <c r="F702" s="14">
        <v>13</v>
      </c>
      <c r="G702" s="15">
        <v>42825</v>
      </c>
      <c r="H702" s="19" t="s">
        <v>1416</v>
      </c>
      <c r="I702" s="14" t="s">
        <v>252</v>
      </c>
      <c r="J702" s="14" t="s">
        <v>1509</v>
      </c>
      <c r="K702" s="17">
        <v>17345.099999999999</v>
      </c>
      <c r="L702" s="17">
        <v>0</v>
      </c>
      <c r="M702" s="18">
        <f t="shared" si="21"/>
        <v>17345.099999999999</v>
      </c>
      <c r="N702" s="14" t="s">
        <v>37</v>
      </c>
      <c r="O702" s="36" t="s">
        <v>1496</v>
      </c>
      <c r="P702" s="14" t="s">
        <v>3</v>
      </c>
      <c r="Q702" s="26" t="s">
        <v>37</v>
      </c>
      <c r="R702" s="14" t="s">
        <v>37</v>
      </c>
      <c r="S702" s="21">
        <v>43281</v>
      </c>
      <c r="T702" s="14" t="s">
        <v>124</v>
      </c>
      <c r="U702" s="14" t="s">
        <v>37</v>
      </c>
      <c r="V702" s="14" t="s">
        <v>37</v>
      </c>
      <c r="W702" s="27" t="s">
        <v>37</v>
      </c>
      <c r="X702" s="23">
        <f t="shared" si="22"/>
        <v>17345.099999999999</v>
      </c>
      <c r="Y702" s="24"/>
    </row>
    <row r="703" spans="1:25" customFormat="1" ht="24" hidden="1" customHeight="1">
      <c r="A703" s="13">
        <v>699</v>
      </c>
      <c r="B703" s="14" t="s">
        <v>1414</v>
      </c>
      <c r="C703" s="14" t="s">
        <v>1510</v>
      </c>
      <c r="D703" s="14" t="s">
        <v>29</v>
      </c>
      <c r="E703" s="14">
        <v>50079964</v>
      </c>
      <c r="F703" s="14">
        <v>13</v>
      </c>
      <c r="G703" s="15">
        <v>42825</v>
      </c>
      <c r="H703" s="19" t="s">
        <v>1416</v>
      </c>
      <c r="I703" s="14" t="s">
        <v>252</v>
      </c>
      <c r="J703" s="14" t="s">
        <v>1511</v>
      </c>
      <c r="K703" s="17">
        <v>28450</v>
      </c>
      <c r="L703" s="17">
        <v>0</v>
      </c>
      <c r="M703" s="18">
        <f t="shared" si="21"/>
        <v>28450</v>
      </c>
      <c r="N703" s="14" t="s">
        <v>37</v>
      </c>
      <c r="O703" s="36" t="s">
        <v>1512</v>
      </c>
      <c r="P703" s="14" t="s">
        <v>3</v>
      </c>
      <c r="Q703" s="26" t="s">
        <v>37</v>
      </c>
      <c r="R703" s="14" t="s">
        <v>37</v>
      </c>
      <c r="S703" s="21">
        <v>43281</v>
      </c>
      <c r="T703" s="14" t="s">
        <v>124</v>
      </c>
      <c r="U703" s="14" t="s">
        <v>37</v>
      </c>
      <c r="V703" s="14" t="s">
        <v>37</v>
      </c>
      <c r="W703" s="27" t="s">
        <v>37</v>
      </c>
      <c r="X703" s="23">
        <f t="shared" si="22"/>
        <v>28450</v>
      </c>
      <c r="Y703" s="24"/>
    </row>
    <row r="704" spans="1:25" customFormat="1" ht="216" hidden="1" customHeight="1">
      <c r="A704" s="13">
        <v>700</v>
      </c>
      <c r="B704" s="14" t="s">
        <v>1414</v>
      </c>
      <c r="C704" s="14" t="s">
        <v>1510</v>
      </c>
      <c r="D704" s="14" t="s">
        <v>29</v>
      </c>
      <c r="E704" s="14">
        <v>50079964</v>
      </c>
      <c r="F704" s="14">
        <v>13</v>
      </c>
      <c r="G704" s="15">
        <v>42825</v>
      </c>
      <c r="H704" s="19" t="s">
        <v>1416</v>
      </c>
      <c r="I704" s="14" t="s">
        <v>252</v>
      </c>
      <c r="J704" s="14" t="s">
        <v>1513</v>
      </c>
      <c r="K704" s="17">
        <v>11970</v>
      </c>
      <c r="L704" s="17">
        <v>0</v>
      </c>
      <c r="M704" s="18">
        <f t="shared" si="21"/>
        <v>11970</v>
      </c>
      <c r="N704" s="14" t="s">
        <v>37</v>
      </c>
      <c r="O704" s="36" t="s">
        <v>1514</v>
      </c>
      <c r="P704" s="14" t="s">
        <v>3</v>
      </c>
      <c r="Q704" s="26" t="s">
        <v>37</v>
      </c>
      <c r="R704" s="14" t="s">
        <v>37</v>
      </c>
      <c r="S704" s="21">
        <v>43281</v>
      </c>
      <c r="T704" s="14" t="s">
        <v>124</v>
      </c>
      <c r="U704" s="14" t="s">
        <v>37</v>
      </c>
      <c r="V704" s="14" t="s">
        <v>37</v>
      </c>
      <c r="W704" s="27" t="s">
        <v>37</v>
      </c>
      <c r="X704" s="23">
        <f t="shared" si="22"/>
        <v>11970</v>
      </c>
      <c r="Y704" s="24"/>
    </row>
    <row r="705" spans="1:25" customFormat="1" ht="252" hidden="1" customHeight="1">
      <c r="A705" s="13">
        <v>701</v>
      </c>
      <c r="B705" s="14" t="s">
        <v>1414</v>
      </c>
      <c r="C705" s="14" t="s">
        <v>1515</v>
      </c>
      <c r="D705" s="14" t="s">
        <v>29</v>
      </c>
      <c r="E705" s="14">
        <v>53178891</v>
      </c>
      <c r="F705" s="14">
        <v>14</v>
      </c>
      <c r="G705" s="15">
        <v>42825</v>
      </c>
      <c r="H705" s="19" t="s">
        <v>1416</v>
      </c>
      <c r="I705" s="14" t="s">
        <v>252</v>
      </c>
      <c r="J705" s="14" t="s">
        <v>1516</v>
      </c>
      <c r="K705" s="17">
        <v>5666.23</v>
      </c>
      <c r="L705" s="17">
        <v>0</v>
      </c>
      <c r="M705" s="18">
        <f t="shared" si="21"/>
        <v>5666.23</v>
      </c>
      <c r="N705" s="14" t="s">
        <v>37</v>
      </c>
      <c r="O705" s="36" t="s">
        <v>1517</v>
      </c>
      <c r="P705" s="14" t="s">
        <v>3</v>
      </c>
      <c r="Q705" s="26" t="s">
        <v>37</v>
      </c>
      <c r="R705" s="14" t="s">
        <v>37</v>
      </c>
      <c r="S705" s="21">
        <v>43281</v>
      </c>
      <c r="T705" s="14" t="s">
        <v>124</v>
      </c>
      <c r="U705" s="14" t="s">
        <v>37</v>
      </c>
      <c r="V705" s="14" t="s">
        <v>37</v>
      </c>
      <c r="W705" s="27" t="s">
        <v>37</v>
      </c>
      <c r="X705" s="23">
        <f t="shared" si="22"/>
        <v>5666.23</v>
      </c>
      <c r="Y705" s="24"/>
    </row>
    <row r="706" spans="1:25" customFormat="1" ht="288" hidden="1" customHeight="1">
      <c r="A706" s="13">
        <v>702</v>
      </c>
      <c r="B706" s="14" t="s">
        <v>1414</v>
      </c>
      <c r="C706" s="14" t="s">
        <v>1515</v>
      </c>
      <c r="D706" s="14" t="s">
        <v>29</v>
      </c>
      <c r="E706" s="14">
        <v>53178891</v>
      </c>
      <c r="F706" s="14">
        <v>14</v>
      </c>
      <c r="G706" s="15">
        <v>42825</v>
      </c>
      <c r="H706" s="19" t="s">
        <v>1416</v>
      </c>
      <c r="I706" s="14" t="s">
        <v>252</v>
      </c>
      <c r="J706" s="14" t="s">
        <v>1518</v>
      </c>
      <c r="K706" s="17">
        <v>13912.56</v>
      </c>
      <c r="L706" s="17">
        <v>0</v>
      </c>
      <c r="M706" s="18">
        <f t="shared" si="21"/>
        <v>13912.56</v>
      </c>
      <c r="N706" s="14" t="s">
        <v>37</v>
      </c>
      <c r="O706" s="36" t="s">
        <v>1519</v>
      </c>
      <c r="P706" s="14" t="s">
        <v>3</v>
      </c>
      <c r="Q706" s="26" t="s">
        <v>37</v>
      </c>
      <c r="R706" s="14" t="s">
        <v>37</v>
      </c>
      <c r="S706" s="21">
        <v>43281</v>
      </c>
      <c r="T706" s="14" t="s">
        <v>124</v>
      </c>
      <c r="U706" s="14" t="s">
        <v>37</v>
      </c>
      <c r="V706" s="14" t="s">
        <v>37</v>
      </c>
      <c r="W706" s="27" t="s">
        <v>37</v>
      </c>
      <c r="X706" s="23">
        <f t="shared" si="22"/>
        <v>13912.56</v>
      </c>
      <c r="Y706" s="24"/>
    </row>
    <row r="707" spans="1:25" customFormat="1" ht="288" hidden="1" customHeight="1">
      <c r="A707" s="13">
        <v>703</v>
      </c>
      <c r="B707" s="14" t="s">
        <v>1414</v>
      </c>
      <c r="C707" s="14" t="s">
        <v>1520</v>
      </c>
      <c r="D707" s="14" t="s">
        <v>42</v>
      </c>
      <c r="E707" s="14">
        <v>17769159</v>
      </c>
      <c r="F707" s="14">
        <v>13</v>
      </c>
      <c r="G707" s="15">
        <v>42825</v>
      </c>
      <c r="H707" s="19" t="s">
        <v>1416</v>
      </c>
      <c r="I707" s="14" t="s">
        <v>252</v>
      </c>
      <c r="J707" s="14" t="s">
        <v>1521</v>
      </c>
      <c r="K707" s="17">
        <v>68244.36</v>
      </c>
      <c r="L707" s="17">
        <v>0</v>
      </c>
      <c r="M707" s="18">
        <f t="shared" si="21"/>
        <v>68244.36</v>
      </c>
      <c r="N707" s="14" t="s">
        <v>37</v>
      </c>
      <c r="O707" s="36" t="s">
        <v>1496</v>
      </c>
      <c r="P707" s="14" t="s">
        <v>3</v>
      </c>
      <c r="Q707" s="26" t="s">
        <v>37</v>
      </c>
      <c r="R707" s="14" t="s">
        <v>37</v>
      </c>
      <c r="S707" s="21">
        <v>43281</v>
      </c>
      <c r="T707" s="14" t="s">
        <v>124</v>
      </c>
      <c r="U707" s="14" t="s">
        <v>37</v>
      </c>
      <c r="V707" s="14" t="s">
        <v>37</v>
      </c>
      <c r="W707" s="27" t="s">
        <v>37</v>
      </c>
      <c r="X707" s="23">
        <f t="shared" si="22"/>
        <v>68244.36</v>
      </c>
      <c r="Y707" s="24"/>
    </row>
    <row r="708" spans="1:25" customFormat="1" ht="31.5" hidden="1" customHeight="1">
      <c r="A708" s="13">
        <v>704</v>
      </c>
      <c r="B708" s="14" t="s">
        <v>1414</v>
      </c>
      <c r="C708" s="14" t="s">
        <v>1510</v>
      </c>
      <c r="D708" s="14" t="s">
        <v>29</v>
      </c>
      <c r="E708" s="14">
        <v>50079964</v>
      </c>
      <c r="F708" s="14">
        <v>13</v>
      </c>
      <c r="G708" s="15">
        <v>42825</v>
      </c>
      <c r="H708" s="19" t="s">
        <v>1416</v>
      </c>
      <c r="I708" s="14" t="s">
        <v>252</v>
      </c>
      <c r="J708" s="14" t="s">
        <v>1516</v>
      </c>
      <c r="K708" s="17">
        <v>25072.06</v>
      </c>
      <c r="L708" s="17">
        <v>0</v>
      </c>
      <c r="M708" s="18">
        <f t="shared" si="21"/>
        <v>25072.06</v>
      </c>
      <c r="N708" s="14" t="s">
        <v>37</v>
      </c>
      <c r="O708" s="36" t="s">
        <v>1496</v>
      </c>
      <c r="P708" s="14" t="s">
        <v>3</v>
      </c>
      <c r="Q708" s="26" t="s">
        <v>37</v>
      </c>
      <c r="R708" s="14" t="s">
        <v>37</v>
      </c>
      <c r="S708" s="21">
        <v>43281</v>
      </c>
      <c r="T708" s="14" t="s">
        <v>124</v>
      </c>
      <c r="U708" s="14" t="s">
        <v>37</v>
      </c>
      <c r="V708" s="14" t="s">
        <v>37</v>
      </c>
      <c r="W708" s="27" t="s">
        <v>37</v>
      </c>
      <c r="X708" s="23">
        <f t="shared" si="22"/>
        <v>25072.06</v>
      </c>
      <c r="Y708" s="24"/>
    </row>
    <row r="709" spans="1:25" customFormat="1" ht="31.5" hidden="1" customHeight="1">
      <c r="A709" s="13">
        <v>705</v>
      </c>
      <c r="B709" s="14" t="s">
        <v>1414</v>
      </c>
      <c r="C709" s="14" t="s">
        <v>1522</v>
      </c>
      <c r="D709" s="14" t="s">
        <v>29</v>
      </c>
      <c r="E709" s="14">
        <v>53541715</v>
      </c>
      <c r="F709" s="14">
        <v>15</v>
      </c>
      <c r="G709" s="15">
        <v>42825</v>
      </c>
      <c r="H709" s="19" t="s">
        <v>1416</v>
      </c>
      <c r="I709" s="14" t="s">
        <v>252</v>
      </c>
      <c r="J709" s="14" t="s">
        <v>1523</v>
      </c>
      <c r="K709" s="17">
        <v>17093.16</v>
      </c>
      <c r="L709" s="17">
        <v>0</v>
      </c>
      <c r="M709" s="18">
        <f t="shared" si="21"/>
        <v>17093.16</v>
      </c>
      <c r="N709" s="14" t="s">
        <v>37</v>
      </c>
      <c r="O709" s="36" t="s">
        <v>1524</v>
      </c>
      <c r="P709" s="14" t="s">
        <v>3</v>
      </c>
      <c r="Q709" s="26" t="s">
        <v>37</v>
      </c>
      <c r="R709" s="14" t="s">
        <v>37</v>
      </c>
      <c r="S709" s="21">
        <v>43281</v>
      </c>
      <c r="T709" s="14" t="s">
        <v>124</v>
      </c>
      <c r="U709" s="14" t="s">
        <v>37</v>
      </c>
      <c r="V709" s="14" t="s">
        <v>37</v>
      </c>
      <c r="W709" s="27" t="s">
        <v>37</v>
      </c>
      <c r="X709" s="23">
        <f t="shared" si="22"/>
        <v>17093.16</v>
      </c>
      <c r="Y709" s="24"/>
    </row>
    <row r="710" spans="1:25" customFormat="1" ht="300" hidden="1" customHeight="1">
      <c r="A710" s="13">
        <v>706</v>
      </c>
      <c r="B710" s="14" t="s">
        <v>1414</v>
      </c>
      <c r="C710" s="14" t="s">
        <v>1522</v>
      </c>
      <c r="D710" s="14" t="s">
        <v>29</v>
      </c>
      <c r="E710" s="14">
        <v>53541715</v>
      </c>
      <c r="F710" s="14">
        <v>15</v>
      </c>
      <c r="G710" s="15">
        <v>42825</v>
      </c>
      <c r="H710" s="19" t="s">
        <v>1416</v>
      </c>
      <c r="I710" s="14" t="s">
        <v>252</v>
      </c>
      <c r="J710" s="14" t="s">
        <v>1525</v>
      </c>
      <c r="K710" s="17">
        <v>14250</v>
      </c>
      <c r="L710" s="17">
        <v>0</v>
      </c>
      <c r="M710" s="18">
        <f t="shared" ref="M710:M719" si="23">K710+L710</f>
        <v>14250</v>
      </c>
      <c r="N710" s="14" t="s">
        <v>37</v>
      </c>
      <c r="O710" s="36" t="s">
        <v>1524</v>
      </c>
      <c r="P710" s="14" t="s">
        <v>3</v>
      </c>
      <c r="Q710" s="26" t="s">
        <v>37</v>
      </c>
      <c r="R710" s="14" t="s">
        <v>37</v>
      </c>
      <c r="S710" s="21">
        <v>43281</v>
      </c>
      <c r="T710" s="14" t="s">
        <v>124</v>
      </c>
      <c r="U710" s="14" t="s">
        <v>37</v>
      </c>
      <c r="V710" s="14" t="s">
        <v>37</v>
      </c>
      <c r="W710" s="27" t="s">
        <v>37</v>
      </c>
      <c r="X710" s="23">
        <f t="shared" si="22"/>
        <v>14250</v>
      </c>
      <c r="Y710" s="24"/>
    </row>
    <row r="711" spans="1:25" customFormat="1" ht="300" hidden="1" customHeight="1">
      <c r="A711" s="13">
        <v>707</v>
      </c>
      <c r="B711" s="14" t="s">
        <v>1414</v>
      </c>
      <c r="C711" s="14" t="s">
        <v>1515</v>
      </c>
      <c r="D711" s="14" t="s">
        <v>29</v>
      </c>
      <c r="E711" s="14">
        <v>53178891</v>
      </c>
      <c r="F711" s="14">
        <v>14</v>
      </c>
      <c r="G711" s="15">
        <v>42825</v>
      </c>
      <c r="H711" s="19" t="s">
        <v>1416</v>
      </c>
      <c r="I711" s="14" t="s">
        <v>252</v>
      </c>
      <c r="J711" s="14" t="s">
        <v>1526</v>
      </c>
      <c r="K711" s="17">
        <v>10000</v>
      </c>
      <c r="L711" s="17">
        <v>0</v>
      </c>
      <c r="M711" s="18">
        <f t="shared" si="23"/>
        <v>10000</v>
      </c>
      <c r="N711" s="14" t="s">
        <v>37</v>
      </c>
      <c r="O711" s="36" t="s">
        <v>1527</v>
      </c>
      <c r="P711" s="14" t="s">
        <v>3</v>
      </c>
      <c r="Q711" s="26" t="s">
        <v>37</v>
      </c>
      <c r="R711" s="14" t="s">
        <v>37</v>
      </c>
      <c r="S711" s="21">
        <v>43281</v>
      </c>
      <c r="T711" s="14" t="s">
        <v>124</v>
      </c>
      <c r="U711" s="14" t="s">
        <v>37</v>
      </c>
      <c r="V711" s="14" t="s">
        <v>37</v>
      </c>
      <c r="W711" s="27" t="s">
        <v>37</v>
      </c>
      <c r="X711" s="23">
        <f t="shared" si="22"/>
        <v>10000</v>
      </c>
      <c r="Y711" s="24"/>
    </row>
    <row r="712" spans="1:25" customFormat="1" ht="288" hidden="1" customHeight="1">
      <c r="A712" s="13">
        <v>708</v>
      </c>
      <c r="B712" s="14" t="s">
        <v>1414</v>
      </c>
      <c r="C712" s="14" t="s">
        <v>1522</v>
      </c>
      <c r="D712" s="14" t="s">
        <v>29</v>
      </c>
      <c r="E712" s="14">
        <v>53541715</v>
      </c>
      <c r="F712" s="14">
        <v>15</v>
      </c>
      <c r="G712" s="15">
        <v>42825</v>
      </c>
      <c r="H712" s="19" t="s">
        <v>1416</v>
      </c>
      <c r="I712" s="14" t="s">
        <v>252</v>
      </c>
      <c r="J712" s="14" t="s">
        <v>1528</v>
      </c>
      <c r="K712" s="17">
        <v>10800</v>
      </c>
      <c r="L712" s="17">
        <v>0</v>
      </c>
      <c r="M712" s="18">
        <f t="shared" si="23"/>
        <v>10800</v>
      </c>
      <c r="N712" s="14" t="s">
        <v>37</v>
      </c>
      <c r="O712" s="36" t="s">
        <v>1524</v>
      </c>
      <c r="P712" s="14" t="s">
        <v>3</v>
      </c>
      <c r="Q712" s="26" t="s">
        <v>37</v>
      </c>
      <c r="R712" s="14" t="s">
        <v>37</v>
      </c>
      <c r="S712" s="21">
        <v>43281</v>
      </c>
      <c r="T712" s="14" t="s">
        <v>124</v>
      </c>
      <c r="U712" s="14" t="s">
        <v>37</v>
      </c>
      <c r="V712" s="14" t="s">
        <v>37</v>
      </c>
      <c r="W712" s="27" t="s">
        <v>37</v>
      </c>
      <c r="X712" s="23">
        <f t="shared" si="22"/>
        <v>10800</v>
      </c>
      <c r="Y712" s="24"/>
    </row>
    <row r="713" spans="1:25" customFormat="1" ht="300" hidden="1" customHeight="1">
      <c r="A713" s="13">
        <v>709</v>
      </c>
      <c r="B713" s="14" t="s">
        <v>1414</v>
      </c>
      <c r="C713" s="14" t="s">
        <v>1522</v>
      </c>
      <c r="D713" s="14" t="s">
        <v>29</v>
      </c>
      <c r="E713" s="14">
        <v>53541715</v>
      </c>
      <c r="F713" s="14">
        <v>15</v>
      </c>
      <c r="G713" s="15">
        <v>42825</v>
      </c>
      <c r="H713" s="19" t="s">
        <v>1416</v>
      </c>
      <c r="I713" s="14" t="s">
        <v>252</v>
      </c>
      <c r="J713" s="14" t="s">
        <v>1528</v>
      </c>
      <c r="K713" s="17">
        <v>197261.72</v>
      </c>
      <c r="L713" s="17">
        <v>0</v>
      </c>
      <c r="M713" s="18">
        <f t="shared" si="23"/>
        <v>197261.72</v>
      </c>
      <c r="N713" s="14" t="s">
        <v>37</v>
      </c>
      <c r="O713" s="36" t="s">
        <v>1529</v>
      </c>
      <c r="P713" s="14" t="s">
        <v>3</v>
      </c>
      <c r="Q713" s="26" t="s">
        <v>37</v>
      </c>
      <c r="R713" s="14" t="s">
        <v>37</v>
      </c>
      <c r="S713" s="21">
        <v>43281</v>
      </c>
      <c r="T713" s="14" t="s">
        <v>124</v>
      </c>
      <c r="U713" s="14" t="s">
        <v>37</v>
      </c>
      <c r="V713" s="14" t="s">
        <v>37</v>
      </c>
      <c r="W713" s="27" t="s">
        <v>37</v>
      </c>
      <c r="X713" s="23">
        <f t="shared" si="22"/>
        <v>197261.72</v>
      </c>
      <c r="Y713" s="24"/>
    </row>
    <row r="714" spans="1:25" customFormat="1" ht="300" hidden="1" customHeight="1">
      <c r="A714" s="13">
        <v>710</v>
      </c>
      <c r="B714" s="14" t="s">
        <v>1414</v>
      </c>
      <c r="C714" s="14" t="s">
        <v>1530</v>
      </c>
      <c r="D714" s="14" t="s">
        <v>42</v>
      </c>
      <c r="E714" s="14">
        <v>5365325</v>
      </c>
      <c r="F714" s="14">
        <v>13</v>
      </c>
      <c r="G714" s="15">
        <v>42825</v>
      </c>
      <c r="H714" s="19" t="s">
        <v>1531</v>
      </c>
      <c r="I714" s="14" t="s">
        <v>1532</v>
      </c>
      <c r="J714" s="14" t="s">
        <v>1533</v>
      </c>
      <c r="K714" s="17">
        <v>487500</v>
      </c>
      <c r="L714" s="17">
        <v>0</v>
      </c>
      <c r="M714" s="18">
        <f t="shared" si="23"/>
        <v>487500</v>
      </c>
      <c r="N714" s="14" t="s">
        <v>37</v>
      </c>
      <c r="O714" s="36" t="s">
        <v>1534</v>
      </c>
      <c r="P714" s="14" t="s">
        <v>3</v>
      </c>
      <c r="Q714" s="26" t="s">
        <v>37</v>
      </c>
      <c r="R714" s="14" t="s">
        <v>37</v>
      </c>
      <c r="S714" s="21">
        <v>43281</v>
      </c>
      <c r="T714" s="14" t="s">
        <v>124</v>
      </c>
      <c r="U714" s="14" t="s">
        <v>37</v>
      </c>
      <c r="V714" s="14" t="s">
        <v>37</v>
      </c>
      <c r="W714" s="27" t="s">
        <v>37</v>
      </c>
      <c r="X714" s="23">
        <f t="shared" si="22"/>
        <v>487500</v>
      </c>
      <c r="Y714" s="24"/>
    </row>
    <row r="715" spans="1:25" customFormat="1" ht="300" hidden="1" customHeight="1">
      <c r="A715" s="13">
        <v>711</v>
      </c>
      <c r="B715" s="14" t="s">
        <v>1414</v>
      </c>
      <c r="C715" s="14" t="s">
        <v>1535</v>
      </c>
      <c r="D715" s="14" t="s">
        <v>29</v>
      </c>
      <c r="E715" s="14">
        <v>53180658</v>
      </c>
      <c r="F715" s="14">
        <v>13</v>
      </c>
      <c r="G715" s="15">
        <v>42825</v>
      </c>
      <c r="H715" s="19" t="s">
        <v>1531</v>
      </c>
      <c r="I715" s="14" t="s">
        <v>1536</v>
      </c>
      <c r="J715" s="14" t="s">
        <v>1537</v>
      </c>
      <c r="K715" s="17">
        <v>279667.90000000002</v>
      </c>
      <c r="L715" s="17">
        <v>0</v>
      </c>
      <c r="M715" s="18">
        <f t="shared" si="23"/>
        <v>279667.90000000002</v>
      </c>
      <c r="N715" s="14" t="s">
        <v>37</v>
      </c>
      <c r="O715" s="72" t="s">
        <v>1538</v>
      </c>
      <c r="P715" s="14" t="s">
        <v>3</v>
      </c>
      <c r="Q715" s="26" t="s">
        <v>37</v>
      </c>
      <c r="R715" s="14" t="s">
        <v>37</v>
      </c>
      <c r="S715" s="21">
        <v>43281</v>
      </c>
      <c r="T715" s="14" t="s">
        <v>124</v>
      </c>
      <c r="U715" s="14" t="s">
        <v>37</v>
      </c>
      <c r="V715" s="14" t="s">
        <v>37</v>
      </c>
      <c r="W715" s="27" t="s">
        <v>37</v>
      </c>
      <c r="X715" s="23">
        <f t="shared" si="22"/>
        <v>279667.90000000002</v>
      </c>
      <c r="Y715" s="24"/>
    </row>
    <row r="716" spans="1:25" customFormat="1" ht="288" hidden="1" customHeight="1">
      <c r="A716" s="13">
        <v>712</v>
      </c>
      <c r="B716" s="14" t="s">
        <v>1414</v>
      </c>
      <c r="C716" s="14" t="s">
        <v>1535</v>
      </c>
      <c r="D716" s="14" t="s">
        <v>29</v>
      </c>
      <c r="E716" s="14">
        <v>53180658</v>
      </c>
      <c r="F716" s="14">
        <v>13</v>
      </c>
      <c r="G716" s="15">
        <v>42825</v>
      </c>
      <c r="H716" s="19" t="s">
        <v>1531</v>
      </c>
      <c r="I716" s="14" t="s">
        <v>1539</v>
      </c>
      <c r="J716" s="14" t="s">
        <v>1540</v>
      </c>
      <c r="K716" s="17">
        <v>10999</v>
      </c>
      <c r="L716" s="17">
        <v>0</v>
      </c>
      <c r="M716" s="18">
        <f t="shared" si="23"/>
        <v>10999</v>
      </c>
      <c r="N716" s="14" t="s">
        <v>37</v>
      </c>
      <c r="O716" s="36" t="s">
        <v>1541</v>
      </c>
      <c r="P716" s="14" t="s">
        <v>3</v>
      </c>
      <c r="Q716" s="26" t="s">
        <v>37</v>
      </c>
      <c r="R716" s="14" t="s">
        <v>37</v>
      </c>
      <c r="S716" s="21">
        <v>43281</v>
      </c>
      <c r="T716" s="14" t="s">
        <v>124</v>
      </c>
      <c r="U716" s="14" t="s">
        <v>37</v>
      </c>
      <c r="V716" s="14" t="s">
        <v>37</v>
      </c>
      <c r="W716" s="27" t="s">
        <v>37</v>
      </c>
      <c r="X716" s="23">
        <f t="shared" si="22"/>
        <v>10999</v>
      </c>
      <c r="Y716" s="24"/>
    </row>
    <row r="717" spans="1:25" customFormat="1" ht="31.5" hidden="1" customHeight="1">
      <c r="A717" s="13">
        <v>713</v>
      </c>
      <c r="B717" s="14" t="s">
        <v>1414</v>
      </c>
      <c r="C717" s="14" t="s">
        <v>1535</v>
      </c>
      <c r="D717" s="14" t="s">
        <v>29</v>
      </c>
      <c r="E717" s="14">
        <v>53180658</v>
      </c>
      <c r="F717" s="14">
        <v>13</v>
      </c>
      <c r="G717" s="15">
        <v>42825</v>
      </c>
      <c r="H717" s="19" t="s">
        <v>1542</v>
      </c>
      <c r="I717" s="14" t="s">
        <v>1543</v>
      </c>
      <c r="J717" s="14" t="s">
        <v>1540</v>
      </c>
      <c r="K717" s="17">
        <v>243000</v>
      </c>
      <c r="L717" s="17">
        <v>0</v>
      </c>
      <c r="M717" s="18">
        <f t="shared" si="23"/>
        <v>243000</v>
      </c>
      <c r="N717" s="14" t="s">
        <v>37</v>
      </c>
      <c r="O717" s="72" t="s">
        <v>1544</v>
      </c>
      <c r="P717" s="14" t="s">
        <v>3</v>
      </c>
      <c r="Q717" s="26" t="s">
        <v>37</v>
      </c>
      <c r="R717" s="14" t="s">
        <v>37</v>
      </c>
      <c r="S717" s="21">
        <v>43281</v>
      </c>
      <c r="T717" s="14" t="s">
        <v>124</v>
      </c>
      <c r="U717" s="14" t="s">
        <v>37</v>
      </c>
      <c r="V717" s="14" t="s">
        <v>37</v>
      </c>
      <c r="W717" s="27" t="s">
        <v>37</v>
      </c>
      <c r="X717" s="23">
        <f t="shared" si="22"/>
        <v>243000</v>
      </c>
      <c r="Y717" s="24"/>
    </row>
    <row r="718" spans="1:25" customFormat="1" ht="180" hidden="1" customHeight="1">
      <c r="A718" s="13">
        <v>714</v>
      </c>
      <c r="B718" s="14" t="s">
        <v>1414</v>
      </c>
      <c r="C718" s="14" t="s">
        <v>584</v>
      </c>
      <c r="D718" s="14" t="s">
        <v>29</v>
      </c>
      <c r="E718" s="14">
        <v>15421466</v>
      </c>
      <c r="F718" s="14">
        <v>13</v>
      </c>
      <c r="G718" s="15" t="s">
        <v>622</v>
      </c>
      <c r="H718" s="19" t="s">
        <v>1545</v>
      </c>
      <c r="I718" s="14" t="s">
        <v>592</v>
      </c>
      <c r="J718" s="14" t="s">
        <v>1546</v>
      </c>
      <c r="K718" s="17">
        <v>2100</v>
      </c>
      <c r="L718" s="18">
        <v>-2100</v>
      </c>
      <c r="M718" s="18">
        <f t="shared" si="23"/>
        <v>0</v>
      </c>
      <c r="N718" s="14" t="s">
        <v>1472</v>
      </c>
      <c r="O718" s="36" t="s">
        <v>1547</v>
      </c>
      <c r="P718" s="14" t="s">
        <v>35</v>
      </c>
      <c r="Q718" s="26" t="s">
        <v>1484</v>
      </c>
      <c r="R718" s="14" t="s">
        <v>37</v>
      </c>
      <c r="S718" s="26" t="s">
        <v>37</v>
      </c>
      <c r="T718" s="14" t="s">
        <v>1085</v>
      </c>
      <c r="U718" s="14" t="s">
        <v>37</v>
      </c>
      <c r="V718" s="14" t="s">
        <v>37</v>
      </c>
      <c r="W718" s="27" t="s">
        <v>37</v>
      </c>
      <c r="X718" s="23">
        <f t="shared" si="22"/>
        <v>0</v>
      </c>
      <c r="Y718" s="24" t="s">
        <v>40</v>
      </c>
    </row>
    <row r="719" spans="1:25" customFormat="1" ht="31.5" hidden="1" customHeight="1" thickBot="1">
      <c r="A719" s="73">
        <v>715</v>
      </c>
      <c r="B719" s="74" t="s">
        <v>1414</v>
      </c>
      <c r="C719" s="74" t="s">
        <v>584</v>
      </c>
      <c r="D719" s="74" t="s">
        <v>29</v>
      </c>
      <c r="E719" s="74">
        <v>15421466</v>
      </c>
      <c r="F719" s="74">
        <v>13</v>
      </c>
      <c r="G719" s="75" t="s">
        <v>1431</v>
      </c>
      <c r="H719" s="76" t="s">
        <v>1548</v>
      </c>
      <c r="I719" s="74" t="s">
        <v>592</v>
      </c>
      <c r="J719" s="74" t="s">
        <v>1549</v>
      </c>
      <c r="K719" s="77">
        <v>200</v>
      </c>
      <c r="L719" s="78">
        <v>-200</v>
      </c>
      <c r="M719" s="78">
        <f t="shared" si="23"/>
        <v>0</v>
      </c>
      <c r="N719" s="74" t="s">
        <v>1472</v>
      </c>
      <c r="O719" s="79" t="s">
        <v>1487</v>
      </c>
      <c r="P719" s="74" t="s">
        <v>35</v>
      </c>
      <c r="Q719" s="80" t="s">
        <v>1484</v>
      </c>
      <c r="R719" s="74" t="s">
        <v>37</v>
      </c>
      <c r="S719" s="80" t="s">
        <v>37</v>
      </c>
      <c r="T719" s="74" t="s">
        <v>1085</v>
      </c>
      <c r="U719" s="74" t="s">
        <v>37</v>
      </c>
      <c r="V719" s="74" t="s">
        <v>37</v>
      </c>
      <c r="W719" s="81" t="s">
        <v>37</v>
      </c>
      <c r="X719" s="82">
        <f t="shared" si="22"/>
        <v>0</v>
      </c>
      <c r="Y719" s="83" t="s">
        <v>40</v>
      </c>
    </row>
    <row r="720" spans="1:25" s="89" customFormat="1" ht="15" hidden="1" customHeight="1" thickBot="1">
      <c r="A720" s="84"/>
      <c r="B720" s="85"/>
      <c r="C720" s="85" t="s">
        <v>1550</v>
      </c>
      <c r="D720" s="85"/>
      <c r="E720" s="85"/>
      <c r="F720" s="85"/>
      <c r="G720" s="85"/>
      <c r="H720" s="85"/>
      <c r="I720" s="85"/>
      <c r="J720" s="85"/>
      <c r="K720" s="86">
        <f>SUM(K6:K719)</f>
        <v>1404621604.076498</v>
      </c>
      <c r="L720" s="86">
        <f>SUM(L6:L719)</f>
        <v>3907353.3799999934</v>
      </c>
      <c r="M720" s="86">
        <f>SUM(M6:M719)</f>
        <v>1408528957.4564981</v>
      </c>
      <c r="N720" s="87"/>
      <c r="O720" s="87"/>
      <c r="P720" s="85"/>
      <c r="Q720" s="85"/>
      <c r="R720" s="85"/>
      <c r="S720" s="85"/>
      <c r="T720" s="85"/>
      <c r="U720" s="85"/>
      <c r="V720" s="85"/>
      <c r="W720" s="88"/>
    </row>
    <row r="721" spans="12:25" ht="15.75">
      <c r="L721" s="320"/>
      <c r="M721" s="320"/>
      <c r="P721" s="307"/>
      <c r="U721" s="321"/>
      <c r="X721" s="91">
        <f>SUBTOTAL(9,X19:X542)</f>
        <v>877917957.61650002</v>
      </c>
      <c r="Y721" s="90"/>
    </row>
    <row r="722" spans="12:25">
      <c r="L722" s="322"/>
    </row>
    <row r="725" spans="12:25">
      <c r="M725" s="320"/>
    </row>
    <row r="727" spans="12:25">
      <c r="M727" s="321"/>
    </row>
  </sheetData>
  <autoFilter ref="A5:Y720">
    <filterColumn colId="1">
      <filters>
        <filter val="HO"/>
      </filters>
    </filterColumn>
  </autoFilter>
  <dataValidations count="1">
    <dataValidation type="list" allowBlank="1" showInputMessage="1" showErrorMessage="1" sqref="B112:B126">
      <formula1>$CJ$2:$CJ$7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W459"/>
  <sheetViews>
    <sheetView zoomScale="70" zoomScaleNormal="70" workbookViewId="0">
      <pane ySplit="5" topLeftCell="A453" activePane="bottomLeft" state="frozen"/>
      <selection activeCell="M1" sqref="M1"/>
      <selection pane="bottomLeft" activeCell="K456" sqref="K456"/>
    </sheetView>
  </sheetViews>
  <sheetFormatPr defaultColWidth="29.7109375" defaultRowHeight="15"/>
  <cols>
    <col min="1" max="1" width="6.28515625" style="309" customWidth="1"/>
    <col min="2" max="2" width="8.28515625" style="309" bestFit="1" customWidth="1"/>
    <col min="3" max="3" width="21.42578125" style="309" customWidth="1"/>
    <col min="4" max="4" width="44.85546875" style="309" customWidth="1"/>
    <col min="5" max="5" width="27" style="309" customWidth="1"/>
    <col min="6" max="6" width="19.140625" style="309" customWidth="1"/>
    <col min="7" max="7" width="19.28515625" style="309" customWidth="1"/>
    <col min="8" max="8" width="32.140625" style="309" customWidth="1"/>
    <col min="9" max="9" width="19.28515625" style="309" customWidth="1"/>
    <col min="10" max="10" width="16.85546875" style="309" bestFit="1" customWidth="1"/>
    <col min="11" max="11" width="18.28515625" style="309" customWidth="1"/>
    <col min="12" max="12" width="16.5703125" style="309" customWidth="1"/>
    <col min="13" max="13" width="19.28515625" style="309" customWidth="1"/>
    <col min="14" max="14" width="44.42578125" style="309" customWidth="1"/>
    <col min="15" max="15" width="48.140625" style="309" customWidth="1"/>
    <col min="16" max="16" width="42" style="309" customWidth="1"/>
    <col min="17" max="17" width="19.28515625" style="309" customWidth="1"/>
    <col min="18" max="18" width="37.7109375" style="309" customWidth="1"/>
    <col min="19" max="19" width="42.42578125" style="309" customWidth="1"/>
    <col min="20" max="20" width="45.7109375" style="309" customWidth="1"/>
    <col min="21" max="21" width="44.85546875" style="309" customWidth="1"/>
    <col min="22" max="22" width="42.85546875" style="309" customWidth="1"/>
    <col min="23" max="23" width="37.42578125" style="309" customWidth="1"/>
    <col min="24" max="16384" width="29.7109375" style="309"/>
  </cols>
  <sheetData>
    <row r="1" spans="1:23">
      <c r="A1" s="323" t="s">
        <v>0</v>
      </c>
    </row>
    <row r="2" spans="1:23">
      <c r="A2" s="323" t="s">
        <v>2008</v>
      </c>
    </row>
    <row r="3" spans="1:23">
      <c r="A3" s="323" t="s">
        <v>2009</v>
      </c>
    </row>
    <row r="4" spans="1:23" ht="15.75" thickBot="1"/>
    <row r="5" spans="1:23" ht="122.25" customHeight="1" thickBot="1">
      <c r="A5" s="324" t="s">
        <v>1554</v>
      </c>
      <c r="B5" s="325" t="s">
        <v>4</v>
      </c>
      <c r="C5" s="326" t="s">
        <v>5</v>
      </c>
      <c r="D5" s="326" t="s">
        <v>6</v>
      </c>
      <c r="E5" s="326" t="s">
        <v>7</v>
      </c>
      <c r="F5" s="326" t="s">
        <v>8</v>
      </c>
      <c r="G5" s="326" t="s">
        <v>9</v>
      </c>
      <c r="H5" s="326" t="s">
        <v>10</v>
      </c>
      <c r="I5" s="326" t="s">
        <v>11</v>
      </c>
      <c r="J5" s="326" t="s">
        <v>12</v>
      </c>
      <c r="K5" s="325" t="s">
        <v>2010</v>
      </c>
      <c r="L5" s="325" t="s">
        <v>14</v>
      </c>
      <c r="M5" s="325" t="s">
        <v>15</v>
      </c>
      <c r="N5" s="326" t="s">
        <v>16</v>
      </c>
      <c r="O5" s="326" t="s">
        <v>17</v>
      </c>
      <c r="P5" s="327" t="s">
        <v>18</v>
      </c>
      <c r="Q5" s="327" t="s">
        <v>19</v>
      </c>
      <c r="R5" s="327" t="s">
        <v>20</v>
      </c>
      <c r="S5" s="327" t="s">
        <v>21</v>
      </c>
      <c r="T5" s="327" t="s">
        <v>1555</v>
      </c>
      <c r="U5" s="327" t="s">
        <v>23</v>
      </c>
      <c r="V5" s="327" t="s">
        <v>24</v>
      </c>
      <c r="W5" s="328" t="s">
        <v>25</v>
      </c>
    </row>
    <row r="6" spans="1:23" s="347" customFormat="1" ht="57.75">
      <c r="A6" s="193">
        <v>1</v>
      </c>
      <c r="B6" s="193" t="s">
        <v>27</v>
      </c>
      <c r="C6" s="194" t="s">
        <v>2011</v>
      </c>
      <c r="D6" s="193" t="s">
        <v>29</v>
      </c>
      <c r="E6" s="195">
        <v>22788859</v>
      </c>
      <c r="F6" s="194">
        <v>8</v>
      </c>
      <c r="G6" s="196">
        <v>42794</v>
      </c>
      <c r="H6" s="194" t="s">
        <v>2012</v>
      </c>
      <c r="I6" s="194" t="s">
        <v>37</v>
      </c>
      <c r="J6" s="194" t="s">
        <v>56</v>
      </c>
      <c r="K6" s="197">
        <v>932.66</v>
      </c>
      <c r="L6" s="198"/>
      <c r="M6" s="198">
        <f t="shared" ref="M6:M69" si="0">K6+L6</f>
        <v>932.66</v>
      </c>
      <c r="N6" s="199" t="s">
        <v>37</v>
      </c>
      <c r="O6" s="230" t="s">
        <v>2013</v>
      </c>
      <c r="P6" s="329" t="s">
        <v>35</v>
      </c>
      <c r="Q6" s="330">
        <v>43091</v>
      </c>
      <c r="R6" s="200" t="s">
        <v>1598</v>
      </c>
      <c r="S6" s="330" t="s">
        <v>37</v>
      </c>
      <c r="T6" s="331" t="s">
        <v>2014</v>
      </c>
      <c r="U6" s="331" t="s">
        <v>2015</v>
      </c>
      <c r="V6" s="331" t="s">
        <v>37</v>
      </c>
      <c r="W6" s="331" t="s">
        <v>2014</v>
      </c>
    </row>
    <row r="7" spans="1:23" s="347" customFormat="1" ht="57.75">
      <c r="A7" s="201">
        <v>2</v>
      </c>
      <c r="B7" s="201" t="s">
        <v>27</v>
      </c>
      <c r="C7" s="202" t="s">
        <v>2011</v>
      </c>
      <c r="D7" s="201" t="s">
        <v>29</v>
      </c>
      <c r="E7" s="203">
        <v>22788859</v>
      </c>
      <c r="F7" s="202">
        <v>8</v>
      </c>
      <c r="G7" s="204">
        <v>42794</v>
      </c>
      <c r="H7" s="202" t="s">
        <v>2016</v>
      </c>
      <c r="I7" s="202" t="s">
        <v>37</v>
      </c>
      <c r="J7" s="202" t="s">
        <v>56</v>
      </c>
      <c r="K7" s="205">
        <v>932.66</v>
      </c>
      <c r="L7" s="206"/>
      <c r="M7" s="206">
        <f t="shared" si="0"/>
        <v>932.66</v>
      </c>
      <c r="N7" s="207" t="s">
        <v>37</v>
      </c>
      <c r="O7" s="230" t="s">
        <v>2013</v>
      </c>
      <c r="P7" s="329" t="s">
        <v>35</v>
      </c>
      <c r="Q7" s="330">
        <v>43091</v>
      </c>
      <c r="R7" s="200" t="s">
        <v>1598</v>
      </c>
      <c r="S7" s="330" t="s">
        <v>37</v>
      </c>
      <c r="T7" s="331" t="s">
        <v>2014</v>
      </c>
      <c r="U7" s="332" t="s">
        <v>2015</v>
      </c>
      <c r="V7" s="332" t="s">
        <v>37</v>
      </c>
      <c r="W7" s="331" t="s">
        <v>2014</v>
      </c>
    </row>
    <row r="8" spans="1:23" s="347" customFormat="1" ht="114">
      <c r="A8" s="201">
        <v>3</v>
      </c>
      <c r="B8" s="201" t="s">
        <v>27</v>
      </c>
      <c r="C8" s="202" t="s">
        <v>2017</v>
      </c>
      <c r="D8" s="201" t="s">
        <v>29</v>
      </c>
      <c r="E8" s="203">
        <v>98999169</v>
      </c>
      <c r="F8" s="202">
        <v>5</v>
      </c>
      <c r="G8" s="204">
        <v>42613</v>
      </c>
      <c r="H8" s="202" t="s">
        <v>2018</v>
      </c>
      <c r="I8" s="202" t="s">
        <v>2019</v>
      </c>
      <c r="J8" s="213" t="s">
        <v>2020</v>
      </c>
      <c r="K8" s="208">
        <v>1900.95</v>
      </c>
      <c r="L8" s="206"/>
      <c r="M8" s="206">
        <f t="shared" si="0"/>
        <v>1900.95</v>
      </c>
      <c r="N8" s="207" t="s">
        <v>37</v>
      </c>
      <c r="O8" s="230" t="s">
        <v>2021</v>
      </c>
      <c r="P8" s="329" t="s">
        <v>35</v>
      </c>
      <c r="Q8" s="330">
        <v>42712</v>
      </c>
      <c r="R8" s="200" t="s">
        <v>1598</v>
      </c>
      <c r="S8" s="330" t="s">
        <v>37</v>
      </c>
      <c r="T8" s="200" t="s">
        <v>2022</v>
      </c>
      <c r="U8" s="302" t="s">
        <v>37</v>
      </c>
      <c r="V8" s="200" t="s">
        <v>37</v>
      </c>
      <c r="W8" s="302" t="s">
        <v>37</v>
      </c>
    </row>
    <row r="9" spans="1:23" s="347" customFormat="1" ht="60">
      <c r="A9" s="201">
        <v>4</v>
      </c>
      <c r="B9" s="201" t="s">
        <v>27</v>
      </c>
      <c r="C9" s="202" t="s">
        <v>2011</v>
      </c>
      <c r="D9" s="201" t="s">
        <v>29</v>
      </c>
      <c r="E9" s="203">
        <v>22788859</v>
      </c>
      <c r="F9" s="202">
        <v>8</v>
      </c>
      <c r="G9" s="204">
        <v>42794</v>
      </c>
      <c r="H9" s="202" t="s">
        <v>2023</v>
      </c>
      <c r="I9" s="202" t="s">
        <v>37</v>
      </c>
      <c r="J9" s="202" t="s">
        <v>391</v>
      </c>
      <c r="K9" s="205">
        <v>2999.99</v>
      </c>
      <c r="L9" s="206"/>
      <c r="M9" s="206">
        <f t="shared" si="0"/>
        <v>2999.99</v>
      </c>
      <c r="N9" s="207" t="s">
        <v>37</v>
      </c>
      <c r="O9" s="209" t="s">
        <v>2024</v>
      </c>
      <c r="P9" s="329" t="s">
        <v>35</v>
      </c>
      <c r="Q9" s="330">
        <v>43091</v>
      </c>
      <c r="R9" s="200" t="s">
        <v>1598</v>
      </c>
      <c r="S9" s="330" t="s">
        <v>37</v>
      </c>
      <c r="T9" s="331" t="s">
        <v>1808</v>
      </c>
      <c r="U9" s="332" t="s">
        <v>37</v>
      </c>
      <c r="V9" s="332" t="s">
        <v>37</v>
      </c>
      <c r="W9" s="332" t="s">
        <v>37</v>
      </c>
    </row>
    <row r="10" spans="1:23" s="347" customFormat="1" ht="29.25">
      <c r="A10" s="201">
        <v>5</v>
      </c>
      <c r="B10" s="201" t="s">
        <v>27</v>
      </c>
      <c r="C10" s="210" t="s">
        <v>2025</v>
      </c>
      <c r="D10" s="210" t="s">
        <v>42</v>
      </c>
      <c r="E10" s="211" t="s">
        <v>2026</v>
      </c>
      <c r="F10" s="210" t="s">
        <v>2027</v>
      </c>
      <c r="G10" s="212">
        <v>42185</v>
      </c>
      <c r="H10" s="202" t="s">
        <v>2028</v>
      </c>
      <c r="I10" s="210" t="s">
        <v>2019</v>
      </c>
      <c r="J10" s="213" t="s">
        <v>2020</v>
      </c>
      <c r="K10" s="214">
        <v>3431.3999999999942</v>
      </c>
      <c r="L10" s="206"/>
      <c r="M10" s="206">
        <f t="shared" si="0"/>
        <v>3431.3999999999942</v>
      </c>
      <c r="N10" s="207" t="s">
        <v>37</v>
      </c>
      <c r="O10" s="225" t="s">
        <v>2029</v>
      </c>
      <c r="P10" s="282" t="s">
        <v>35</v>
      </c>
      <c r="Q10" s="333" t="s">
        <v>2030</v>
      </c>
      <c r="R10" s="200" t="s">
        <v>1598</v>
      </c>
      <c r="S10" s="330" t="s">
        <v>37</v>
      </c>
      <c r="T10" s="332" t="s">
        <v>537</v>
      </c>
      <c r="U10" s="302"/>
      <c r="V10" s="200" t="s">
        <v>37</v>
      </c>
      <c r="W10" s="302" t="s">
        <v>37</v>
      </c>
    </row>
    <row r="11" spans="1:23" s="347" customFormat="1" ht="71.25">
      <c r="A11" s="201">
        <v>6</v>
      </c>
      <c r="B11" s="201" t="s">
        <v>27</v>
      </c>
      <c r="C11" s="210" t="s">
        <v>2031</v>
      </c>
      <c r="D11" s="210" t="s">
        <v>29</v>
      </c>
      <c r="E11" s="210">
        <v>53149378</v>
      </c>
      <c r="F11" s="210" t="s">
        <v>2027</v>
      </c>
      <c r="G11" s="212">
        <v>42185</v>
      </c>
      <c r="H11" s="202" t="s">
        <v>2032</v>
      </c>
      <c r="I11" s="210" t="s">
        <v>2019</v>
      </c>
      <c r="J11" s="213" t="s">
        <v>2020</v>
      </c>
      <c r="K11" s="214">
        <v>4773.41</v>
      </c>
      <c r="L11" s="206"/>
      <c r="M11" s="206">
        <f t="shared" si="0"/>
        <v>4773.41</v>
      </c>
      <c r="N11" s="207" t="s">
        <v>37</v>
      </c>
      <c r="O11" s="225" t="s">
        <v>2033</v>
      </c>
      <c r="P11" s="329" t="s">
        <v>35</v>
      </c>
      <c r="Q11" s="330">
        <v>43091</v>
      </c>
      <c r="R11" s="200" t="s">
        <v>1598</v>
      </c>
      <c r="S11" s="330" t="s">
        <v>37</v>
      </c>
      <c r="T11" s="331" t="s">
        <v>1808</v>
      </c>
      <c r="U11" s="332" t="s">
        <v>37</v>
      </c>
      <c r="V11" s="332" t="s">
        <v>37</v>
      </c>
      <c r="W11" s="332" t="s">
        <v>37</v>
      </c>
    </row>
    <row r="12" spans="1:23" s="347" customFormat="1" ht="45">
      <c r="A12" s="201">
        <v>7</v>
      </c>
      <c r="B12" s="201" t="s">
        <v>27</v>
      </c>
      <c r="C12" s="202" t="s">
        <v>2034</v>
      </c>
      <c r="D12" s="201" t="s">
        <v>42</v>
      </c>
      <c r="E12" s="203">
        <v>53967542</v>
      </c>
      <c r="F12" s="202">
        <v>5</v>
      </c>
      <c r="G12" s="204">
        <v>42682</v>
      </c>
      <c r="H12" s="202" t="s">
        <v>2035</v>
      </c>
      <c r="I12" s="202" t="s">
        <v>37</v>
      </c>
      <c r="J12" s="202" t="s">
        <v>37</v>
      </c>
      <c r="K12" s="205">
        <v>5027.49</v>
      </c>
      <c r="L12" s="206"/>
      <c r="M12" s="206">
        <f t="shared" si="0"/>
        <v>5027.49</v>
      </c>
      <c r="N12" s="207" t="s">
        <v>37</v>
      </c>
      <c r="O12" s="339" t="s">
        <v>2036</v>
      </c>
      <c r="P12" s="329" t="s">
        <v>35</v>
      </c>
      <c r="Q12" s="330">
        <v>42929</v>
      </c>
      <c r="R12" s="200" t="s">
        <v>1598</v>
      </c>
      <c r="S12" s="330" t="s">
        <v>37</v>
      </c>
      <c r="T12" s="331" t="s">
        <v>1808</v>
      </c>
      <c r="U12" s="332" t="s">
        <v>37</v>
      </c>
      <c r="V12" s="332" t="s">
        <v>37</v>
      </c>
      <c r="W12" s="332" t="s">
        <v>37</v>
      </c>
    </row>
    <row r="13" spans="1:23" s="347" customFormat="1" ht="45">
      <c r="A13" s="201">
        <v>8</v>
      </c>
      <c r="B13" s="201" t="s">
        <v>27</v>
      </c>
      <c r="C13" s="202" t="s">
        <v>2037</v>
      </c>
      <c r="D13" s="201" t="s">
        <v>29</v>
      </c>
      <c r="E13" s="203">
        <v>53723040</v>
      </c>
      <c r="F13" s="202">
        <v>5</v>
      </c>
      <c r="G13" s="204">
        <v>42582</v>
      </c>
      <c r="H13" s="202" t="s">
        <v>2038</v>
      </c>
      <c r="I13" s="202" t="s">
        <v>2019</v>
      </c>
      <c r="J13" s="213" t="s">
        <v>2020</v>
      </c>
      <c r="K13" s="208">
        <v>5313.55</v>
      </c>
      <c r="L13" s="206"/>
      <c r="M13" s="206">
        <f t="shared" si="0"/>
        <v>5313.55</v>
      </c>
      <c r="N13" s="207" t="s">
        <v>37</v>
      </c>
      <c r="O13" s="339" t="s">
        <v>2039</v>
      </c>
      <c r="P13" s="329" t="s">
        <v>35</v>
      </c>
      <c r="Q13" s="330">
        <v>43188</v>
      </c>
      <c r="R13" s="200" t="s">
        <v>1598</v>
      </c>
      <c r="S13" s="330" t="s">
        <v>37</v>
      </c>
      <c r="T13" s="331" t="s">
        <v>1808</v>
      </c>
      <c r="U13" s="332" t="s">
        <v>37</v>
      </c>
      <c r="V13" s="332" t="s">
        <v>37</v>
      </c>
      <c r="W13" s="332" t="s">
        <v>37</v>
      </c>
    </row>
    <row r="14" spans="1:23" s="347" customFormat="1" ht="43.5">
      <c r="A14" s="201">
        <v>9</v>
      </c>
      <c r="B14" s="201" t="s">
        <v>27</v>
      </c>
      <c r="C14" s="202" t="s">
        <v>2040</v>
      </c>
      <c r="D14" s="201" t="s">
        <v>29</v>
      </c>
      <c r="E14" s="203">
        <v>53894251</v>
      </c>
      <c r="F14" s="202">
        <v>7</v>
      </c>
      <c r="G14" s="204">
        <v>42582</v>
      </c>
      <c r="H14" s="202" t="s">
        <v>2041</v>
      </c>
      <c r="I14" s="202" t="s">
        <v>2019</v>
      </c>
      <c r="J14" s="213" t="s">
        <v>2020</v>
      </c>
      <c r="K14" s="208">
        <v>5583.44</v>
      </c>
      <c r="L14" s="206"/>
      <c r="M14" s="206">
        <f t="shared" si="0"/>
        <v>5583.44</v>
      </c>
      <c r="N14" s="207" t="s">
        <v>37</v>
      </c>
      <c r="O14" s="225" t="s">
        <v>2042</v>
      </c>
      <c r="P14" s="329" t="s">
        <v>35</v>
      </c>
      <c r="Q14" s="275" t="s">
        <v>2043</v>
      </c>
      <c r="R14" s="330" t="s">
        <v>37</v>
      </c>
      <c r="S14" s="330">
        <v>43190</v>
      </c>
      <c r="T14" s="331" t="s">
        <v>1808</v>
      </c>
      <c r="U14" s="332" t="s">
        <v>37</v>
      </c>
      <c r="V14" s="332" t="s">
        <v>37</v>
      </c>
      <c r="W14" s="332" t="s">
        <v>37</v>
      </c>
    </row>
    <row r="15" spans="1:23" s="347" customFormat="1" ht="135">
      <c r="A15" s="201">
        <v>10</v>
      </c>
      <c r="B15" s="201" t="s">
        <v>27</v>
      </c>
      <c r="C15" s="202" t="s">
        <v>2044</v>
      </c>
      <c r="D15" s="201" t="s">
        <v>42</v>
      </c>
      <c r="E15" s="203">
        <v>53874790</v>
      </c>
      <c r="F15" s="202">
        <v>5</v>
      </c>
      <c r="G15" s="204">
        <v>42582</v>
      </c>
      <c r="H15" s="202" t="s">
        <v>2045</v>
      </c>
      <c r="I15" s="201" t="s">
        <v>2046</v>
      </c>
      <c r="J15" s="213" t="s">
        <v>2047</v>
      </c>
      <c r="K15" s="208">
        <v>5702.52</v>
      </c>
      <c r="L15" s="206"/>
      <c r="M15" s="206">
        <f t="shared" si="0"/>
        <v>5702.52</v>
      </c>
      <c r="N15" s="207" t="s">
        <v>37</v>
      </c>
      <c r="O15" s="215" t="s">
        <v>3207</v>
      </c>
      <c r="P15" s="348" t="s">
        <v>35</v>
      </c>
      <c r="Q15" s="275">
        <v>43077</v>
      </c>
      <c r="R15" s="200" t="s">
        <v>1598</v>
      </c>
      <c r="S15" s="330" t="s">
        <v>37</v>
      </c>
      <c r="T15" s="332" t="s">
        <v>537</v>
      </c>
      <c r="U15" s="332" t="s">
        <v>2015</v>
      </c>
      <c r="V15" s="200" t="s">
        <v>37</v>
      </c>
      <c r="W15" s="200" t="s">
        <v>37</v>
      </c>
    </row>
    <row r="16" spans="1:23" s="347" customFormat="1" ht="142.5">
      <c r="A16" s="201">
        <v>11</v>
      </c>
      <c r="B16" s="201" t="s">
        <v>27</v>
      </c>
      <c r="C16" s="202" t="s">
        <v>2048</v>
      </c>
      <c r="D16" s="201" t="s">
        <v>29</v>
      </c>
      <c r="E16" s="203">
        <v>22997709</v>
      </c>
      <c r="F16" s="202">
        <v>8</v>
      </c>
      <c r="G16" s="204">
        <v>42582</v>
      </c>
      <c r="H16" s="202" t="s">
        <v>2049</v>
      </c>
      <c r="I16" s="202" t="s">
        <v>2019</v>
      </c>
      <c r="J16" s="213" t="s">
        <v>2020</v>
      </c>
      <c r="K16" s="208">
        <v>6680.39</v>
      </c>
      <c r="L16" s="206"/>
      <c r="M16" s="206">
        <f t="shared" si="0"/>
        <v>6680.39</v>
      </c>
      <c r="N16" s="207" t="s">
        <v>37</v>
      </c>
      <c r="O16" s="230" t="s">
        <v>2050</v>
      </c>
      <c r="P16" s="217" t="s">
        <v>35</v>
      </c>
      <c r="Q16" s="243" t="s">
        <v>2051</v>
      </c>
      <c r="R16" s="200" t="s">
        <v>1598</v>
      </c>
      <c r="S16" s="330" t="s">
        <v>37</v>
      </c>
      <c r="T16" s="332" t="s">
        <v>537</v>
      </c>
      <c r="U16" s="332" t="s">
        <v>2015</v>
      </c>
      <c r="V16" s="200" t="s">
        <v>37</v>
      </c>
      <c r="W16" s="200" t="s">
        <v>37</v>
      </c>
    </row>
    <row r="17" spans="1:23" s="347" customFormat="1" ht="128.25">
      <c r="A17" s="201">
        <v>12</v>
      </c>
      <c r="B17" s="201" t="s">
        <v>27</v>
      </c>
      <c r="C17" s="210" t="s">
        <v>2052</v>
      </c>
      <c r="D17" s="210" t="s">
        <v>29</v>
      </c>
      <c r="E17" s="210">
        <v>53965914</v>
      </c>
      <c r="F17" s="210">
        <v>5</v>
      </c>
      <c r="G17" s="212">
        <v>42185</v>
      </c>
      <c r="H17" s="202" t="s">
        <v>2053</v>
      </c>
      <c r="I17" s="210" t="s">
        <v>2019</v>
      </c>
      <c r="J17" s="213" t="s">
        <v>2020</v>
      </c>
      <c r="K17" s="214">
        <v>7166.67</v>
      </c>
      <c r="L17" s="206"/>
      <c r="M17" s="206">
        <f t="shared" si="0"/>
        <v>7166.67</v>
      </c>
      <c r="N17" s="207" t="s">
        <v>37</v>
      </c>
      <c r="O17" s="225" t="s">
        <v>2054</v>
      </c>
      <c r="P17" s="217" t="s">
        <v>35</v>
      </c>
      <c r="Q17" s="218" t="s">
        <v>2055</v>
      </c>
      <c r="R17" s="200" t="s">
        <v>1598</v>
      </c>
      <c r="S17" s="330" t="s">
        <v>37</v>
      </c>
      <c r="T17" s="332" t="s">
        <v>537</v>
      </c>
      <c r="U17" s="332" t="s">
        <v>2015</v>
      </c>
      <c r="V17" s="200" t="s">
        <v>37</v>
      </c>
      <c r="W17" s="200" t="s">
        <v>37</v>
      </c>
    </row>
    <row r="18" spans="1:23" s="347" customFormat="1" ht="142.5">
      <c r="A18" s="201">
        <v>13</v>
      </c>
      <c r="B18" s="201" t="s">
        <v>27</v>
      </c>
      <c r="C18" s="202" t="s">
        <v>2056</v>
      </c>
      <c r="D18" s="201" t="s">
        <v>29</v>
      </c>
      <c r="E18" s="203">
        <v>98999702</v>
      </c>
      <c r="F18" s="202" t="s">
        <v>2057</v>
      </c>
      <c r="G18" s="204">
        <v>42582</v>
      </c>
      <c r="H18" s="202" t="s">
        <v>2058</v>
      </c>
      <c r="I18" s="202" t="s">
        <v>2019</v>
      </c>
      <c r="J18" s="213" t="s">
        <v>2020</v>
      </c>
      <c r="K18" s="208">
        <v>11430.64</v>
      </c>
      <c r="L18" s="206"/>
      <c r="M18" s="206">
        <f t="shared" si="0"/>
        <v>11430.64</v>
      </c>
      <c r="N18" s="207" t="s">
        <v>37</v>
      </c>
      <c r="O18" s="225" t="s">
        <v>2059</v>
      </c>
      <c r="P18" s="217" t="s">
        <v>35</v>
      </c>
      <c r="Q18" s="219">
        <v>42712</v>
      </c>
      <c r="R18" s="200" t="s">
        <v>1598</v>
      </c>
      <c r="S18" s="330" t="s">
        <v>37</v>
      </c>
      <c r="T18" s="200" t="s">
        <v>2022</v>
      </c>
      <c r="U18" s="332" t="s">
        <v>2015</v>
      </c>
      <c r="V18" s="200" t="s">
        <v>37</v>
      </c>
      <c r="W18" s="200" t="s">
        <v>37</v>
      </c>
    </row>
    <row r="19" spans="1:23" s="347" customFormat="1" ht="142.5">
      <c r="A19" s="201">
        <v>14</v>
      </c>
      <c r="B19" s="201" t="s">
        <v>27</v>
      </c>
      <c r="C19" s="202" t="s">
        <v>2056</v>
      </c>
      <c r="D19" s="201" t="s">
        <v>29</v>
      </c>
      <c r="E19" s="203">
        <v>98999702</v>
      </c>
      <c r="F19" s="202" t="s">
        <v>2057</v>
      </c>
      <c r="G19" s="204">
        <v>42582</v>
      </c>
      <c r="H19" s="202" t="s">
        <v>2060</v>
      </c>
      <c r="I19" s="202" t="s">
        <v>2019</v>
      </c>
      <c r="J19" s="213" t="s">
        <v>2020</v>
      </c>
      <c r="K19" s="208">
        <v>13229.42</v>
      </c>
      <c r="L19" s="206"/>
      <c r="M19" s="206">
        <f t="shared" si="0"/>
        <v>13229.42</v>
      </c>
      <c r="N19" s="207" t="s">
        <v>37</v>
      </c>
      <c r="O19" s="225" t="s">
        <v>2059</v>
      </c>
      <c r="P19" s="217" t="s">
        <v>35</v>
      </c>
      <c r="Q19" s="219">
        <v>42712</v>
      </c>
      <c r="R19" s="200" t="s">
        <v>1598</v>
      </c>
      <c r="S19" s="330" t="s">
        <v>37</v>
      </c>
      <c r="T19" s="200" t="s">
        <v>2022</v>
      </c>
      <c r="U19" s="332" t="s">
        <v>2015</v>
      </c>
      <c r="V19" s="200" t="s">
        <v>37</v>
      </c>
      <c r="W19" s="200" t="s">
        <v>37</v>
      </c>
    </row>
    <row r="20" spans="1:23" s="347" customFormat="1" ht="75">
      <c r="A20" s="201">
        <v>15</v>
      </c>
      <c r="B20" s="201" t="s">
        <v>27</v>
      </c>
      <c r="C20" s="210" t="s">
        <v>2061</v>
      </c>
      <c r="D20" s="210" t="s">
        <v>42</v>
      </c>
      <c r="E20" s="210" t="s">
        <v>2062</v>
      </c>
      <c r="F20" s="210">
        <v>5</v>
      </c>
      <c r="G20" s="212">
        <v>42185</v>
      </c>
      <c r="H20" s="202" t="s">
        <v>2028</v>
      </c>
      <c r="I20" s="210" t="s">
        <v>2019</v>
      </c>
      <c r="J20" s="213" t="s">
        <v>2020</v>
      </c>
      <c r="K20" s="214">
        <v>15888.68</v>
      </c>
      <c r="L20" s="206"/>
      <c r="M20" s="206">
        <f t="shared" si="0"/>
        <v>15888.68</v>
      </c>
      <c r="N20" s="207" t="s">
        <v>37</v>
      </c>
      <c r="O20" s="215" t="s">
        <v>2063</v>
      </c>
      <c r="P20" s="329" t="s">
        <v>35</v>
      </c>
      <c r="Q20" s="330">
        <v>43091</v>
      </c>
      <c r="R20" s="200" t="s">
        <v>1598</v>
      </c>
      <c r="S20" s="330" t="s">
        <v>37</v>
      </c>
      <c r="T20" s="331" t="s">
        <v>1808</v>
      </c>
      <c r="U20" s="332" t="s">
        <v>37</v>
      </c>
      <c r="V20" s="332" t="s">
        <v>37</v>
      </c>
      <c r="W20" s="332" t="s">
        <v>37</v>
      </c>
    </row>
    <row r="21" spans="1:23" s="347" customFormat="1" ht="90">
      <c r="A21" s="201">
        <v>16</v>
      </c>
      <c r="B21" s="201" t="s">
        <v>27</v>
      </c>
      <c r="C21" s="202" t="s">
        <v>2064</v>
      </c>
      <c r="D21" s="201" t="s">
        <v>29</v>
      </c>
      <c r="E21" s="203">
        <v>53967941</v>
      </c>
      <c r="F21" s="202">
        <v>5</v>
      </c>
      <c r="G21" s="204">
        <v>42582</v>
      </c>
      <c r="H21" s="202" t="s">
        <v>2065</v>
      </c>
      <c r="I21" s="202" t="s">
        <v>2019</v>
      </c>
      <c r="J21" s="213" t="s">
        <v>2020</v>
      </c>
      <c r="K21" s="208">
        <v>29523.34</v>
      </c>
      <c r="L21" s="206"/>
      <c r="M21" s="206">
        <f t="shared" si="0"/>
        <v>29523.34</v>
      </c>
      <c r="N21" s="207" t="s">
        <v>37</v>
      </c>
      <c r="O21" s="215" t="s">
        <v>2066</v>
      </c>
      <c r="P21" s="329" t="s">
        <v>35</v>
      </c>
      <c r="Q21" s="330">
        <v>43188</v>
      </c>
      <c r="R21" s="200" t="s">
        <v>1598</v>
      </c>
      <c r="S21" s="330" t="s">
        <v>37</v>
      </c>
      <c r="T21" s="331" t="s">
        <v>1808</v>
      </c>
      <c r="U21" s="332" t="s">
        <v>37</v>
      </c>
      <c r="V21" s="332" t="s">
        <v>37</v>
      </c>
      <c r="W21" s="332" t="s">
        <v>37</v>
      </c>
    </row>
    <row r="22" spans="1:23" s="347" customFormat="1" ht="142.5">
      <c r="A22" s="201">
        <v>17</v>
      </c>
      <c r="B22" s="201" t="s">
        <v>27</v>
      </c>
      <c r="C22" s="202" t="s">
        <v>2067</v>
      </c>
      <c r="D22" s="201" t="s">
        <v>42</v>
      </c>
      <c r="E22" s="203">
        <v>98999783</v>
      </c>
      <c r="F22" s="202">
        <v>5</v>
      </c>
      <c r="G22" s="204">
        <v>42582</v>
      </c>
      <c r="H22" s="202" t="s">
        <v>2068</v>
      </c>
      <c r="I22" s="202" t="s">
        <v>2019</v>
      </c>
      <c r="J22" s="213" t="s">
        <v>2020</v>
      </c>
      <c r="K22" s="208">
        <v>30537.24</v>
      </c>
      <c r="L22" s="206"/>
      <c r="M22" s="206">
        <f t="shared" si="0"/>
        <v>30537.24</v>
      </c>
      <c r="N22" s="207" t="s">
        <v>37</v>
      </c>
      <c r="O22" s="225" t="s">
        <v>2059</v>
      </c>
      <c r="P22" s="217" t="s">
        <v>35</v>
      </c>
      <c r="Q22" s="219">
        <v>42712</v>
      </c>
      <c r="R22" s="200" t="s">
        <v>1598</v>
      </c>
      <c r="S22" s="330" t="s">
        <v>37</v>
      </c>
      <c r="T22" s="200" t="s">
        <v>2022</v>
      </c>
      <c r="U22" s="332" t="s">
        <v>2015</v>
      </c>
      <c r="V22" s="200" t="s">
        <v>37</v>
      </c>
      <c r="W22" s="200" t="s">
        <v>37</v>
      </c>
    </row>
    <row r="23" spans="1:23" s="347" customFormat="1" ht="143.25" thickBot="1">
      <c r="A23" s="201">
        <v>18</v>
      </c>
      <c r="B23" s="201" t="s">
        <v>27</v>
      </c>
      <c r="C23" s="202" t="s">
        <v>2069</v>
      </c>
      <c r="D23" s="201" t="s">
        <v>29</v>
      </c>
      <c r="E23" s="203">
        <v>54035511</v>
      </c>
      <c r="F23" s="202">
        <v>5</v>
      </c>
      <c r="G23" s="204">
        <v>42582</v>
      </c>
      <c r="H23" s="202" t="s">
        <v>2070</v>
      </c>
      <c r="I23" s="202" t="s">
        <v>2019</v>
      </c>
      <c r="J23" s="213" t="s">
        <v>2020</v>
      </c>
      <c r="K23" s="208">
        <v>30778.34</v>
      </c>
      <c r="L23" s="206"/>
      <c r="M23" s="206">
        <f t="shared" si="0"/>
        <v>30778.34</v>
      </c>
      <c r="N23" s="207" t="s">
        <v>37</v>
      </c>
      <c r="O23" s="225" t="s">
        <v>2059</v>
      </c>
      <c r="P23" s="217" t="s">
        <v>35</v>
      </c>
      <c r="Q23" s="219">
        <v>42712</v>
      </c>
      <c r="R23" s="200" t="s">
        <v>1598</v>
      </c>
      <c r="S23" s="330" t="s">
        <v>37</v>
      </c>
      <c r="T23" s="200" t="s">
        <v>2022</v>
      </c>
      <c r="U23" s="332" t="s">
        <v>2015</v>
      </c>
      <c r="V23" s="200" t="s">
        <v>37</v>
      </c>
      <c r="W23" s="200" t="s">
        <v>37</v>
      </c>
    </row>
    <row r="24" spans="1:23" s="347" customFormat="1" ht="91.5" thickTop="1" thickBot="1">
      <c r="A24" s="201">
        <v>19</v>
      </c>
      <c r="B24" s="201" t="s">
        <v>27</v>
      </c>
      <c r="C24" s="202" t="s">
        <v>2071</v>
      </c>
      <c r="D24" s="201" t="s">
        <v>29</v>
      </c>
      <c r="E24" s="203" t="s">
        <v>2072</v>
      </c>
      <c r="F24" s="202" t="s">
        <v>2073</v>
      </c>
      <c r="G24" s="204">
        <v>41825</v>
      </c>
      <c r="H24" s="202" t="s">
        <v>2074</v>
      </c>
      <c r="I24" s="202" t="s">
        <v>2019</v>
      </c>
      <c r="J24" s="213" t="s">
        <v>2020</v>
      </c>
      <c r="K24" s="205">
        <v>141790.35999999999</v>
      </c>
      <c r="L24" s="206"/>
      <c r="M24" s="206">
        <f t="shared" si="0"/>
        <v>141790.35999999999</v>
      </c>
      <c r="N24" s="207" t="s">
        <v>37</v>
      </c>
      <c r="O24" s="349" t="s">
        <v>2075</v>
      </c>
      <c r="P24" s="350" t="s">
        <v>3</v>
      </c>
      <c r="Q24" s="219" t="s">
        <v>37</v>
      </c>
      <c r="R24" s="351" t="s">
        <v>1598</v>
      </c>
      <c r="S24" s="200" t="s">
        <v>37</v>
      </c>
      <c r="T24" s="223" t="s">
        <v>2076</v>
      </c>
      <c r="U24" s="200" t="s">
        <v>37</v>
      </c>
      <c r="V24" s="200" t="s">
        <v>37</v>
      </c>
      <c r="W24" s="200" t="s">
        <v>37</v>
      </c>
    </row>
    <row r="25" spans="1:23" s="347" customFormat="1" ht="44.25" thickTop="1">
      <c r="A25" s="201">
        <v>20</v>
      </c>
      <c r="B25" s="201" t="s">
        <v>249</v>
      </c>
      <c r="C25" s="202" t="s">
        <v>2077</v>
      </c>
      <c r="D25" s="201" t="s">
        <v>29</v>
      </c>
      <c r="E25" s="201">
        <v>909428174</v>
      </c>
      <c r="F25" s="201">
        <v>5</v>
      </c>
      <c r="G25" s="204">
        <v>42214</v>
      </c>
      <c r="H25" s="202" t="s">
        <v>2078</v>
      </c>
      <c r="I25" s="216" t="s">
        <v>1731</v>
      </c>
      <c r="J25" s="216" t="s">
        <v>2079</v>
      </c>
      <c r="K25" s="205">
        <v>1280.4000000000001</v>
      </c>
      <c r="L25" s="205">
        <f>-K25</f>
        <v>-1280.4000000000001</v>
      </c>
      <c r="M25" s="206">
        <f t="shared" si="0"/>
        <v>0</v>
      </c>
      <c r="N25" s="207" t="s">
        <v>2080</v>
      </c>
      <c r="O25" s="202" t="s">
        <v>2081</v>
      </c>
      <c r="P25" s="217" t="s">
        <v>35</v>
      </c>
      <c r="Q25" s="218">
        <v>42563</v>
      </c>
      <c r="R25" s="200" t="s">
        <v>1598</v>
      </c>
      <c r="S25" s="330" t="s">
        <v>37</v>
      </c>
      <c r="T25" s="219" t="s">
        <v>38</v>
      </c>
      <c r="U25" s="241" t="s">
        <v>37</v>
      </c>
      <c r="V25" s="200" t="s">
        <v>37</v>
      </c>
      <c r="W25" s="200" t="s">
        <v>37</v>
      </c>
    </row>
    <row r="26" spans="1:23" s="347" customFormat="1" ht="72">
      <c r="A26" s="201">
        <v>21</v>
      </c>
      <c r="B26" s="201" t="s">
        <v>249</v>
      </c>
      <c r="C26" s="202" t="s">
        <v>2082</v>
      </c>
      <c r="D26" s="201" t="s">
        <v>42</v>
      </c>
      <c r="E26" s="201">
        <v>90940612</v>
      </c>
      <c r="F26" s="201">
        <v>5</v>
      </c>
      <c r="G26" s="204">
        <v>42405</v>
      </c>
      <c r="H26" s="202" t="s">
        <v>2083</v>
      </c>
      <c r="I26" s="216" t="s">
        <v>1731</v>
      </c>
      <c r="J26" s="216" t="s">
        <v>2079</v>
      </c>
      <c r="K26" s="205">
        <v>2547.9</v>
      </c>
      <c r="L26" s="205">
        <f>-K26</f>
        <v>-2547.9</v>
      </c>
      <c r="M26" s="206">
        <f t="shared" si="0"/>
        <v>0</v>
      </c>
      <c r="N26" s="207" t="s">
        <v>2080</v>
      </c>
      <c r="O26" s="202" t="s">
        <v>2084</v>
      </c>
      <c r="P26" s="217" t="s">
        <v>35</v>
      </c>
      <c r="Q26" s="219">
        <v>42733</v>
      </c>
      <c r="R26" s="200" t="s">
        <v>1598</v>
      </c>
      <c r="S26" s="330" t="s">
        <v>37</v>
      </c>
      <c r="T26" s="219" t="s">
        <v>38</v>
      </c>
      <c r="U26" s="241" t="s">
        <v>37</v>
      </c>
      <c r="V26" s="200" t="s">
        <v>37</v>
      </c>
      <c r="W26" s="200" t="s">
        <v>37</v>
      </c>
    </row>
    <row r="27" spans="1:23" s="347" customFormat="1" ht="72">
      <c r="A27" s="201">
        <v>22</v>
      </c>
      <c r="B27" s="201" t="s">
        <v>249</v>
      </c>
      <c r="C27" s="202" t="s">
        <v>2085</v>
      </c>
      <c r="D27" s="201" t="s">
        <v>29</v>
      </c>
      <c r="E27" s="201">
        <v>82094721</v>
      </c>
      <c r="F27" s="201">
        <v>7</v>
      </c>
      <c r="G27" s="204">
        <v>42409</v>
      </c>
      <c r="H27" s="202" t="s">
        <v>2086</v>
      </c>
      <c r="I27" s="216" t="s">
        <v>1731</v>
      </c>
      <c r="J27" s="216" t="s">
        <v>2079</v>
      </c>
      <c r="K27" s="205">
        <v>1800</v>
      </c>
      <c r="L27" s="205">
        <f>-K27</f>
        <v>-1800</v>
      </c>
      <c r="M27" s="206">
        <f t="shared" si="0"/>
        <v>0</v>
      </c>
      <c r="N27" s="207" t="s">
        <v>2080</v>
      </c>
      <c r="O27" s="202" t="s">
        <v>2087</v>
      </c>
      <c r="P27" s="217" t="s">
        <v>35</v>
      </c>
      <c r="Q27" s="219">
        <v>42733</v>
      </c>
      <c r="R27" s="200" t="s">
        <v>1598</v>
      </c>
      <c r="S27" s="330" t="s">
        <v>37</v>
      </c>
      <c r="T27" s="219" t="s">
        <v>38</v>
      </c>
      <c r="U27" s="241" t="s">
        <v>37</v>
      </c>
      <c r="V27" s="200" t="s">
        <v>37</v>
      </c>
      <c r="W27" s="200" t="s">
        <v>37</v>
      </c>
    </row>
    <row r="28" spans="1:23" s="347" customFormat="1" ht="29.25">
      <c r="A28" s="201">
        <v>23</v>
      </c>
      <c r="B28" s="201" t="s">
        <v>249</v>
      </c>
      <c r="C28" s="202" t="s">
        <v>2088</v>
      </c>
      <c r="D28" s="201" t="s">
        <v>42</v>
      </c>
      <c r="E28" s="201">
        <v>82111499</v>
      </c>
      <c r="F28" s="201">
        <v>9</v>
      </c>
      <c r="G28" s="220"/>
      <c r="H28" s="202" t="s">
        <v>2089</v>
      </c>
      <c r="I28" s="216" t="s">
        <v>1731</v>
      </c>
      <c r="J28" s="216"/>
      <c r="K28" s="221">
        <v>8748.27</v>
      </c>
      <c r="L28" s="205">
        <v>-6611.73</v>
      </c>
      <c r="M28" s="206">
        <f t="shared" si="0"/>
        <v>2136.5400000000009</v>
      </c>
      <c r="N28" s="202" t="s">
        <v>2090</v>
      </c>
      <c r="O28" s="225" t="s">
        <v>2091</v>
      </c>
      <c r="P28" s="217" t="s">
        <v>35</v>
      </c>
      <c r="Q28" s="222">
        <v>43132</v>
      </c>
      <c r="R28" s="200" t="s">
        <v>1598</v>
      </c>
      <c r="S28" s="330" t="s">
        <v>37</v>
      </c>
      <c r="T28" s="332" t="s">
        <v>2092</v>
      </c>
      <c r="U28" s="241">
        <v>1072.21</v>
      </c>
      <c r="V28" s="200" t="s">
        <v>37</v>
      </c>
      <c r="W28" s="200" t="s">
        <v>37</v>
      </c>
    </row>
    <row r="29" spans="1:23" s="347" customFormat="1" ht="72">
      <c r="A29" s="201">
        <v>24</v>
      </c>
      <c r="B29" s="201" t="s">
        <v>249</v>
      </c>
      <c r="C29" s="202" t="s">
        <v>2093</v>
      </c>
      <c r="D29" s="201" t="s">
        <v>29</v>
      </c>
      <c r="E29" s="201">
        <v>13751361</v>
      </c>
      <c r="F29" s="201">
        <v>10</v>
      </c>
      <c r="G29" s="220"/>
      <c r="H29" s="210" t="s">
        <v>2094</v>
      </c>
      <c r="I29" s="216" t="s">
        <v>1731</v>
      </c>
      <c r="J29" s="216"/>
      <c r="K29" s="221">
        <v>5301</v>
      </c>
      <c r="L29" s="205">
        <v>2378.04</v>
      </c>
      <c r="M29" s="206">
        <f t="shared" si="0"/>
        <v>7679.04</v>
      </c>
      <c r="N29" s="202" t="s">
        <v>2090</v>
      </c>
      <c r="O29" s="225" t="s">
        <v>2095</v>
      </c>
      <c r="P29" s="217" t="s">
        <v>3</v>
      </c>
      <c r="Q29" s="200" t="s">
        <v>37</v>
      </c>
      <c r="R29" s="200" t="s">
        <v>37</v>
      </c>
      <c r="S29" s="219">
        <v>43190</v>
      </c>
      <c r="T29" s="332" t="s">
        <v>1579</v>
      </c>
      <c r="U29" s="241" t="s">
        <v>37</v>
      </c>
      <c r="V29" s="200" t="s">
        <v>37</v>
      </c>
      <c r="W29" s="200" t="s">
        <v>37</v>
      </c>
    </row>
    <row r="30" spans="1:23" s="347" customFormat="1" ht="43.5">
      <c r="A30" s="201">
        <v>25</v>
      </c>
      <c r="B30" s="201" t="s">
        <v>249</v>
      </c>
      <c r="C30" s="202" t="s">
        <v>2096</v>
      </c>
      <c r="D30" s="201" t="s">
        <v>42</v>
      </c>
      <c r="E30" s="201">
        <v>60177322</v>
      </c>
      <c r="F30" s="201">
        <v>8</v>
      </c>
      <c r="G30" s="204">
        <v>42643</v>
      </c>
      <c r="H30" s="202" t="s">
        <v>2097</v>
      </c>
      <c r="I30" s="216" t="s">
        <v>1731</v>
      </c>
      <c r="J30" s="216" t="s">
        <v>2079</v>
      </c>
      <c r="K30" s="221">
        <v>10650.45</v>
      </c>
      <c r="L30" s="205"/>
      <c r="M30" s="206">
        <f t="shared" si="0"/>
        <v>10650.45</v>
      </c>
      <c r="N30" s="207" t="s">
        <v>37</v>
      </c>
      <c r="O30" s="225" t="s">
        <v>2098</v>
      </c>
      <c r="P30" s="217" t="s">
        <v>35</v>
      </c>
      <c r="Q30" s="219">
        <v>42830</v>
      </c>
      <c r="R30" s="200" t="s">
        <v>1598</v>
      </c>
      <c r="S30" s="330" t="s">
        <v>37</v>
      </c>
      <c r="T30" s="223" t="s">
        <v>2099</v>
      </c>
      <c r="U30" s="241" t="s">
        <v>37</v>
      </c>
      <c r="V30" s="200" t="s">
        <v>37</v>
      </c>
      <c r="W30" s="200" t="s">
        <v>37</v>
      </c>
    </row>
    <row r="31" spans="1:23" s="347" customFormat="1" ht="128.25">
      <c r="A31" s="201">
        <v>26</v>
      </c>
      <c r="B31" s="201" t="s">
        <v>289</v>
      </c>
      <c r="C31" s="210" t="s">
        <v>2100</v>
      </c>
      <c r="D31" s="203" t="s">
        <v>42</v>
      </c>
      <c r="E31" s="203">
        <v>13287702</v>
      </c>
      <c r="F31" s="203">
        <v>8</v>
      </c>
      <c r="G31" s="224">
        <v>42169</v>
      </c>
      <c r="H31" s="225" t="s">
        <v>2101</v>
      </c>
      <c r="I31" s="202" t="s">
        <v>2102</v>
      </c>
      <c r="J31" s="226" t="s">
        <v>37</v>
      </c>
      <c r="K31" s="214">
        <v>11293.14</v>
      </c>
      <c r="L31" s="206"/>
      <c r="M31" s="206">
        <f t="shared" si="0"/>
        <v>11293.14</v>
      </c>
      <c r="N31" s="207" t="s">
        <v>37</v>
      </c>
      <c r="O31" s="225" t="s">
        <v>2103</v>
      </c>
      <c r="P31" s="217" t="s">
        <v>35</v>
      </c>
      <c r="Q31" s="219">
        <v>43027</v>
      </c>
      <c r="R31" s="200" t="s">
        <v>1598</v>
      </c>
      <c r="S31" s="330" t="s">
        <v>37</v>
      </c>
      <c r="T31" s="200" t="s">
        <v>537</v>
      </c>
      <c r="U31" s="200" t="s">
        <v>2104</v>
      </c>
      <c r="V31" s="200" t="s">
        <v>37</v>
      </c>
      <c r="W31" s="200" t="s">
        <v>37</v>
      </c>
    </row>
    <row r="32" spans="1:23" s="347" customFormat="1" ht="128.25">
      <c r="A32" s="201">
        <v>27</v>
      </c>
      <c r="B32" s="201" t="s">
        <v>289</v>
      </c>
      <c r="C32" s="210" t="s">
        <v>2105</v>
      </c>
      <c r="D32" s="203" t="s">
        <v>42</v>
      </c>
      <c r="E32" s="203">
        <v>18669581</v>
      </c>
      <c r="F32" s="203">
        <v>12</v>
      </c>
      <c r="G32" s="224">
        <v>42072</v>
      </c>
      <c r="H32" s="225" t="s">
        <v>2106</v>
      </c>
      <c r="I32" s="202" t="s">
        <v>1494</v>
      </c>
      <c r="J32" s="226" t="s">
        <v>37</v>
      </c>
      <c r="K32" s="214">
        <v>15000</v>
      </c>
      <c r="L32" s="206"/>
      <c r="M32" s="206">
        <f t="shared" si="0"/>
        <v>15000</v>
      </c>
      <c r="N32" s="207" t="s">
        <v>37</v>
      </c>
      <c r="O32" s="225" t="s">
        <v>2107</v>
      </c>
      <c r="P32" s="217" t="s">
        <v>35</v>
      </c>
      <c r="Q32" s="219">
        <v>43027</v>
      </c>
      <c r="R32" s="200" t="s">
        <v>1598</v>
      </c>
      <c r="S32" s="330" t="s">
        <v>37</v>
      </c>
      <c r="T32" s="200" t="s">
        <v>537</v>
      </c>
      <c r="U32" s="200" t="s">
        <v>2104</v>
      </c>
      <c r="V32" s="200" t="s">
        <v>37</v>
      </c>
      <c r="W32" s="200" t="s">
        <v>37</v>
      </c>
    </row>
    <row r="33" spans="1:23" s="347" customFormat="1" ht="99.75">
      <c r="A33" s="201">
        <v>28</v>
      </c>
      <c r="B33" s="201" t="s">
        <v>289</v>
      </c>
      <c r="C33" s="210" t="s">
        <v>2108</v>
      </c>
      <c r="D33" s="203" t="s">
        <v>42</v>
      </c>
      <c r="E33" s="203" t="s">
        <v>2109</v>
      </c>
      <c r="F33" s="203">
        <v>8</v>
      </c>
      <c r="G33" s="224">
        <v>42153</v>
      </c>
      <c r="H33" s="225" t="s">
        <v>2110</v>
      </c>
      <c r="I33" s="202" t="s">
        <v>1494</v>
      </c>
      <c r="J33" s="226" t="s">
        <v>37</v>
      </c>
      <c r="K33" s="214">
        <v>32481.5</v>
      </c>
      <c r="L33" s="206"/>
      <c r="M33" s="206">
        <f t="shared" si="0"/>
        <v>32481.5</v>
      </c>
      <c r="N33" s="207" t="s">
        <v>37</v>
      </c>
      <c r="O33" s="225" t="s">
        <v>2111</v>
      </c>
      <c r="P33" s="217" t="s">
        <v>35</v>
      </c>
      <c r="Q33" s="219">
        <v>43027</v>
      </c>
      <c r="R33" s="200" t="s">
        <v>1598</v>
      </c>
      <c r="S33" s="330" t="s">
        <v>37</v>
      </c>
      <c r="T33" s="200" t="s">
        <v>537</v>
      </c>
      <c r="U33" s="200" t="s">
        <v>2104</v>
      </c>
      <c r="V33" s="200" t="s">
        <v>37</v>
      </c>
      <c r="W33" s="200" t="s">
        <v>37</v>
      </c>
    </row>
    <row r="34" spans="1:23" s="347" customFormat="1" ht="128.25">
      <c r="A34" s="201">
        <v>29</v>
      </c>
      <c r="B34" s="201" t="s">
        <v>289</v>
      </c>
      <c r="C34" s="210" t="s">
        <v>2112</v>
      </c>
      <c r="D34" s="203" t="s">
        <v>42</v>
      </c>
      <c r="E34" s="203">
        <v>98998226</v>
      </c>
      <c r="F34" s="203"/>
      <c r="G34" s="224">
        <v>42244</v>
      </c>
      <c r="H34" s="225" t="s">
        <v>2113</v>
      </c>
      <c r="I34" s="202"/>
      <c r="J34" s="226" t="s">
        <v>37</v>
      </c>
      <c r="K34" s="214">
        <v>150000</v>
      </c>
      <c r="L34" s="206"/>
      <c r="M34" s="206">
        <f t="shared" si="0"/>
        <v>150000</v>
      </c>
      <c r="N34" s="207" t="s">
        <v>37</v>
      </c>
      <c r="O34" s="225" t="s">
        <v>2114</v>
      </c>
      <c r="P34" s="227" t="s">
        <v>35</v>
      </c>
      <c r="Q34" s="228">
        <v>42636</v>
      </c>
      <c r="R34" s="200" t="s">
        <v>1598</v>
      </c>
      <c r="S34" s="330" t="s">
        <v>37</v>
      </c>
      <c r="T34" s="331" t="s">
        <v>1808</v>
      </c>
      <c r="U34" s="200" t="s">
        <v>37</v>
      </c>
      <c r="V34" s="200" t="s">
        <v>37</v>
      </c>
      <c r="W34" s="200" t="s">
        <v>37</v>
      </c>
    </row>
    <row r="35" spans="1:23" s="347" customFormat="1" ht="99.75">
      <c r="A35" s="201">
        <v>30</v>
      </c>
      <c r="B35" s="210" t="s">
        <v>373</v>
      </c>
      <c r="C35" s="210" t="s">
        <v>2115</v>
      </c>
      <c r="D35" s="202" t="s">
        <v>29</v>
      </c>
      <c r="E35" s="229">
        <v>8006026068089</v>
      </c>
      <c r="F35" s="201" t="s">
        <v>37</v>
      </c>
      <c r="G35" s="212">
        <v>41359</v>
      </c>
      <c r="H35" s="230" t="s">
        <v>2116</v>
      </c>
      <c r="I35" s="230" t="s">
        <v>2117</v>
      </c>
      <c r="J35" s="231" t="s">
        <v>2118</v>
      </c>
      <c r="K35" s="232">
        <v>220.02</v>
      </c>
      <c r="L35" s="206"/>
      <c r="M35" s="206">
        <f t="shared" si="0"/>
        <v>220.02</v>
      </c>
      <c r="N35" s="207" t="s">
        <v>37</v>
      </c>
      <c r="O35" s="334" t="s">
        <v>2119</v>
      </c>
      <c r="P35" s="233" t="s">
        <v>35</v>
      </c>
      <c r="Q35" s="234" t="s">
        <v>2120</v>
      </c>
      <c r="R35" s="235" t="s">
        <v>1598</v>
      </c>
      <c r="S35" s="335" t="s">
        <v>37</v>
      </c>
      <c r="T35" s="352" t="s">
        <v>537</v>
      </c>
      <c r="U35" s="200" t="s">
        <v>37</v>
      </c>
      <c r="V35" s="200" t="s">
        <v>37</v>
      </c>
      <c r="W35" s="200" t="s">
        <v>37</v>
      </c>
    </row>
    <row r="36" spans="1:23" s="347" customFormat="1" ht="71.25">
      <c r="A36" s="201">
        <v>31</v>
      </c>
      <c r="B36" s="210" t="s">
        <v>373</v>
      </c>
      <c r="C36" s="210" t="s">
        <v>2121</v>
      </c>
      <c r="D36" s="202" t="s">
        <v>29</v>
      </c>
      <c r="E36" s="229">
        <v>7904085246086</v>
      </c>
      <c r="F36" s="201" t="s">
        <v>37</v>
      </c>
      <c r="G36" s="212">
        <v>42223</v>
      </c>
      <c r="H36" s="230" t="s">
        <v>2122</v>
      </c>
      <c r="I36" s="230" t="s">
        <v>2117</v>
      </c>
      <c r="J36" s="231" t="s">
        <v>2118</v>
      </c>
      <c r="K36" s="214">
        <v>456</v>
      </c>
      <c r="L36" s="206"/>
      <c r="M36" s="206">
        <f t="shared" si="0"/>
        <v>456</v>
      </c>
      <c r="N36" s="207" t="s">
        <v>37</v>
      </c>
      <c r="O36" s="230" t="s">
        <v>2123</v>
      </c>
      <c r="P36" s="233" t="s">
        <v>3</v>
      </c>
      <c r="Q36" s="234"/>
      <c r="R36" s="235"/>
      <c r="S36" s="234"/>
      <c r="T36" s="352" t="s">
        <v>1017</v>
      </c>
      <c r="U36" s="200" t="s">
        <v>37</v>
      </c>
      <c r="V36" s="200" t="s">
        <v>37</v>
      </c>
      <c r="W36" s="200" t="s">
        <v>37</v>
      </c>
    </row>
    <row r="37" spans="1:23" s="347" customFormat="1" ht="71.25">
      <c r="A37" s="201">
        <v>32</v>
      </c>
      <c r="B37" s="210" t="s">
        <v>373</v>
      </c>
      <c r="C37" s="210" t="s">
        <v>2115</v>
      </c>
      <c r="D37" s="202" t="s">
        <v>29</v>
      </c>
      <c r="E37" s="229">
        <v>8006026068089</v>
      </c>
      <c r="F37" s="201" t="s">
        <v>37</v>
      </c>
      <c r="G37" s="212">
        <v>41339</v>
      </c>
      <c r="H37" s="230" t="s">
        <v>2124</v>
      </c>
      <c r="I37" s="230" t="s">
        <v>2117</v>
      </c>
      <c r="J37" s="231" t="s">
        <v>2118</v>
      </c>
      <c r="K37" s="232">
        <v>660.4</v>
      </c>
      <c r="L37" s="206">
        <f>-K37</f>
        <v>-660.4</v>
      </c>
      <c r="M37" s="206">
        <f t="shared" si="0"/>
        <v>0</v>
      </c>
      <c r="N37" s="207" t="s">
        <v>2125</v>
      </c>
      <c r="O37" s="236" t="s">
        <v>2126</v>
      </c>
      <c r="P37" s="336" t="s">
        <v>35</v>
      </c>
      <c r="Q37" s="353">
        <v>42782</v>
      </c>
      <c r="R37" s="235" t="s">
        <v>1598</v>
      </c>
      <c r="S37" s="335" t="s">
        <v>37</v>
      </c>
      <c r="T37" s="235" t="s">
        <v>38</v>
      </c>
      <c r="U37" s="200" t="s">
        <v>37</v>
      </c>
      <c r="V37" s="200" t="s">
        <v>37</v>
      </c>
      <c r="W37" s="200" t="s">
        <v>37</v>
      </c>
    </row>
    <row r="38" spans="1:23" s="347" customFormat="1" ht="71.25">
      <c r="A38" s="201">
        <v>33</v>
      </c>
      <c r="B38" s="201" t="s">
        <v>373</v>
      </c>
      <c r="C38" s="202" t="s">
        <v>2127</v>
      </c>
      <c r="D38" s="201" t="s">
        <v>29</v>
      </c>
      <c r="E38" s="201" t="s">
        <v>2128</v>
      </c>
      <c r="F38" s="201">
        <v>11</v>
      </c>
      <c r="G38" s="220">
        <v>42773</v>
      </c>
      <c r="H38" s="225" t="s">
        <v>2129</v>
      </c>
      <c r="I38" s="225" t="s">
        <v>2117</v>
      </c>
      <c r="J38" s="225" t="s">
        <v>1633</v>
      </c>
      <c r="K38" s="214">
        <v>1378</v>
      </c>
      <c r="L38" s="206"/>
      <c r="M38" s="206">
        <f t="shared" si="0"/>
        <v>1378</v>
      </c>
      <c r="N38" s="207" t="s">
        <v>37</v>
      </c>
      <c r="O38" s="337" t="s">
        <v>2130</v>
      </c>
      <c r="P38" s="233" t="s">
        <v>35</v>
      </c>
      <c r="Q38" s="234">
        <v>42950</v>
      </c>
      <c r="R38" s="235" t="s">
        <v>1598</v>
      </c>
      <c r="S38" s="335" t="s">
        <v>37</v>
      </c>
      <c r="T38" s="352" t="s">
        <v>1808</v>
      </c>
      <c r="U38" s="200" t="s">
        <v>37</v>
      </c>
      <c r="V38" s="200" t="s">
        <v>37</v>
      </c>
      <c r="W38" s="200" t="s">
        <v>37</v>
      </c>
    </row>
    <row r="39" spans="1:23" s="347" customFormat="1" ht="57">
      <c r="A39" s="201">
        <v>34</v>
      </c>
      <c r="B39" s="201" t="s">
        <v>373</v>
      </c>
      <c r="C39" s="202" t="s">
        <v>2131</v>
      </c>
      <c r="D39" s="201" t="s">
        <v>29</v>
      </c>
      <c r="E39" s="201" t="s">
        <v>2132</v>
      </c>
      <c r="F39" s="201">
        <v>13</v>
      </c>
      <c r="G39" s="237">
        <v>42522</v>
      </c>
      <c r="H39" s="225" t="s">
        <v>2133</v>
      </c>
      <c r="I39" s="225" t="s">
        <v>2117</v>
      </c>
      <c r="J39" s="225" t="s">
        <v>1633</v>
      </c>
      <c r="K39" s="205">
        <v>1412.2</v>
      </c>
      <c r="L39" s="206"/>
      <c r="M39" s="206">
        <f t="shared" si="0"/>
        <v>1412.2</v>
      </c>
      <c r="N39" s="207" t="s">
        <v>37</v>
      </c>
      <c r="O39" s="225" t="s">
        <v>2134</v>
      </c>
      <c r="P39" s="233" t="s">
        <v>35</v>
      </c>
      <c r="Q39" s="234">
        <v>42950</v>
      </c>
      <c r="R39" s="235" t="s">
        <v>1598</v>
      </c>
      <c r="S39" s="335" t="s">
        <v>37</v>
      </c>
      <c r="T39" s="352" t="s">
        <v>537</v>
      </c>
      <c r="U39" s="200" t="s">
        <v>37</v>
      </c>
      <c r="V39" s="200" t="s">
        <v>37</v>
      </c>
      <c r="W39" s="200" t="s">
        <v>37</v>
      </c>
    </row>
    <row r="40" spans="1:23" s="347" customFormat="1" ht="60">
      <c r="A40" s="201">
        <v>35</v>
      </c>
      <c r="B40" s="201" t="s">
        <v>373</v>
      </c>
      <c r="C40" s="202" t="s">
        <v>2135</v>
      </c>
      <c r="D40" s="201" t="s">
        <v>29</v>
      </c>
      <c r="E40" s="201" t="s">
        <v>2136</v>
      </c>
      <c r="F40" s="201">
        <v>8</v>
      </c>
      <c r="G40" s="220">
        <v>42654</v>
      </c>
      <c r="H40" s="225" t="s">
        <v>2137</v>
      </c>
      <c r="I40" s="225" t="s">
        <v>2117</v>
      </c>
      <c r="J40" s="225" t="s">
        <v>1633</v>
      </c>
      <c r="K40" s="205">
        <v>1663</v>
      </c>
      <c r="L40" s="206"/>
      <c r="M40" s="206">
        <f t="shared" si="0"/>
        <v>1663</v>
      </c>
      <c r="N40" s="207" t="s">
        <v>37</v>
      </c>
      <c r="O40" s="337" t="s">
        <v>2138</v>
      </c>
      <c r="P40" s="233" t="s">
        <v>35</v>
      </c>
      <c r="Q40" s="234">
        <v>42950</v>
      </c>
      <c r="R40" s="235" t="s">
        <v>1598</v>
      </c>
      <c r="S40" s="335" t="s">
        <v>37</v>
      </c>
      <c r="T40" s="352" t="s">
        <v>537</v>
      </c>
      <c r="U40" s="200"/>
      <c r="V40" s="200" t="s">
        <v>37</v>
      </c>
      <c r="W40" s="200" t="s">
        <v>37</v>
      </c>
    </row>
    <row r="41" spans="1:23" s="347" customFormat="1" ht="60">
      <c r="A41" s="201">
        <v>36</v>
      </c>
      <c r="B41" s="201" t="s">
        <v>373</v>
      </c>
      <c r="C41" s="202" t="s">
        <v>2139</v>
      </c>
      <c r="D41" s="201" t="s">
        <v>29</v>
      </c>
      <c r="E41" s="238" t="s">
        <v>2140</v>
      </c>
      <c r="F41" s="201" t="s">
        <v>37</v>
      </c>
      <c r="G41" s="220">
        <v>42625</v>
      </c>
      <c r="H41" s="225" t="s">
        <v>2141</v>
      </c>
      <c r="I41" s="225" t="s">
        <v>2117</v>
      </c>
      <c r="J41" s="225" t="s">
        <v>1633</v>
      </c>
      <c r="K41" s="221">
        <v>2531.79</v>
      </c>
      <c r="L41" s="206"/>
      <c r="M41" s="206">
        <f t="shared" si="0"/>
        <v>2531.79</v>
      </c>
      <c r="N41" s="207" t="s">
        <v>37</v>
      </c>
      <c r="O41" s="337" t="s">
        <v>2130</v>
      </c>
      <c r="P41" s="233" t="s">
        <v>35</v>
      </c>
      <c r="Q41" s="234">
        <v>42950</v>
      </c>
      <c r="R41" s="235" t="s">
        <v>1598</v>
      </c>
      <c r="S41" s="335" t="s">
        <v>37</v>
      </c>
      <c r="T41" s="352" t="s">
        <v>1808</v>
      </c>
      <c r="U41" s="200" t="s">
        <v>37</v>
      </c>
      <c r="V41" s="200" t="s">
        <v>37</v>
      </c>
      <c r="W41" s="200" t="s">
        <v>37</v>
      </c>
    </row>
    <row r="42" spans="1:23" s="347" customFormat="1" ht="75">
      <c r="A42" s="201">
        <v>37</v>
      </c>
      <c r="B42" s="201" t="s">
        <v>373</v>
      </c>
      <c r="C42" s="202" t="s">
        <v>2142</v>
      </c>
      <c r="D42" s="201" t="s">
        <v>29</v>
      </c>
      <c r="E42" s="201" t="s">
        <v>2143</v>
      </c>
      <c r="F42" s="201">
        <v>11</v>
      </c>
      <c r="G42" s="220">
        <v>42781</v>
      </c>
      <c r="H42" s="225" t="s">
        <v>2144</v>
      </c>
      <c r="I42" s="225" t="s">
        <v>2145</v>
      </c>
      <c r="J42" s="225" t="s">
        <v>37</v>
      </c>
      <c r="K42" s="214">
        <v>2537.37</v>
      </c>
      <c r="L42" s="206"/>
      <c r="M42" s="206">
        <f t="shared" si="0"/>
        <v>2537.37</v>
      </c>
      <c r="N42" s="207" t="s">
        <v>37</v>
      </c>
      <c r="O42" s="337" t="s">
        <v>2146</v>
      </c>
      <c r="P42" s="233" t="s">
        <v>35</v>
      </c>
      <c r="Q42" s="234">
        <v>42950</v>
      </c>
      <c r="R42" s="235" t="s">
        <v>1598</v>
      </c>
      <c r="S42" s="335" t="s">
        <v>37</v>
      </c>
      <c r="T42" s="352" t="s">
        <v>537</v>
      </c>
      <c r="U42" s="200" t="s">
        <v>37</v>
      </c>
      <c r="V42" s="200" t="s">
        <v>37</v>
      </c>
      <c r="W42" s="200" t="s">
        <v>37</v>
      </c>
    </row>
    <row r="43" spans="1:23" s="347" customFormat="1" ht="90">
      <c r="A43" s="201">
        <v>38</v>
      </c>
      <c r="B43" s="210" t="s">
        <v>373</v>
      </c>
      <c r="C43" s="210" t="s">
        <v>2147</v>
      </c>
      <c r="D43" s="202" t="s">
        <v>29</v>
      </c>
      <c r="E43" s="229">
        <v>7706285677083</v>
      </c>
      <c r="F43" s="201" t="s">
        <v>37</v>
      </c>
      <c r="G43" s="212">
        <v>41565</v>
      </c>
      <c r="H43" s="230" t="s">
        <v>2148</v>
      </c>
      <c r="I43" s="230" t="s">
        <v>2117</v>
      </c>
      <c r="J43" s="231" t="s">
        <v>2118</v>
      </c>
      <c r="K43" s="232">
        <v>3044.5</v>
      </c>
      <c r="L43" s="206"/>
      <c r="M43" s="206">
        <f t="shared" si="0"/>
        <v>3044.5</v>
      </c>
      <c r="N43" s="207" t="s">
        <v>37</v>
      </c>
      <c r="O43" s="334" t="s">
        <v>2119</v>
      </c>
      <c r="P43" s="233" t="s">
        <v>35</v>
      </c>
      <c r="Q43" s="234">
        <v>42950</v>
      </c>
      <c r="R43" s="235" t="s">
        <v>1598</v>
      </c>
      <c r="S43" s="335" t="s">
        <v>37</v>
      </c>
      <c r="T43" s="352" t="s">
        <v>2099</v>
      </c>
      <c r="U43" s="200" t="s">
        <v>37</v>
      </c>
      <c r="V43" s="200" t="s">
        <v>37</v>
      </c>
      <c r="W43" s="200" t="s">
        <v>37</v>
      </c>
    </row>
    <row r="44" spans="1:23" s="347" customFormat="1" ht="42.75">
      <c r="A44" s="201">
        <v>39</v>
      </c>
      <c r="B44" s="201" t="s">
        <v>373</v>
      </c>
      <c r="C44" s="202" t="s">
        <v>2149</v>
      </c>
      <c r="D44" s="201" t="s">
        <v>29</v>
      </c>
      <c r="E44" s="201" t="s">
        <v>2150</v>
      </c>
      <c r="F44" s="201">
        <v>14</v>
      </c>
      <c r="G44" s="220">
        <v>42685</v>
      </c>
      <c r="H44" s="225" t="s">
        <v>2151</v>
      </c>
      <c r="I44" s="225" t="s">
        <v>2145</v>
      </c>
      <c r="J44" s="225" t="s">
        <v>37</v>
      </c>
      <c r="K44" s="205">
        <v>3595.93</v>
      </c>
      <c r="L44" s="206"/>
      <c r="M44" s="206">
        <f t="shared" si="0"/>
        <v>3595.93</v>
      </c>
      <c r="N44" s="207" t="s">
        <v>37</v>
      </c>
      <c r="O44" s="225" t="s">
        <v>2138</v>
      </c>
      <c r="P44" s="233" t="s">
        <v>35</v>
      </c>
      <c r="Q44" s="234">
        <v>42950</v>
      </c>
      <c r="R44" s="235" t="s">
        <v>1598</v>
      </c>
      <c r="S44" s="335" t="s">
        <v>37</v>
      </c>
      <c r="T44" s="352" t="s">
        <v>537</v>
      </c>
      <c r="U44" s="235" t="s">
        <v>37</v>
      </c>
      <c r="V44" s="235" t="s">
        <v>37</v>
      </c>
      <c r="W44" s="235" t="s">
        <v>37</v>
      </c>
    </row>
    <row r="45" spans="1:23" s="347" customFormat="1" ht="45">
      <c r="A45" s="201">
        <v>40</v>
      </c>
      <c r="B45" s="201" t="s">
        <v>373</v>
      </c>
      <c r="C45" s="202" t="s">
        <v>2152</v>
      </c>
      <c r="D45" s="201" t="s">
        <v>29</v>
      </c>
      <c r="E45" s="201" t="s">
        <v>2153</v>
      </c>
      <c r="F45" s="201">
        <v>12</v>
      </c>
      <c r="G45" s="220">
        <v>42817</v>
      </c>
      <c r="H45" s="225" t="s">
        <v>2154</v>
      </c>
      <c r="I45" s="225" t="s">
        <v>2117</v>
      </c>
      <c r="J45" s="225" t="s">
        <v>1633</v>
      </c>
      <c r="K45" s="214">
        <v>3824.52</v>
      </c>
      <c r="L45" s="206"/>
      <c r="M45" s="206">
        <f t="shared" si="0"/>
        <v>3824.52</v>
      </c>
      <c r="N45" s="207" t="s">
        <v>37</v>
      </c>
      <c r="O45" s="334" t="s">
        <v>2155</v>
      </c>
      <c r="P45" s="233" t="s">
        <v>35</v>
      </c>
      <c r="Q45" s="234">
        <v>42950</v>
      </c>
      <c r="R45" s="235" t="s">
        <v>1598</v>
      </c>
      <c r="S45" s="335" t="s">
        <v>37</v>
      </c>
      <c r="T45" s="352" t="s">
        <v>1808</v>
      </c>
      <c r="U45" s="235" t="s">
        <v>37</v>
      </c>
      <c r="V45" s="235" t="s">
        <v>37</v>
      </c>
      <c r="W45" s="235" t="s">
        <v>37</v>
      </c>
    </row>
    <row r="46" spans="1:23" s="347" customFormat="1" ht="90">
      <c r="A46" s="201">
        <v>41</v>
      </c>
      <c r="B46" s="210" t="s">
        <v>373</v>
      </c>
      <c r="C46" s="210" t="s">
        <v>2156</v>
      </c>
      <c r="D46" s="202" t="s">
        <v>29</v>
      </c>
      <c r="E46" s="229">
        <v>6910255016085</v>
      </c>
      <c r="F46" s="201" t="s">
        <v>37</v>
      </c>
      <c r="G46" s="212">
        <v>42417</v>
      </c>
      <c r="H46" s="230" t="s">
        <v>2157</v>
      </c>
      <c r="I46" s="230" t="s">
        <v>2117</v>
      </c>
      <c r="J46" s="231" t="s">
        <v>1633</v>
      </c>
      <c r="K46" s="214">
        <v>4332</v>
      </c>
      <c r="L46" s="206"/>
      <c r="M46" s="206">
        <f t="shared" si="0"/>
        <v>4332</v>
      </c>
      <c r="N46" s="207" t="s">
        <v>37</v>
      </c>
      <c r="O46" s="334" t="s">
        <v>2158</v>
      </c>
      <c r="P46" s="233" t="s">
        <v>35</v>
      </c>
      <c r="Q46" s="234">
        <v>42950</v>
      </c>
      <c r="R46" s="235" t="s">
        <v>1598</v>
      </c>
      <c r="S46" s="335" t="s">
        <v>37</v>
      </c>
      <c r="T46" s="352" t="s">
        <v>2099</v>
      </c>
      <c r="U46" s="235" t="s">
        <v>37</v>
      </c>
      <c r="V46" s="235" t="s">
        <v>37</v>
      </c>
      <c r="W46" s="235" t="s">
        <v>37</v>
      </c>
    </row>
    <row r="47" spans="1:23" s="347" customFormat="1" ht="99.75">
      <c r="A47" s="201">
        <v>42</v>
      </c>
      <c r="B47" s="210" t="s">
        <v>373</v>
      </c>
      <c r="C47" s="210" t="s">
        <v>2159</v>
      </c>
      <c r="D47" s="202" t="s">
        <v>29</v>
      </c>
      <c r="E47" s="229">
        <v>7904085246086</v>
      </c>
      <c r="F47" s="201" t="s">
        <v>37</v>
      </c>
      <c r="G47" s="212">
        <v>41845</v>
      </c>
      <c r="H47" s="230" t="s">
        <v>2160</v>
      </c>
      <c r="I47" s="230" t="s">
        <v>2117</v>
      </c>
      <c r="J47" s="231" t="s">
        <v>2118</v>
      </c>
      <c r="K47" s="232">
        <v>4931.1899999999996</v>
      </c>
      <c r="L47" s="206"/>
      <c r="M47" s="206">
        <f t="shared" si="0"/>
        <v>4931.1899999999996</v>
      </c>
      <c r="N47" s="207" t="s">
        <v>37</v>
      </c>
      <c r="O47" s="230" t="s">
        <v>2161</v>
      </c>
      <c r="P47" s="233" t="s">
        <v>3</v>
      </c>
      <c r="Q47" s="234"/>
      <c r="R47" s="235"/>
      <c r="S47" s="234"/>
      <c r="T47" s="352" t="s">
        <v>1017</v>
      </c>
      <c r="U47" s="235" t="s">
        <v>37</v>
      </c>
      <c r="V47" s="235" t="s">
        <v>37</v>
      </c>
      <c r="W47" s="235" t="s">
        <v>37</v>
      </c>
    </row>
    <row r="48" spans="1:23" s="347" customFormat="1" ht="57">
      <c r="A48" s="201">
        <v>43</v>
      </c>
      <c r="B48" s="210" t="s">
        <v>373</v>
      </c>
      <c r="C48" s="210" t="s">
        <v>2147</v>
      </c>
      <c r="D48" s="202" t="s">
        <v>29</v>
      </c>
      <c r="E48" s="229">
        <v>7706285677083</v>
      </c>
      <c r="F48" s="201" t="s">
        <v>37</v>
      </c>
      <c r="G48" s="212">
        <v>41528</v>
      </c>
      <c r="H48" s="230" t="s">
        <v>2162</v>
      </c>
      <c r="I48" s="230" t="s">
        <v>2117</v>
      </c>
      <c r="J48" s="231" t="s">
        <v>2118</v>
      </c>
      <c r="K48" s="232">
        <v>7353.69</v>
      </c>
      <c r="L48" s="206"/>
      <c r="M48" s="206">
        <f t="shared" si="0"/>
        <v>7353.69</v>
      </c>
      <c r="N48" s="207" t="s">
        <v>37</v>
      </c>
      <c r="O48" s="230" t="s">
        <v>2161</v>
      </c>
      <c r="P48" s="233" t="s">
        <v>35</v>
      </c>
      <c r="Q48" s="281">
        <v>42850</v>
      </c>
      <c r="R48" s="235">
        <v>60</v>
      </c>
      <c r="S48" s="335" t="s">
        <v>37</v>
      </c>
      <c r="T48" s="354" t="s">
        <v>537</v>
      </c>
      <c r="U48" s="235" t="s">
        <v>37</v>
      </c>
      <c r="V48" s="235" t="s">
        <v>37</v>
      </c>
      <c r="W48" s="235" t="s">
        <v>37</v>
      </c>
    </row>
    <row r="49" spans="1:23" s="347" customFormat="1" ht="45">
      <c r="A49" s="201">
        <v>44</v>
      </c>
      <c r="B49" s="201" t="s">
        <v>373</v>
      </c>
      <c r="C49" s="202" t="s">
        <v>2163</v>
      </c>
      <c r="D49" s="201" t="s">
        <v>29</v>
      </c>
      <c r="E49" s="201" t="s">
        <v>2164</v>
      </c>
      <c r="F49" s="201">
        <v>15</v>
      </c>
      <c r="G49" s="220">
        <v>42726</v>
      </c>
      <c r="H49" s="225" t="s">
        <v>2165</v>
      </c>
      <c r="I49" s="225" t="s">
        <v>2145</v>
      </c>
      <c r="J49" s="225" t="s">
        <v>37</v>
      </c>
      <c r="K49" s="214">
        <v>10967.87</v>
      </c>
      <c r="L49" s="206"/>
      <c r="M49" s="206">
        <f t="shared" si="0"/>
        <v>10967.87</v>
      </c>
      <c r="N49" s="207" t="s">
        <v>37</v>
      </c>
      <c r="O49" s="334" t="s">
        <v>2155</v>
      </c>
      <c r="P49" s="233" t="s">
        <v>35</v>
      </c>
      <c r="Q49" s="355">
        <v>42950</v>
      </c>
      <c r="R49" s="235" t="s">
        <v>1598</v>
      </c>
      <c r="S49" s="335" t="s">
        <v>37</v>
      </c>
      <c r="T49" s="338" t="s">
        <v>1808</v>
      </c>
      <c r="U49" s="235"/>
      <c r="V49" s="235" t="s">
        <v>37</v>
      </c>
      <c r="W49" s="235" t="s">
        <v>37</v>
      </c>
    </row>
    <row r="50" spans="1:23" s="347" customFormat="1" ht="90">
      <c r="A50" s="201">
        <v>45</v>
      </c>
      <c r="B50" s="210" t="s">
        <v>373</v>
      </c>
      <c r="C50" s="210" t="s">
        <v>2166</v>
      </c>
      <c r="D50" s="202" t="s">
        <v>29</v>
      </c>
      <c r="E50" s="229">
        <v>7204155733083</v>
      </c>
      <c r="F50" s="201" t="s">
        <v>37</v>
      </c>
      <c r="G50" s="204">
        <v>42094</v>
      </c>
      <c r="H50" s="230" t="s">
        <v>2167</v>
      </c>
      <c r="I50" s="230" t="s">
        <v>2117</v>
      </c>
      <c r="J50" s="231" t="s">
        <v>2118</v>
      </c>
      <c r="K50" s="221">
        <v>11483.6</v>
      </c>
      <c r="L50" s="206"/>
      <c r="M50" s="206">
        <f t="shared" si="0"/>
        <v>11483.6</v>
      </c>
      <c r="N50" s="207" t="s">
        <v>37</v>
      </c>
      <c r="O50" s="334" t="s">
        <v>2158</v>
      </c>
      <c r="P50" s="356" t="s">
        <v>35</v>
      </c>
      <c r="Q50" s="234">
        <v>42950</v>
      </c>
      <c r="R50" s="235" t="s">
        <v>1598</v>
      </c>
      <c r="S50" s="335" t="s">
        <v>37</v>
      </c>
      <c r="T50" s="352" t="s">
        <v>2099</v>
      </c>
      <c r="U50" s="235" t="s">
        <v>37</v>
      </c>
      <c r="V50" s="235" t="s">
        <v>37</v>
      </c>
      <c r="W50" s="235" t="s">
        <v>37</v>
      </c>
    </row>
    <row r="51" spans="1:23" s="347" customFormat="1" ht="99.75">
      <c r="A51" s="201">
        <v>46</v>
      </c>
      <c r="B51" s="210" t="s">
        <v>373</v>
      </c>
      <c r="C51" s="210" t="s">
        <v>2156</v>
      </c>
      <c r="D51" s="210" t="s">
        <v>29</v>
      </c>
      <c r="E51" s="229">
        <v>6910255016085</v>
      </c>
      <c r="F51" s="201" t="s">
        <v>37</v>
      </c>
      <c r="G51" s="212">
        <v>42264</v>
      </c>
      <c r="H51" s="230" t="s">
        <v>2168</v>
      </c>
      <c r="I51" s="230" t="s">
        <v>2117</v>
      </c>
      <c r="J51" s="231" t="s">
        <v>1633</v>
      </c>
      <c r="K51" s="214">
        <v>13400</v>
      </c>
      <c r="L51" s="206"/>
      <c r="M51" s="206">
        <f t="shared" si="0"/>
        <v>13400</v>
      </c>
      <c r="N51" s="207" t="s">
        <v>37</v>
      </c>
      <c r="O51" s="334" t="s">
        <v>2158</v>
      </c>
      <c r="P51" s="356" t="s">
        <v>35</v>
      </c>
      <c r="Q51" s="234">
        <v>42950</v>
      </c>
      <c r="R51" s="235" t="s">
        <v>1598</v>
      </c>
      <c r="S51" s="335" t="s">
        <v>37</v>
      </c>
      <c r="T51" s="352" t="s">
        <v>2099</v>
      </c>
      <c r="U51" s="235" t="s">
        <v>37</v>
      </c>
      <c r="V51" s="235" t="s">
        <v>37</v>
      </c>
      <c r="W51" s="235" t="s">
        <v>37</v>
      </c>
    </row>
    <row r="52" spans="1:23" s="347" customFormat="1" ht="114">
      <c r="A52" s="201">
        <v>47</v>
      </c>
      <c r="B52" s="203" t="s">
        <v>373</v>
      </c>
      <c r="C52" s="210" t="s">
        <v>2169</v>
      </c>
      <c r="D52" s="202" t="s">
        <v>29</v>
      </c>
      <c r="E52" s="201" t="s">
        <v>2170</v>
      </c>
      <c r="F52" s="210">
        <v>13</v>
      </c>
      <c r="G52" s="212">
        <v>42459</v>
      </c>
      <c r="H52" s="230" t="s">
        <v>2171</v>
      </c>
      <c r="I52" s="230" t="s">
        <v>2145</v>
      </c>
      <c r="J52" s="231" t="s">
        <v>37</v>
      </c>
      <c r="K52" s="214">
        <v>17028.43</v>
      </c>
      <c r="L52" s="206">
        <v>-3344.88</v>
      </c>
      <c r="M52" s="206">
        <f t="shared" si="0"/>
        <v>13683.55</v>
      </c>
      <c r="N52" s="207" t="s">
        <v>2172</v>
      </c>
      <c r="O52" s="334" t="s">
        <v>2173</v>
      </c>
      <c r="P52" s="356" t="s">
        <v>35</v>
      </c>
      <c r="Q52" s="357">
        <v>42950</v>
      </c>
      <c r="R52" s="235" t="s">
        <v>1598</v>
      </c>
      <c r="S52" s="335" t="s">
        <v>37</v>
      </c>
      <c r="T52" s="352" t="s">
        <v>537</v>
      </c>
      <c r="U52" s="235" t="s">
        <v>37</v>
      </c>
      <c r="V52" s="235" t="s">
        <v>37</v>
      </c>
      <c r="W52" s="235" t="s">
        <v>37</v>
      </c>
    </row>
    <row r="53" spans="1:23" s="347" customFormat="1" ht="75">
      <c r="A53" s="201">
        <v>48</v>
      </c>
      <c r="B53" s="201" t="s">
        <v>373</v>
      </c>
      <c r="C53" s="202" t="s">
        <v>2174</v>
      </c>
      <c r="D53" s="201" t="s">
        <v>29</v>
      </c>
      <c r="E53" s="201" t="s">
        <v>2175</v>
      </c>
      <c r="F53" s="201">
        <v>11</v>
      </c>
      <c r="G53" s="239">
        <v>42760</v>
      </c>
      <c r="H53" s="225" t="s">
        <v>2176</v>
      </c>
      <c r="I53" s="225" t="s">
        <v>2145</v>
      </c>
      <c r="J53" s="225" t="s">
        <v>37</v>
      </c>
      <c r="K53" s="214">
        <v>15812.99</v>
      </c>
      <c r="L53" s="206"/>
      <c r="M53" s="206">
        <f t="shared" si="0"/>
        <v>15812.99</v>
      </c>
      <c r="N53" s="207" t="s">
        <v>37</v>
      </c>
      <c r="O53" s="334" t="s">
        <v>2177</v>
      </c>
      <c r="P53" s="233" t="s">
        <v>35</v>
      </c>
      <c r="Q53" s="355">
        <v>43007</v>
      </c>
      <c r="R53" s="235" t="s">
        <v>1598</v>
      </c>
      <c r="S53" s="335" t="s">
        <v>37</v>
      </c>
      <c r="T53" s="338" t="s">
        <v>1808</v>
      </c>
      <c r="U53" s="235"/>
      <c r="V53" s="235" t="s">
        <v>37</v>
      </c>
      <c r="W53" s="235" t="s">
        <v>37</v>
      </c>
    </row>
    <row r="54" spans="1:23" s="347" customFormat="1" ht="90">
      <c r="A54" s="201">
        <v>49</v>
      </c>
      <c r="B54" s="210" t="s">
        <v>373</v>
      </c>
      <c r="C54" s="210" t="s">
        <v>2156</v>
      </c>
      <c r="D54" s="202" t="s">
        <v>29</v>
      </c>
      <c r="E54" s="229">
        <v>6910255016085</v>
      </c>
      <c r="F54" s="201" t="s">
        <v>37</v>
      </c>
      <c r="G54" s="212">
        <v>42417</v>
      </c>
      <c r="H54" s="230" t="s">
        <v>2178</v>
      </c>
      <c r="I54" s="230" t="s">
        <v>2117</v>
      </c>
      <c r="J54" s="231" t="s">
        <v>1633</v>
      </c>
      <c r="K54" s="214">
        <v>17522.5</v>
      </c>
      <c r="L54" s="206"/>
      <c r="M54" s="206">
        <f t="shared" si="0"/>
        <v>17522.5</v>
      </c>
      <c r="N54" s="207" t="s">
        <v>37</v>
      </c>
      <c r="O54" s="334" t="s">
        <v>2158</v>
      </c>
      <c r="P54" s="356" t="s">
        <v>35</v>
      </c>
      <c r="Q54" s="234">
        <v>42950</v>
      </c>
      <c r="R54" s="235" t="s">
        <v>1598</v>
      </c>
      <c r="S54" s="335" t="s">
        <v>37</v>
      </c>
      <c r="T54" s="352" t="s">
        <v>2099</v>
      </c>
      <c r="U54" s="235" t="s">
        <v>37</v>
      </c>
      <c r="V54" s="235" t="s">
        <v>37</v>
      </c>
      <c r="W54" s="235" t="s">
        <v>37</v>
      </c>
    </row>
    <row r="55" spans="1:23" s="347" customFormat="1" ht="90">
      <c r="A55" s="201">
        <v>50</v>
      </c>
      <c r="B55" s="210" t="s">
        <v>373</v>
      </c>
      <c r="C55" s="210" t="s">
        <v>2179</v>
      </c>
      <c r="D55" s="202" t="s">
        <v>29</v>
      </c>
      <c r="E55" s="229">
        <v>7010275037085</v>
      </c>
      <c r="F55" s="201" t="s">
        <v>37</v>
      </c>
      <c r="G55" s="212">
        <v>42297</v>
      </c>
      <c r="H55" s="230" t="s">
        <v>2180</v>
      </c>
      <c r="I55" s="230" t="s">
        <v>2117</v>
      </c>
      <c r="J55" s="231" t="s">
        <v>2118</v>
      </c>
      <c r="K55" s="214">
        <v>21380.95</v>
      </c>
      <c r="L55" s="206"/>
      <c r="M55" s="206">
        <f t="shared" si="0"/>
        <v>21380.95</v>
      </c>
      <c r="N55" s="207" t="s">
        <v>37</v>
      </c>
      <c r="O55" s="334" t="s">
        <v>2158</v>
      </c>
      <c r="P55" s="356" t="s">
        <v>35</v>
      </c>
      <c r="Q55" s="234">
        <v>42950</v>
      </c>
      <c r="R55" s="235" t="s">
        <v>1598</v>
      </c>
      <c r="S55" s="335" t="s">
        <v>37</v>
      </c>
      <c r="T55" s="352" t="s">
        <v>2099</v>
      </c>
      <c r="U55" s="235" t="s">
        <v>37</v>
      </c>
      <c r="V55" s="235" t="s">
        <v>37</v>
      </c>
      <c r="W55" s="235" t="s">
        <v>37</v>
      </c>
    </row>
    <row r="56" spans="1:23" s="347" customFormat="1" ht="71.25">
      <c r="A56" s="201">
        <v>51</v>
      </c>
      <c r="B56" s="201" t="s">
        <v>373</v>
      </c>
      <c r="C56" s="202" t="s">
        <v>2181</v>
      </c>
      <c r="D56" s="201" t="s">
        <v>29</v>
      </c>
      <c r="E56" s="201" t="s">
        <v>2182</v>
      </c>
      <c r="F56" s="201">
        <v>15</v>
      </c>
      <c r="G56" s="220">
        <v>42817</v>
      </c>
      <c r="H56" s="225" t="s">
        <v>2183</v>
      </c>
      <c r="I56" s="225" t="s">
        <v>2117</v>
      </c>
      <c r="J56" s="225" t="s">
        <v>1633</v>
      </c>
      <c r="K56" s="214">
        <v>24073.11</v>
      </c>
      <c r="L56" s="206"/>
      <c r="M56" s="206">
        <f t="shared" si="0"/>
        <v>24073.11</v>
      </c>
      <c r="N56" s="207" t="s">
        <v>37</v>
      </c>
      <c r="O56" s="334" t="s">
        <v>2155</v>
      </c>
      <c r="P56" s="233" t="s">
        <v>35</v>
      </c>
      <c r="Q56" s="234">
        <v>42950</v>
      </c>
      <c r="R56" s="235" t="s">
        <v>1598</v>
      </c>
      <c r="S56" s="335" t="s">
        <v>37</v>
      </c>
      <c r="T56" s="338" t="s">
        <v>1808</v>
      </c>
      <c r="U56" s="358" t="s">
        <v>37</v>
      </c>
      <c r="V56" s="235" t="s">
        <v>37</v>
      </c>
      <c r="W56" s="358" t="s">
        <v>37</v>
      </c>
    </row>
    <row r="57" spans="1:23" s="347" customFormat="1" ht="71.25">
      <c r="A57" s="201">
        <v>52</v>
      </c>
      <c r="B57" s="210" t="s">
        <v>373</v>
      </c>
      <c r="C57" s="210" t="s">
        <v>2184</v>
      </c>
      <c r="D57" s="202" t="s">
        <v>29</v>
      </c>
      <c r="E57" s="229">
        <v>7201105888082</v>
      </c>
      <c r="F57" s="201" t="s">
        <v>37</v>
      </c>
      <c r="G57" s="204">
        <v>42094</v>
      </c>
      <c r="H57" s="230" t="s">
        <v>2185</v>
      </c>
      <c r="I57" s="230" t="s">
        <v>2117</v>
      </c>
      <c r="J57" s="231" t="s">
        <v>2118</v>
      </c>
      <c r="K57" s="221">
        <v>24777.22</v>
      </c>
      <c r="L57" s="206"/>
      <c r="M57" s="206">
        <f t="shared" si="0"/>
        <v>24777.22</v>
      </c>
      <c r="N57" s="207" t="s">
        <v>37</v>
      </c>
      <c r="O57" s="230" t="s">
        <v>2161</v>
      </c>
      <c r="P57" s="356" t="s">
        <v>3</v>
      </c>
      <c r="Q57" s="357" t="s">
        <v>37</v>
      </c>
      <c r="R57" s="357" t="s">
        <v>37</v>
      </c>
      <c r="S57" s="359">
        <v>43190</v>
      </c>
      <c r="T57" s="240" t="s">
        <v>2076</v>
      </c>
      <c r="U57" s="358" t="s">
        <v>37</v>
      </c>
      <c r="V57" s="235" t="s">
        <v>37</v>
      </c>
      <c r="W57" s="358" t="s">
        <v>37</v>
      </c>
    </row>
    <row r="58" spans="1:23" s="347" customFormat="1" ht="129">
      <c r="A58" s="201">
        <v>53</v>
      </c>
      <c r="B58" s="201" t="s">
        <v>2186</v>
      </c>
      <c r="C58" s="202" t="s">
        <v>2187</v>
      </c>
      <c r="D58" s="201" t="s">
        <v>42</v>
      </c>
      <c r="E58" s="238" t="s">
        <v>2188</v>
      </c>
      <c r="F58" s="201">
        <v>6</v>
      </c>
      <c r="G58" s="204">
        <v>42825</v>
      </c>
      <c r="H58" s="202" t="s">
        <v>2189</v>
      </c>
      <c r="I58" s="202" t="s">
        <v>2190</v>
      </c>
      <c r="J58" s="202" t="s">
        <v>37</v>
      </c>
      <c r="K58" s="205">
        <v>4976.99</v>
      </c>
      <c r="L58" s="206">
        <f>-K58</f>
        <v>-4976.99</v>
      </c>
      <c r="M58" s="206">
        <f t="shared" si="0"/>
        <v>0</v>
      </c>
      <c r="N58" s="207" t="s">
        <v>2191</v>
      </c>
      <c r="O58" s="202" t="s">
        <v>2192</v>
      </c>
      <c r="P58" s="217" t="s">
        <v>499</v>
      </c>
      <c r="Q58" s="219">
        <v>43083</v>
      </c>
      <c r="R58" s="200" t="s">
        <v>1598</v>
      </c>
      <c r="S58" s="330" t="s">
        <v>37</v>
      </c>
      <c r="T58" s="360" t="s">
        <v>247</v>
      </c>
      <c r="U58" s="200" t="s">
        <v>37</v>
      </c>
      <c r="V58" s="235" t="s">
        <v>37</v>
      </c>
      <c r="W58" s="235" t="s">
        <v>37</v>
      </c>
    </row>
    <row r="59" spans="1:23" s="347" customFormat="1" ht="114.75">
      <c r="A59" s="201">
        <v>54</v>
      </c>
      <c r="B59" s="201" t="s">
        <v>2186</v>
      </c>
      <c r="C59" s="202" t="s">
        <v>2193</v>
      </c>
      <c r="D59" s="201" t="s">
        <v>42</v>
      </c>
      <c r="E59" s="238" t="s">
        <v>2194</v>
      </c>
      <c r="F59" s="201">
        <v>5</v>
      </c>
      <c r="G59" s="204">
        <v>42825</v>
      </c>
      <c r="H59" s="202" t="s">
        <v>2195</v>
      </c>
      <c r="I59" s="202" t="s">
        <v>2190</v>
      </c>
      <c r="J59" s="202" t="s">
        <v>37</v>
      </c>
      <c r="K59" s="205">
        <v>855</v>
      </c>
      <c r="L59" s="206"/>
      <c r="M59" s="206">
        <f t="shared" si="0"/>
        <v>855</v>
      </c>
      <c r="N59" s="207" t="s">
        <v>37</v>
      </c>
      <c r="O59" s="209" t="s">
        <v>2196</v>
      </c>
      <c r="P59" s="217" t="s">
        <v>35</v>
      </c>
      <c r="Q59" s="218">
        <v>43081</v>
      </c>
      <c r="R59" s="200" t="s">
        <v>1598</v>
      </c>
      <c r="S59" s="330" t="s">
        <v>37</v>
      </c>
      <c r="T59" s="331" t="s">
        <v>1808</v>
      </c>
      <c r="U59" s="302" t="s">
        <v>37</v>
      </c>
      <c r="V59" s="235" t="s">
        <v>37</v>
      </c>
      <c r="W59" s="235" t="s">
        <v>37</v>
      </c>
    </row>
    <row r="60" spans="1:23" s="347" customFormat="1" ht="105">
      <c r="A60" s="201">
        <v>55</v>
      </c>
      <c r="B60" s="201" t="s">
        <v>2186</v>
      </c>
      <c r="C60" s="202" t="s">
        <v>2067</v>
      </c>
      <c r="D60" s="201" t="s">
        <v>42</v>
      </c>
      <c r="E60" s="238" t="s">
        <v>2197</v>
      </c>
      <c r="F60" s="201">
        <v>6</v>
      </c>
      <c r="G60" s="204">
        <v>42825</v>
      </c>
      <c r="H60" s="202" t="s">
        <v>2198</v>
      </c>
      <c r="I60" s="202" t="s">
        <v>2190</v>
      </c>
      <c r="J60" s="202" t="s">
        <v>37</v>
      </c>
      <c r="K60" s="205">
        <v>1152.54</v>
      </c>
      <c r="L60" s="206"/>
      <c r="M60" s="206">
        <f t="shared" si="0"/>
        <v>1152.54</v>
      </c>
      <c r="N60" s="207" t="s">
        <v>37</v>
      </c>
      <c r="O60" s="209" t="s">
        <v>2199</v>
      </c>
      <c r="P60" s="217" t="s">
        <v>35</v>
      </c>
      <c r="Q60" s="218">
        <v>43081</v>
      </c>
      <c r="R60" s="200" t="s">
        <v>1598</v>
      </c>
      <c r="S60" s="330" t="s">
        <v>37</v>
      </c>
      <c r="T60" s="332" t="s">
        <v>537</v>
      </c>
      <c r="U60" s="339" t="s">
        <v>2200</v>
      </c>
      <c r="V60" s="235" t="s">
        <v>37</v>
      </c>
      <c r="W60" s="235" t="s">
        <v>37</v>
      </c>
    </row>
    <row r="61" spans="1:23" s="347" customFormat="1" ht="105">
      <c r="A61" s="201">
        <v>56</v>
      </c>
      <c r="B61" s="201" t="s">
        <v>2186</v>
      </c>
      <c r="C61" s="202" t="s">
        <v>2201</v>
      </c>
      <c r="D61" s="201" t="s">
        <v>42</v>
      </c>
      <c r="E61" s="238" t="s">
        <v>2202</v>
      </c>
      <c r="F61" s="201">
        <v>5</v>
      </c>
      <c r="G61" s="204">
        <v>42825</v>
      </c>
      <c r="H61" s="202" t="s">
        <v>2203</v>
      </c>
      <c r="I61" s="202" t="s">
        <v>2190</v>
      </c>
      <c r="J61" s="202" t="s">
        <v>37</v>
      </c>
      <c r="K61" s="205">
        <v>1506.94</v>
      </c>
      <c r="L61" s="206"/>
      <c r="M61" s="206">
        <f t="shared" si="0"/>
        <v>1506.94</v>
      </c>
      <c r="N61" s="207" t="s">
        <v>37</v>
      </c>
      <c r="O61" s="209" t="s">
        <v>2204</v>
      </c>
      <c r="P61" s="282" t="s">
        <v>35</v>
      </c>
      <c r="Q61" s="306">
        <v>43083</v>
      </c>
      <c r="R61" s="200" t="s">
        <v>1598</v>
      </c>
      <c r="S61" s="330" t="s">
        <v>37</v>
      </c>
      <c r="T61" s="332" t="s">
        <v>537</v>
      </c>
      <c r="U61" s="331" t="s">
        <v>2015</v>
      </c>
      <c r="V61" s="235" t="s">
        <v>37</v>
      </c>
      <c r="W61" s="235" t="s">
        <v>37</v>
      </c>
    </row>
    <row r="62" spans="1:23" s="347" customFormat="1" ht="75">
      <c r="A62" s="201">
        <v>57</v>
      </c>
      <c r="B62" s="201" t="s">
        <v>2186</v>
      </c>
      <c r="C62" s="202" t="s">
        <v>2205</v>
      </c>
      <c r="D62" s="201" t="s">
        <v>42</v>
      </c>
      <c r="E62" s="201" t="s">
        <v>2206</v>
      </c>
      <c r="F62" s="201">
        <v>9</v>
      </c>
      <c r="G62" s="204">
        <v>42825</v>
      </c>
      <c r="H62" s="202" t="s">
        <v>2207</v>
      </c>
      <c r="I62" s="202" t="s">
        <v>2190</v>
      </c>
      <c r="J62" s="202" t="s">
        <v>37</v>
      </c>
      <c r="K62" s="205">
        <v>1510</v>
      </c>
      <c r="L62" s="206"/>
      <c r="M62" s="206">
        <f t="shared" si="0"/>
        <v>1510</v>
      </c>
      <c r="N62" s="207" t="s">
        <v>37</v>
      </c>
      <c r="O62" s="209" t="s">
        <v>2208</v>
      </c>
      <c r="P62" s="217" t="s">
        <v>35</v>
      </c>
      <c r="Q62" s="218">
        <v>43083</v>
      </c>
      <c r="R62" s="200" t="s">
        <v>1598</v>
      </c>
      <c r="S62" s="330" t="s">
        <v>37</v>
      </c>
      <c r="T62" s="331" t="s">
        <v>1808</v>
      </c>
      <c r="U62" s="200" t="s">
        <v>37</v>
      </c>
      <c r="V62" s="235" t="s">
        <v>37</v>
      </c>
      <c r="W62" s="235" t="s">
        <v>37</v>
      </c>
    </row>
    <row r="63" spans="1:23" s="347" customFormat="1" ht="120">
      <c r="A63" s="201">
        <v>58</v>
      </c>
      <c r="B63" s="201" t="s">
        <v>2186</v>
      </c>
      <c r="C63" s="202" t="s">
        <v>2209</v>
      </c>
      <c r="D63" s="201" t="s">
        <v>29</v>
      </c>
      <c r="E63" s="238" t="s">
        <v>2210</v>
      </c>
      <c r="F63" s="201">
        <v>5</v>
      </c>
      <c r="G63" s="204">
        <v>42825</v>
      </c>
      <c r="H63" s="202" t="s">
        <v>2211</v>
      </c>
      <c r="I63" s="202" t="s">
        <v>2190</v>
      </c>
      <c r="J63" s="202" t="s">
        <v>37</v>
      </c>
      <c r="K63" s="205">
        <v>1943.7</v>
      </c>
      <c r="L63" s="206"/>
      <c r="M63" s="206">
        <f t="shared" si="0"/>
        <v>1943.7</v>
      </c>
      <c r="N63" s="207" t="s">
        <v>37</v>
      </c>
      <c r="O63" s="209" t="s">
        <v>3208</v>
      </c>
      <c r="P63" s="217" t="s">
        <v>35</v>
      </c>
      <c r="Q63" s="218">
        <v>43083</v>
      </c>
      <c r="R63" s="200" t="s">
        <v>1598</v>
      </c>
      <c r="S63" s="330" t="s">
        <v>37</v>
      </c>
      <c r="T63" s="332" t="s">
        <v>537</v>
      </c>
      <c r="U63" s="331" t="s">
        <v>2015</v>
      </c>
      <c r="V63" s="235" t="s">
        <v>37</v>
      </c>
      <c r="W63" s="235" t="s">
        <v>37</v>
      </c>
    </row>
    <row r="64" spans="1:23" s="347" customFormat="1" ht="85.5">
      <c r="A64" s="201">
        <v>59</v>
      </c>
      <c r="B64" s="201" t="s">
        <v>2186</v>
      </c>
      <c r="C64" s="202" t="s">
        <v>2212</v>
      </c>
      <c r="D64" s="201" t="s">
        <v>29</v>
      </c>
      <c r="E64" s="238" t="s">
        <v>2213</v>
      </c>
      <c r="F64" s="201">
        <v>5</v>
      </c>
      <c r="G64" s="204">
        <v>42825</v>
      </c>
      <c r="H64" s="202" t="s">
        <v>2214</v>
      </c>
      <c r="I64" s="202" t="s">
        <v>2190</v>
      </c>
      <c r="J64" s="202" t="s">
        <v>37</v>
      </c>
      <c r="K64" s="205">
        <v>2210</v>
      </c>
      <c r="L64" s="206"/>
      <c r="M64" s="206">
        <f t="shared" si="0"/>
        <v>2210</v>
      </c>
      <c r="N64" s="207" t="s">
        <v>37</v>
      </c>
      <c r="O64" s="340" t="s">
        <v>2215</v>
      </c>
      <c r="P64" s="217" t="s">
        <v>35</v>
      </c>
      <c r="Q64" s="218">
        <v>43083</v>
      </c>
      <c r="R64" s="200" t="s">
        <v>1598</v>
      </c>
      <c r="S64" s="330" t="s">
        <v>37</v>
      </c>
      <c r="T64" s="331" t="s">
        <v>1808</v>
      </c>
      <c r="U64" s="302" t="s">
        <v>37</v>
      </c>
      <c r="V64" s="235" t="s">
        <v>37</v>
      </c>
      <c r="W64" s="235" t="s">
        <v>37</v>
      </c>
    </row>
    <row r="65" spans="1:23" s="347" customFormat="1" ht="156.75">
      <c r="A65" s="201">
        <v>60</v>
      </c>
      <c r="B65" s="201" t="s">
        <v>2186</v>
      </c>
      <c r="C65" s="202" t="s">
        <v>2216</v>
      </c>
      <c r="D65" s="201" t="s">
        <v>29</v>
      </c>
      <c r="E65" s="201" t="s">
        <v>2217</v>
      </c>
      <c r="F65" s="201">
        <v>8</v>
      </c>
      <c r="G65" s="204">
        <v>42825</v>
      </c>
      <c r="H65" s="202" t="s">
        <v>2218</v>
      </c>
      <c r="I65" s="202" t="s">
        <v>2190</v>
      </c>
      <c r="J65" s="202" t="s">
        <v>37</v>
      </c>
      <c r="K65" s="205">
        <v>2351</v>
      </c>
      <c r="L65" s="206"/>
      <c r="M65" s="206">
        <f t="shared" si="0"/>
        <v>2351</v>
      </c>
      <c r="N65" s="207" t="s">
        <v>37</v>
      </c>
      <c r="O65" s="340" t="s">
        <v>2219</v>
      </c>
      <c r="P65" s="217" t="s">
        <v>35</v>
      </c>
      <c r="Q65" s="218">
        <v>43081</v>
      </c>
      <c r="R65" s="200" t="s">
        <v>1598</v>
      </c>
      <c r="S65" s="330" t="s">
        <v>37</v>
      </c>
      <c r="T65" s="332" t="s">
        <v>1808</v>
      </c>
      <c r="U65" s="200" t="s">
        <v>37</v>
      </c>
      <c r="V65" s="235" t="s">
        <v>37</v>
      </c>
      <c r="W65" s="358" t="s">
        <v>37</v>
      </c>
    </row>
    <row r="66" spans="1:23" s="347" customFormat="1" ht="86.25">
      <c r="A66" s="201">
        <v>61</v>
      </c>
      <c r="B66" s="201" t="s">
        <v>2186</v>
      </c>
      <c r="C66" s="202" t="s">
        <v>2220</v>
      </c>
      <c r="D66" s="201" t="s">
        <v>42</v>
      </c>
      <c r="E66" s="238" t="s">
        <v>2221</v>
      </c>
      <c r="F66" s="201">
        <v>8</v>
      </c>
      <c r="G66" s="204">
        <v>42825</v>
      </c>
      <c r="H66" s="202" t="s">
        <v>2222</v>
      </c>
      <c r="I66" s="202" t="s">
        <v>2190</v>
      </c>
      <c r="J66" s="202" t="s">
        <v>37</v>
      </c>
      <c r="K66" s="205">
        <v>2500.02</v>
      </c>
      <c r="L66" s="206"/>
      <c r="M66" s="206">
        <f t="shared" si="0"/>
        <v>2500.02</v>
      </c>
      <c r="N66" s="207" t="s">
        <v>37</v>
      </c>
      <c r="O66" s="340" t="s">
        <v>2223</v>
      </c>
      <c r="P66" s="217" t="s">
        <v>35</v>
      </c>
      <c r="Q66" s="218">
        <v>43083</v>
      </c>
      <c r="R66" s="200" t="s">
        <v>1598</v>
      </c>
      <c r="S66" s="330" t="s">
        <v>37</v>
      </c>
      <c r="T66" s="331" t="s">
        <v>1808</v>
      </c>
      <c r="U66" s="200" t="s">
        <v>37</v>
      </c>
      <c r="V66" s="235" t="s">
        <v>37</v>
      </c>
      <c r="W66" s="235" t="s">
        <v>37</v>
      </c>
    </row>
    <row r="67" spans="1:23" s="347" customFormat="1" ht="100.5">
      <c r="A67" s="201">
        <v>62</v>
      </c>
      <c r="B67" s="201" t="s">
        <v>2186</v>
      </c>
      <c r="C67" s="202" t="s">
        <v>2224</v>
      </c>
      <c r="D67" s="201" t="s">
        <v>42</v>
      </c>
      <c r="E67" s="201" t="s">
        <v>2225</v>
      </c>
      <c r="F67" s="201">
        <v>5</v>
      </c>
      <c r="G67" s="204">
        <v>42825</v>
      </c>
      <c r="H67" s="202" t="s">
        <v>2226</v>
      </c>
      <c r="I67" s="202" t="s">
        <v>2190</v>
      </c>
      <c r="J67" s="202" t="s">
        <v>37</v>
      </c>
      <c r="K67" s="205">
        <v>2538.84</v>
      </c>
      <c r="L67" s="206"/>
      <c r="M67" s="206">
        <f t="shared" si="0"/>
        <v>2538.84</v>
      </c>
      <c r="N67" s="207" t="s">
        <v>37</v>
      </c>
      <c r="O67" s="340" t="s">
        <v>2223</v>
      </c>
      <c r="P67" s="217" t="s">
        <v>35</v>
      </c>
      <c r="Q67" s="218">
        <v>43083</v>
      </c>
      <c r="R67" s="200" t="s">
        <v>1598</v>
      </c>
      <c r="S67" s="330" t="s">
        <v>37</v>
      </c>
      <c r="T67" s="331" t="s">
        <v>1808</v>
      </c>
      <c r="U67" s="200" t="s">
        <v>37</v>
      </c>
      <c r="V67" s="200" t="s">
        <v>37</v>
      </c>
      <c r="W67" s="302" t="s">
        <v>37</v>
      </c>
    </row>
    <row r="68" spans="1:23" s="347" customFormat="1" ht="90">
      <c r="A68" s="201">
        <v>63</v>
      </c>
      <c r="B68" s="201" t="s">
        <v>2186</v>
      </c>
      <c r="C68" s="202" t="s">
        <v>2227</v>
      </c>
      <c r="D68" s="201" t="s">
        <v>29</v>
      </c>
      <c r="E68" s="238" t="s">
        <v>2228</v>
      </c>
      <c r="F68" s="201">
        <v>5</v>
      </c>
      <c r="G68" s="204">
        <v>42825</v>
      </c>
      <c r="H68" s="202" t="s">
        <v>2229</v>
      </c>
      <c r="I68" s="202" t="s">
        <v>2190</v>
      </c>
      <c r="J68" s="202" t="s">
        <v>37</v>
      </c>
      <c r="K68" s="205">
        <v>2795.78</v>
      </c>
      <c r="L68" s="206"/>
      <c r="M68" s="206">
        <f t="shared" si="0"/>
        <v>2795.78</v>
      </c>
      <c r="N68" s="207" t="s">
        <v>37</v>
      </c>
      <c r="O68" s="209" t="s">
        <v>2230</v>
      </c>
      <c r="P68" s="217" t="s">
        <v>35</v>
      </c>
      <c r="Q68" s="218">
        <v>43081</v>
      </c>
      <c r="R68" s="200" t="s">
        <v>1598</v>
      </c>
      <c r="S68" s="330" t="s">
        <v>37</v>
      </c>
      <c r="T68" s="331" t="s">
        <v>1808</v>
      </c>
      <c r="U68" s="200" t="s">
        <v>37</v>
      </c>
      <c r="V68" s="200" t="s">
        <v>37</v>
      </c>
      <c r="W68" s="200" t="s">
        <v>37</v>
      </c>
    </row>
    <row r="69" spans="1:23" s="347" customFormat="1" ht="105">
      <c r="A69" s="201">
        <v>64</v>
      </c>
      <c r="B69" s="201" t="s">
        <v>2186</v>
      </c>
      <c r="C69" s="202" t="s">
        <v>2231</v>
      </c>
      <c r="D69" s="201" t="s">
        <v>29</v>
      </c>
      <c r="E69" s="238" t="s">
        <v>2232</v>
      </c>
      <c r="F69" s="201">
        <v>6</v>
      </c>
      <c r="G69" s="204">
        <v>42825</v>
      </c>
      <c r="H69" s="202" t="s">
        <v>2233</v>
      </c>
      <c r="I69" s="202" t="s">
        <v>2190</v>
      </c>
      <c r="J69" s="202" t="s">
        <v>37</v>
      </c>
      <c r="K69" s="205">
        <v>2983.83</v>
      </c>
      <c r="L69" s="206"/>
      <c r="M69" s="206">
        <f t="shared" si="0"/>
        <v>2983.83</v>
      </c>
      <c r="N69" s="207" t="s">
        <v>37</v>
      </c>
      <c r="O69" s="209" t="s">
        <v>2234</v>
      </c>
      <c r="P69" s="217" t="s">
        <v>35</v>
      </c>
      <c r="Q69" s="218">
        <v>43081</v>
      </c>
      <c r="R69" s="200" t="s">
        <v>1598</v>
      </c>
      <c r="S69" s="330" t="s">
        <v>37</v>
      </c>
      <c r="T69" s="332" t="s">
        <v>537</v>
      </c>
      <c r="U69" s="339" t="s">
        <v>2235</v>
      </c>
      <c r="V69" s="200" t="s">
        <v>37</v>
      </c>
      <c r="W69" s="302" t="s">
        <v>37</v>
      </c>
    </row>
    <row r="70" spans="1:23" s="347" customFormat="1" ht="120">
      <c r="A70" s="201">
        <v>65</v>
      </c>
      <c r="B70" s="201" t="s">
        <v>2186</v>
      </c>
      <c r="C70" s="202" t="s">
        <v>2236</v>
      </c>
      <c r="D70" s="201" t="s">
        <v>29</v>
      </c>
      <c r="E70" s="238" t="s">
        <v>2237</v>
      </c>
      <c r="F70" s="201">
        <v>5</v>
      </c>
      <c r="G70" s="204">
        <v>42825</v>
      </c>
      <c r="H70" s="202" t="s">
        <v>2238</v>
      </c>
      <c r="I70" s="202" t="s">
        <v>2190</v>
      </c>
      <c r="J70" s="202" t="s">
        <v>37</v>
      </c>
      <c r="K70" s="205">
        <v>2989.63</v>
      </c>
      <c r="L70" s="206"/>
      <c r="M70" s="206">
        <f t="shared" ref="M70:M133" si="1">K70+L70</f>
        <v>2989.63</v>
      </c>
      <c r="N70" s="207" t="s">
        <v>37</v>
      </c>
      <c r="O70" s="209" t="s">
        <v>2239</v>
      </c>
      <c r="P70" s="217" t="s">
        <v>35</v>
      </c>
      <c r="Q70" s="218">
        <v>43083</v>
      </c>
      <c r="R70" s="200" t="s">
        <v>1598</v>
      </c>
      <c r="S70" s="330" t="s">
        <v>37</v>
      </c>
      <c r="T70" s="332" t="s">
        <v>537</v>
      </c>
      <c r="U70" s="339" t="s">
        <v>2240</v>
      </c>
      <c r="V70" s="200" t="s">
        <v>37</v>
      </c>
      <c r="W70" s="200" t="s">
        <v>37</v>
      </c>
    </row>
    <row r="71" spans="1:23" s="347" customFormat="1" ht="105">
      <c r="A71" s="201">
        <v>66</v>
      </c>
      <c r="B71" s="201" t="s">
        <v>2186</v>
      </c>
      <c r="C71" s="202" t="s">
        <v>2241</v>
      </c>
      <c r="D71" s="201" t="s">
        <v>29</v>
      </c>
      <c r="E71" s="238" t="s">
        <v>2242</v>
      </c>
      <c r="F71" s="201">
        <v>5</v>
      </c>
      <c r="G71" s="204">
        <v>42825</v>
      </c>
      <c r="H71" s="202" t="s">
        <v>2243</v>
      </c>
      <c r="I71" s="202" t="s">
        <v>2190</v>
      </c>
      <c r="J71" s="202" t="s">
        <v>37</v>
      </c>
      <c r="K71" s="205">
        <v>3138</v>
      </c>
      <c r="L71" s="206"/>
      <c r="M71" s="206">
        <f t="shared" si="1"/>
        <v>3138</v>
      </c>
      <c r="N71" s="207" t="s">
        <v>37</v>
      </c>
      <c r="O71" s="209" t="s">
        <v>2204</v>
      </c>
      <c r="P71" s="217" t="s">
        <v>35</v>
      </c>
      <c r="Q71" s="218">
        <v>43083</v>
      </c>
      <c r="R71" s="200" t="s">
        <v>1598</v>
      </c>
      <c r="S71" s="330" t="s">
        <v>37</v>
      </c>
      <c r="T71" s="332" t="s">
        <v>537</v>
      </c>
      <c r="U71" s="331" t="s">
        <v>2015</v>
      </c>
      <c r="V71" s="331" t="s">
        <v>37</v>
      </c>
      <c r="W71" s="331" t="s">
        <v>2014</v>
      </c>
    </row>
    <row r="72" spans="1:23" s="347" customFormat="1" ht="90">
      <c r="A72" s="201">
        <v>67</v>
      </c>
      <c r="B72" s="201" t="s">
        <v>2186</v>
      </c>
      <c r="C72" s="202" t="s">
        <v>2244</v>
      </c>
      <c r="D72" s="201" t="s">
        <v>29</v>
      </c>
      <c r="E72" s="238" t="s">
        <v>2245</v>
      </c>
      <c r="F72" s="201">
        <v>9</v>
      </c>
      <c r="G72" s="204">
        <v>42825</v>
      </c>
      <c r="H72" s="202" t="s">
        <v>2246</v>
      </c>
      <c r="I72" s="202" t="s">
        <v>2190</v>
      </c>
      <c r="J72" s="202" t="s">
        <v>37</v>
      </c>
      <c r="K72" s="205">
        <v>3146.4</v>
      </c>
      <c r="L72" s="206"/>
      <c r="M72" s="206">
        <f t="shared" si="1"/>
        <v>3146.4</v>
      </c>
      <c r="N72" s="207" t="s">
        <v>37</v>
      </c>
      <c r="O72" s="209" t="s">
        <v>2247</v>
      </c>
      <c r="P72" s="348" t="s">
        <v>35</v>
      </c>
      <c r="Q72" s="275">
        <v>43083</v>
      </c>
      <c r="R72" s="200" t="s">
        <v>1598</v>
      </c>
      <c r="S72" s="330" t="s">
        <v>37</v>
      </c>
      <c r="T72" s="331" t="s">
        <v>1808</v>
      </c>
      <c r="U72" s="302" t="s">
        <v>37</v>
      </c>
      <c r="V72" s="200" t="s">
        <v>37</v>
      </c>
      <c r="W72" s="302" t="s">
        <v>37</v>
      </c>
    </row>
    <row r="73" spans="1:23" s="347" customFormat="1" ht="90">
      <c r="A73" s="201">
        <v>68</v>
      </c>
      <c r="B73" s="201" t="s">
        <v>2186</v>
      </c>
      <c r="C73" s="202" t="s">
        <v>2248</v>
      </c>
      <c r="D73" s="201" t="s">
        <v>42</v>
      </c>
      <c r="E73" s="238" t="s">
        <v>2249</v>
      </c>
      <c r="F73" s="201">
        <v>7</v>
      </c>
      <c r="G73" s="204">
        <v>42825</v>
      </c>
      <c r="H73" s="202" t="s">
        <v>2203</v>
      </c>
      <c r="I73" s="202" t="s">
        <v>2190</v>
      </c>
      <c r="J73" s="202" t="s">
        <v>37</v>
      </c>
      <c r="K73" s="205">
        <v>3718.11</v>
      </c>
      <c r="L73" s="206"/>
      <c r="M73" s="206">
        <f t="shared" si="1"/>
        <v>3718.11</v>
      </c>
      <c r="N73" s="207" t="s">
        <v>37</v>
      </c>
      <c r="O73" s="209" t="s">
        <v>2247</v>
      </c>
      <c r="P73" s="217" t="s">
        <v>35</v>
      </c>
      <c r="Q73" s="218">
        <v>43083</v>
      </c>
      <c r="R73" s="200" t="s">
        <v>1598</v>
      </c>
      <c r="S73" s="330" t="s">
        <v>37</v>
      </c>
      <c r="T73" s="331" t="s">
        <v>1808</v>
      </c>
      <c r="U73" s="200" t="s">
        <v>37</v>
      </c>
      <c r="V73" s="200" t="s">
        <v>37</v>
      </c>
      <c r="W73" s="200" t="s">
        <v>37</v>
      </c>
    </row>
    <row r="74" spans="1:23" s="347" customFormat="1" ht="120">
      <c r="A74" s="201">
        <v>69</v>
      </c>
      <c r="B74" s="201" t="s">
        <v>2186</v>
      </c>
      <c r="C74" s="202" t="s">
        <v>2250</v>
      </c>
      <c r="D74" s="201" t="s">
        <v>29</v>
      </c>
      <c r="E74" s="238" t="s">
        <v>2251</v>
      </c>
      <c r="F74" s="201">
        <v>5</v>
      </c>
      <c r="G74" s="204">
        <v>42825</v>
      </c>
      <c r="H74" s="202" t="s">
        <v>2252</v>
      </c>
      <c r="I74" s="202" t="s">
        <v>2190</v>
      </c>
      <c r="J74" s="202" t="s">
        <v>37</v>
      </c>
      <c r="K74" s="205">
        <v>3811.13</v>
      </c>
      <c r="L74" s="206"/>
      <c r="M74" s="206">
        <f t="shared" si="1"/>
        <v>3811.13</v>
      </c>
      <c r="N74" s="207" t="s">
        <v>37</v>
      </c>
      <c r="O74" s="209" t="s">
        <v>2253</v>
      </c>
      <c r="P74" s="348" t="s">
        <v>35</v>
      </c>
      <c r="Q74" s="275">
        <v>43083</v>
      </c>
      <c r="R74" s="200" t="s">
        <v>1598</v>
      </c>
      <c r="S74" s="330" t="s">
        <v>37</v>
      </c>
      <c r="T74" s="331" t="s">
        <v>1808</v>
      </c>
      <c r="U74" s="241" t="s">
        <v>37</v>
      </c>
      <c r="V74" s="200" t="s">
        <v>37</v>
      </c>
      <c r="W74" s="223" t="s">
        <v>2254</v>
      </c>
    </row>
    <row r="75" spans="1:23" s="347" customFormat="1" ht="90">
      <c r="A75" s="201">
        <v>70</v>
      </c>
      <c r="B75" s="201" t="s">
        <v>2186</v>
      </c>
      <c r="C75" s="202" t="s">
        <v>2255</v>
      </c>
      <c r="D75" s="201" t="s">
        <v>42</v>
      </c>
      <c r="E75" s="238" t="s">
        <v>2256</v>
      </c>
      <c r="F75" s="201">
        <v>5</v>
      </c>
      <c r="G75" s="204">
        <v>42825</v>
      </c>
      <c r="H75" s="202" t="s">
        <v>2257</v>
      </c>
      <c r="I75" s="202" t="s">
        <v>2190</v>
      </c>
      <c r="J75" s="202" t="s">
        <v>37</v>
      </c>
      <c r="K75" s="205">
        <v>3887.4</v>
      </c>
      <c r="L75" s="206"/>
      <c r="M75" s="206">
        <f t="shared" si="1"/>
        <v>3887.4</v>
      </c>
      <c r="N75" s="207" t="s">
        <v>37</v>
      </c>
      <c r="O75" s="209" t="s">
        <v>2247</v>
      </c>
      <c r="P75" s="242" t="s">
        <v>35</v>
      </c>
      <c r="Q75" s="243">
        <v>43083</v>
      </c>
      <c r="R75" s="200" t="s">
        <v>1598</v>
      </c>
      <c r="S75" s="330" t="s">
        <v>37</v>
      </c>
      <c r="T75" s="332" t="s">
        <v>537</v>
      </c>
      <c r="U75" s="332" t="s">
        <v>2015</v>
      </c>
      <c r="V75" s="200" t="s">
        <v>37</v>
      </c>
      <c r="W75" s="200" t="s">
        <v>37</v>
      </c>
    </row>
    <row r="76" spans="1:23" s="347" customFormat="1" ht="120">
      <c r="A76" s="201">
        <v>71</v>
      </c>
      <c r="B76" s="201" t="s">
        <v>2186</v>
      </c>
      <c r="C76" s="202" t="s">
        <v>2258</v>
      </c>
      <c r="D76" s="201" t="s">
        <v>29</v>
      </c>
      <c r="E76" s="238" t="s">
        <v>2259</v>
      </c>
      <c r="F76" s="201">
        <v>5</v>
      </c>
      <c r="G76" s="204">
        <v>42825</v>
      </c>
      <c r="H76" s="202" t="s">
        <v>2260</v>
      </c>
      <c r="I76" s="202" t="s">
        <v>2190</v>
      </c>
      <c r="J76" s="202" t="s">
        <v>37</v>
      </c>
      <c r="K76" s="205">
        <v>4366</v>
      </c>
      <c r="L76" s="206"/>
      <c r="M76" s="206">
        <f t="shared" si="1"/>
        <v>4366</v>
      </c>
      <c r="N76" s="207" t="s">
        <v>37</v>
      </c>
      <c r="O76" s="209" t="s">
        <v>3209</v>
      </c>
      <c r="P76" s="217" t="s">
        <v>35</v>
      </c>
      <c r="Q76" s="243">
        <v>43081</v>
      </c>
      <c r="R76" s="200" t="s">
        <v>1598</v>
      </c>
      <c r="S76" s="330" t="s">
        <v>37</v>
      </c>
      <c r="T76" s="332" t="s">
        <v>537</v>
      </c>
      <c r="U76" s="332" t="s">
        <v>2015</v>
      </c>
      <c r="V76" s="200" t="s">
        <v>37</v>
      </c>
      <c r="W76" s="200" t="s">
        <v>37</v>
      </c>
    </row>
    <row r="77" spans="1:23" s="347" customFormat="1" ht="90">
      <c r="A77" s="201">
        <v>72</v>
      </c>
      <c r="B77" s="201" t="s">
        <v>2186</v>
      </c>
      <c r="C77" s="202" t="s">
        <v>2261</v>
      </c>
      <c r="D77" s="201" t="s">
        <v>42</v>
      </c>
      <c r="E77" s="238" t="s">
        <v>2262</v>
      </c>
      <c r="F77" s="201">
        <v>9</v>
      </c>
      <c r="G77" s="204">
        <v>42825</v>
      </c>
      <c r="H77" s="202" t="s">
        <v>2263</v>
      </c>
      <c r="I77" s="202" t="s">
        <v>2190</v>
      </c>
      <c r="J77" s="202" t="s">
        <v>37</v>
      </c>
      <c r="K77" s="205">
        <v>4515.25</v>
      </c>
      <c r="L77" s="206"/>
      <c r="M77" s="206">
        <f t="shared" si="1"/>
        <v>4515.25</v>
      </c>
      <c r="N77" s="207" t="s">
        <v>37</v>
      </c>
      <c r="O77" s="209" t="s">
        <v>2264</v>
      </c>
      <c r="P77" s="217" t="s">
        <v>35</v>
      </c>
      <c r="Q77" s="218">
        <v>43081</v>
      </c>
      <c r="R77" s="200" t="s">
        <v>1598</v>
      </c>
      <c r="S77" s="330" t="s">
        <v>37</v>
      </c>
      <c r="T77" s="331" t="s">
        <v>1808</v>
      </c>
      <c r="U77" s="200" t="s">
        <v>37</v>
      </c>
      <c r="V77" s="200" t="s">
        <v>37</v>
      </c>
      <c r="W77" s="200" t="s">
        <v>37</v>
      </c>
    </row>
    <row r="78" spans="1:23" s="347" customFormat="1" ht="120">
      <c r="A78" s="201">
        <v>73</v>
      </c>
      <c r="B78" s="201" t="s">
        <v>2186</v>
      </c>
      <c r="C78" s="202" t="s">
        <v>2265</v>
      </c>
      <c r="D78" s="201" t="s">
        <v>42</v>
      </c>
      <c r="E78" s="238" t="s">
        <v>2266</v>
      </c>
      <c r="F78" s="201">
        <v>5</v>
      </c>
      <c r="G78" s="204">
        <v>42825</v>
      </c>
      <c r="H78" s="202" t="s">
        <v>2267</v>
      </c>
      <c r="I78" s="202" t="s">
        <v>2190</v>
      </c>
      <c r="J78" s="202" t="s">
        <v>37</v>
      </c>
      <c r="K78" s="205">
        <v>4965</v>
      </c>
      <c r="L78" s="206"/>
      <c r="M78" s="206">
        <f t="shared" si="1"/>
        <v>4965</v>
      </c>
      <c r="N78" s="207" t="s">
        <v>37</v>
      </c>
      <c r="O78" s="209" t="s">
        <v>2268</v>
      </c>
      <c r="P78" s="348" t="s">
        <v>35</v>
      </c>
      <c r="Q78" s="275">
        <v>43083</v>
      </c>
      <c r="R78" s="200" t="s">
        <v>1598</v>
      </c>
      <c r="S78" s="330" t="s">
        <v>37</v>
      </c>
      <c r="T78" s="332" t="s">
        <v>537</v>
      </c>
      <c r="U78" s="339" t="s">
        <v>2269</v>
      </c>
      <c r="V78" s="200" t="s">
        <v>37</v>
      </c>
      <c r="W78" s="200" t="s">
        <v>37</v>
      </c>
    </row>
    <row r="79" spans="1:23" s="347" customFormat="1" ht="120">
      <c r="A79" s="201">
        <v>74</v>
      </c>
      <c r="B79" s="201" t="s">
        <v>2186</v>
      </c>
      <c r="C79" s="202" t="s">
        <v>2270</v>
      </c>
      <c r="D79" s="201" t="s">
        <v>42</v>
      </c>
      <c r="E79" s="238" t="s">
        <v>2271</v>
      </c>
      <c r="F79" s="201">
        <v>5</v>
      </c>
      <c r="G79" s="204">
        <v>42825</v>
      </c>
      <c r="H79" s="202" t="s">
        <v>2272</v>
      </c>
      <c r="I79" s="202" t="s">
        <v>2190</v>
      </c>
      <c r="J79" s="202" t="s">
        <v>37</v>
      </c>
      <c r="K79" s="205">
        <v>4976.99</v>
      </c>
      <c r="L79" s="206"/>
      <c r="M79" s="206">
        <f t="shared" si="1"/>
        <v>4976.99</v>
      </c>
      <c r="N79" s="207" t="s">
        <v>37</v>
      </c>
      <c r="O79" s="209" t="s">
        <v>2273</v>
      </c>
      <c r="P79" s="348" t="s">
        <v>35</v>
      </c>
      <c r="Q79" s="275">
        <v>43083</v>
      </c>
      <c r="R79" s="200" t="s">
        <v>1598</v>
      </c>
      <c r="S79" s="330" t="s">
        <v>37</v>
      </c>
      <c r="T79" s="332" t="s">
        <v>537</v>
      </c>
      <c r="U79" s="339" t="s">
        <v>2274</v>
      </c>
      <c r="V79" s="200" t="s">
        <v>37</v>
      </c>
      <c r="W79" s="302" t="s">
        <v>37</v>
      </c>
    </row>
    <row r="80" spans="1:23" s="347" customFormat="1" ht="157.5">
      <c r="A80" s="201">
        <v>75</v>
      </c>
      <c r="B80" s="201" t="s">
        <v>2186</v>
      </c>
      <c r="C80" s="202" t="s">
        <v>2275</v>
      </c>
      <c r="D80" s="201" t="s">
        <v>29</v>
      </c>
      <c r="E80" s="201" t="s">
        <v>2276</v>
      </c>
      <c r="F80" s="201">
        <v>7</v>
      </c>
      <c r="G80" s="204">
        <v>42825</v>
      </c>
      <c r="H80" s="202" t="s">
        <v>2277</v>
      </c>
      <c r="I80" s="202" t="s">
        <v>2190</v>
      </c>
      <c r="J80" s="202" t="s">
        <v>37</v>
      </c>
      <c r="K80" s="205">
        <v>5160.8900000000003</v>
      </c>
      <c r="L80" s="206"/>
      <c r="M80" s="206">
        <f t="shared" si="1"/>
        <v>5160.8900000000003</v>
      </c>
      <c r="N80" s="207" t="s">
        <v>37</v>
      </c>
      <c r="O80" s="209" t="s">
        <v>2278</v>
      </c>
      <c r="P80" s="348" t="s">
        <v>35</v>
      </c>
      <c r="Q80" s="275">
        <v>43083</v>
      </c>
      <c r="R80" s="200" t="s">
        <v>1598</v>
      </c>
      <c r="S80" s="330" t="s">
        <v>37</v>
      </c>
      <c r="T80" s="332" t="s">
        <v>537</v>
      </c>
      <c r="U80" s="339" t="s">
        <v>2279</v>
      </c>
      <c r="V80" s="200" t="s">
        <v>37</v>
      </c>
      <c r="W80" s="200" t="s">
        <v>37</v>
      </c>
    </row>
    <row r="81" spans="1:23" s="347" customFormat="1" ht="135">
      <c r="A81" s="201">
        <v>76</v>
      </c>
      <c r="B81" s="201" t="s">
        <v>2186</v>
      </c>
      <c r="C81" s="202" t="s">
        <v>2280</v>
      </c>
      <c r="D81" s="201" t="s">
        <v>29</v>
      </c>
      <c r="E81" s="238" t="s">
        <v>2281</v>
      </c>
      <c r="F81" s="201">
        <v>5</v>
      </c>
      <c r="G81" s="204">
        <v>42825</v>
      </c>
      <c r="H81" s="202" t="s">
        <v>2282</v>
      </c>
      <c r="I81" s="202" t="s">
        <v>2190</v>
      </c>
      <c r="J81" s="202" t="s">
        <v>37</v>
      </c>
      <c r="K81" s="205">
        <v>5599.37</v>
      </c>
      <c r="L81" s="206"/>
      <c r="M81" s="206">
        <f t="shared" si="1"/>
        <v>5599.37</v>
      </c>
      <c r="N81" s="207" t="s">
        <v>37</v>
      </c>
      <c r="O81" s="209" t="s">
        <v>3210</v>
      </c>
      <c r="P81" s="348" t="s">
        <v>35</v>
      </c>
      <c r="Q81" s="275">
        <v>43083</v>
      </c>
      <c r="R81" s="200" t="s">
        <v>1598</v>
      </c>
      <c r="S81" s="330" t="s">
        <v>37</v>
      </c>
      <c r="T81" s="332" t="s">
        <v>537</v>
      </c>
      <c r="U81" s="332" t="s">
        <v>2015</v>
      </c>
      <c r="V81" s="200" t="s">
        <v>37</v>
      </c>
      <c r="W81" s="200" t="s">
        <v>37</v>
      </c>
    </row>
    <row r="82" spans="1:23" s="347" customFormat="1" ht="105">
      <c r="A82" s="201">
        <v>77</v>
      </c>
      <c r="B82" s="201" t="s">
        <v>2186</v>
      </c>
      <c r="C82" s="202" t="s">
        <v>2283</v>
      </c>
      <c r="D82" s="201" t="s">
        <v>29</v>
      </c>
      <c r="E82" s="238" t="s">
        <v>2284</v>
      </c>
      <c r="F82" s="201">
        <v>5</v>
      </c>
      <c r="G82" s="204">
        <v>42825</v>
      </c>
      <c r="H82" s="202" t="s">
        <v>2285</v>
      </c>
      <c r="I82" s="202" t="s">
        <v>2190</v>
      </c>
      <c r="J82" s="202" t="s">
        <v>37</v>
      </c>
      <c r="K82" s="205">
        <v>5709.92</v>
      </c>
      <c r="L82" s="206"/>
      <c r="M82" s="206">
        <f t="shared" si="1"/>
        <v>5709.92</v>
      </c>
      <c r="N82" s="207" t="s">
        <v>37</v>
      </c>
      <c r="O82" s="209" t="s">
        <v>2286</v>
      </c>
      <c r="P82" s="348" t="s">
        <v>35</v>
      </c>
      <c r="Q82" s="275">
        <v>43081</v>
      </c>
      <c r="R82" s="200" t="s">
        <v>1598</v>
      </c>
      <c r="S82" s="330" t="s">
        <v>37</v>
      </c>
      <c r="T82" s="331" t="s">
        <v>1808</v>
      </c>
      <c r="U82" s="200" t="s">
        <v>37</v>
      </c>
      <c r="V82" s="200" t="s">
        <v>37</v>
      </c>
      <c r="W82" s="302" t="s">
        <v>37</v>
      </c>
    </row>
    <row r="83" spans="1:23" s="347" customFormat="1" ht="75">
      <c r="A83" s="201">
        <v>78</v>
      </c>
      <c r="B83" s="201" t="s">
        <v>2186</v>
      </c>
      <c r="C83" s="202" t="s">
        <v>2287</v>
      </c>
      <c r="D83" s="201" t="s">
        <v>29</v>
      </c>
      <c r="E83" s="238" t="s">
        <v>2288</v>
      </c>
      <c r="F83" s="201">
        <v>9</v>
      </c>
      <c r="G83" s="204">
        <v>42825</v>
      </c>
      <c r="H83" s="202" t="s">
        <v>2289</v>
      </c>
      <c r="I83" s="202" t="s">
        <v>2190</v>
      </c>
      <c r="J83" s="202" t="s">
        <v>37</v>
      </c>
      <c r="K83" s="205">
        <v>5758.62</v>
      </c>
      <c r="L83" s="206"/>
      <c r="M83" s="206">
        <f t="shared" si="1"/>
        <v>5758.62</v>
      </c>
      <c r="N83" s="207" t="s">
        <v>37</v>
      </c>
      <c r="O83" s="209" t="s">
        <v>2215</v>
      </c>
      <c r="P83" s="282" t="s">
        <v>35</v>
      </c>
      <c r="Q83" s="306">
        <v>43083</v>
      </c>
      <c r="R83" s="200" t="s">
        <v>1598</v>
      </c>
      <c r="S83" s="330" t="s">
        <v>37</v>
      </c>
      <c r="T83" s="331" t="s">
        <v>1808</v>
      </c>
      <c r="U83" s="200" t="s">
        <v>37</v>
      </c>
      <c r="V83" s="200" t="s">
        <v>37</v>
      </c>
      <c r="W83" s="200" t="s">
        <v>37</v>
      </c>
    </row>
    <row r="84" spans="1:23" s="347" customFormat="1" ht="90">
      <c r="A84" s="201">
        <v>79</v>
      </c>
      <c r="B84" s="201" t="s">
        <v>2186</v>
      </c>
      <c r="C84" s="202" t="s">
        <v>2290</v>
      </c>
      <c r="D84" s="201" t="s">
        <v>29</v>
      </c>
      <c r="E84" s="238" t="s">
        <v>2291</v>
      </c>
      <c r="F84" s="201">
        <v>5</v>
      </c>
      <c r="G84" s="204">
        <v>42825</v>
      </c>
      <c r="H84" s="202" t="s">
        <v>2292</v>
      </c>
      <c r="I84" s="202" t="s">
        <v>2190</v>
      </c>
      <c r="J84" s="202" t="s">
        <v>37</v>
      </c>
      <c r="K84" s="205">
        <v>6022</v>
      </c>
      <c r="L84" s="206"/>
      <c r="M84" s="206">
        <f t="shared" si="1"/>
        <v>6022</v>
      </c>
      <c r="N84" s="207" t="s">
        <v>37</v>
      </c>
      <c r="O84" s="209" t="s">
        <v>2247</v>
      </c>
      <c r="P84" s="217" t="s">
        <v>35</v>
      </c>
      <c r="Q84" s="218">
        <v>43083</v>
      </c>
      <c r="R84" s="200" t="s">
        <v>1598</v>
      </c>
      <c r="S84" s="330" t="s">
        <v>37</v>
      </c>
      <c r="T84" s="331" t="s">
        <v>1808</v>
      </c>
      <c r="U84" s="200" t="s">
        <v>37</v>
      </c>
      <c r="V84" s="200" t="s">
        <v>37</v>
      </c>
      <c r="W84" s="200" t="s">
        <v>37</v>
      </c>
    </row>
    <row r="85" spans="1:23" s="347" customFormat="1" ht="90">
      <c r="A85" s="201">
        <v>80</v>
      </c>
      <c r="B85" s="201" t="s">
        <v>2186</v>
      </c>
      <c r="C85" s="202" t="s">
        <v>2293</v>
      </c>
      <c r="D85" s="201" t="s">
        <v>42</v>
      </c>
      <c r="E85" s="238" t="s">
        <v>2294</v>
      </c>
      <c r="F85" s="201">
        <v>5</v>
      </c>
      <c r="G85" s="204">
        <v>42825</v>
      </c>
      <c r="H85" s="202" t="s">
        <v>2295</v>
      </c>
      <c r="I85" s="202" t="s">
        <v>2190</v>
      </c>
      <c r="J85" s="202" t="s">
        <v>37</v>
      </c>
      <c r="K85" s="205">
        <v>6166.63</v>
      </c>
      <c r="L85" s="206"/>
      <c r="M85" s="206">
        <f t="shared" si="1"/>
        <v>6166.63</v>
      </c>
      <c r="N85" s="207" t="s">
        <v>37</v>
      </c>
      <c r="O85" s="209" t="s">
        <v>2296</v>
      </c>
      <c r="P85" s="217" t="s">
        <v>35</v>
      </c>
      <c r="Q85" s="218">
        <v>43083</v>
      </c>
      <c r="R85" s="200" t="s">
        <v>1598</v>
      </c>
      <c r="S85" s="330" t="s">
        <v>37</v>
      </c>
      <c r="T85" s="331" t="s">
        <v>1808</v>
      </c>
      <c r="U85" s="302" t="s">
        <v>37</v>
      </c>
      <c r="V85" s="200" t="s">
        <v>37</v>
      </c>
      <c r="W85" s="302" t="s">
        <v>37</v>
      </c>
    </row>
    <row r="86" spans="1:23" s="347" customFormat="1" ht="90">
      <c r="A86" s="201">
        <v>81</v>
      </c>
      <c r="B86" s="201" t="s">
        <v>2186</v>
      </c>
      <c r="C86" s="202" t="s">
        <v>2297</v>
      </c>
      <c r="D86" s="201" t="s">
        <v>42</v>
      </c>
      <c r="E86" s="238" t="s">
        <v>2298</v>
      </c>
      <c r="F86" s="201">
        <v>5</v>
      </c>
      <c r="G86" s="204">
        <v>42825</v>
      </c>
      <c r="H86" s="202" t="s">
        <v>2299</v>
      </c>
      <c r="I86" s="202" t="s">
        <v>2190</v>
      </c>
      <c r="J86" s="202" t="s">
        <v>37</v>
      </c>
      <c r="K86" s="205">
        <v>6192.93</v>
      </c>
      <c r="L86" s="206"/>
      <c r="M86" s="206">
        <f t="shared" si="1"/>
        <v>6192.93</v>
      </c>
      <c r="N86" s="207" t="s">
        <v>37</v>
      </c>
      <c r="O86" s="209" t="s">
        <v>2300</v>
      </c>
      <c r="P86" s="217" t="s">
        <v>35</v>
      </c>
      <c r="Q86" s="218">
        <v>43083</v>
      </c>
      <c r="R86" s="200" t="s">
        <v>1598</v>
      </c>
      <c r="S86" s="330" t="s">
        <v>37</v>
      </c>
      <c r="T86" s="332" t="s">
        <v>537</v>
      </c>
      <c r="U86" s="332" t="s">
        <v>2015</v>
      </c>
      <c r="V86" s="200" t="s">
        <v>37</v>
      </c>
      <c r="W86" s="302" t="s">
        <v>37</v>
      </c>
    </row>
    <row r="87" spans="1:23" s="347" customFormat="1" ht="143.25">
      <c r="A87" s="201">
        <v>82</v>
      </c>
      <c r="B87" s="201" t="s">
        <v>2186</v>
      </c>
      <c r="C87" s="202" t="s">
        <v>2301</v>
      </c>
      <c r="D87" s="201" t="s">
        <v>29</v>
      </c>
      <c r="E87" s="238" t="s">
        <v>2302</v>
      </c>
      <c r="F87" s="201">
        <v>5</v>
      </c>
      <c r="G87" s="204">
        <v>42825</v>
      </c>
      <c r="H87" s="202" t="s">
        <v>2303</v>
      </c>
      <c r="I87" s="202" t="s">
        <v>2190</v>
      </c>
      <c r="J87" s="202" t="s">
        <v>37</v>
      </c>
      <c r="K87" s="205">
        <v>7618.04</v>
      </c>
      <c r="L87" s="206"/>
      <c r="M87" s="206">
        <f t="shared" si="1"/>
        <v>7618.04</v>
      </c>
      <c r="N87" s="207" t="s">
        <v>37</v>
      </c>
      <c r="O87" s="209" t="s">
        <v>2304</v>
      </c>
      <c r="P87" s="217" t="s">
        <v>35</v>
      </c>
      <c r="Q87" s="218">
        <v>43081</v>
      </c>
      <c r="R87" s="200" t="s">
        <v>1598</v>
      </c>
      <c r="S87" s="330" t="s">
        <v>37</v>
      </c>
      <c r="T87" s="331" t="s">
        <v>1808</v>
      </c>
      <c r="U87" s="200" t="s">
        <v>37</v>
      </c>
      <c r="V87" s="200" t="s">
        <v>37</v>
      </c>
      <c r="W87" s="302" t="s">
        <v>37</v>
      </c>
    </row>
    <row r="88" spans="1:23" s="347" customFormat="1" ht="135">
      <c r="A88" s="201">
        <v>83</v>
      </c>
      <c r="B88" s="201" t="s">
        <v>2186</v>
      </c>
      <c r="C88" s="202" t="s">
        <v>2305</v>
      </c>
      <c r="D88" s="201" t="s">
        <v>42</v>
      </c>
      <c r="E88" s="238" t="s">
        <v>2306</v>
      </c>
      <c r="F88" s="201"/>
      <c r="G88" s="204">
        <v>42825</v>
      </c>
      <c r="H88" s="202" t="s">
        <v>2307</v>
      </c>
      <c r="I88" s="202" t="s">
        <v>2190</v>
      </c>
      <c r="J88" s="202" t="s">
        <v>37</v>
      </c>
      <c r="K88" s="205">
        <v>7855.6</v>
      </c>
      <c r="L88" s="206"/>
      <c r="M88" s="206">
        <f t="shared" si="1"/>
        <v>7855.6</v>
      </c>
      <c r="N88" s="207" t="s">
        <v>37</v>
      </c>
      <c r="O88" s="209" t="s">
        <v>2308</v>
      </c>
      <c r="P88" s="217" t="s">
        <v>35</v>
      </c>
      <c r="Q88" s="218">
        <v>43083</v>
      </c>
      <c r="R88" s="200" t="s">
        <v>1598</v>
      </c>
      <c r="S88" s="330" t="s">
        <v>37</v>
      </c>
      <c r="T88" s="332" t="s">
        <v>537</v>
      </c>
      <c r="U88" s="332" t="s">
        <v>2015</v>
      </c>
      <c r="V88" s="200" t="s">
        <v>37</v>
      </c>
      <c r="W88" s="200" t="s">
        <v>37</v>
      </c>
    </row>
    <row r="89" spans="1:23" s="347" customFormat="1" ht="105">
      <c r="A89" s="201">
        <v>84</v>
      </c>
      <c r="B89" s="201" t="s">
        <v>2186</v>
      </c>
      <c r="C89" s="202" t="s">
        <v>2309</v>
      </c>
      <c r="D89" s="201" t="s">
        <v>29</v>
      </c>
      <c r="E89" s="238" t="s">
        <v>2310</v>
      </c>
      <c r="F89" s="201">
        <v>5</v>
      </c>
      <c r="G89" s="204">
        <v>42825</v>
      </c>
      <c r="H89" s="202" t="s">
        <v>2311</v>
      </c>
      <c r="I89" s="202" t="s">
        <v>2190</v>
      </c>
      <c r="J89" s="202" t="s">
        <v>37</v>
      </c>
      <c r="K89" s="205">
        <v>8110.34</v>
      </c>
      <c r="L89" s="206"/>
      <c r="M89" s="206">
        <f t="shared" si="1"/>
        <v>8110.34</v>
      </c>
      <c r="N89" s="207" t="s">
        <v>37</v>
      </c>
      <c r="O89" s="209" t="s">
        <v>2312</v>
      </c>
      <c r="P89" s="217" t="s">
        <v>35</v>
      </c>
      <c r="Q89" s="243">
        <v>43083</v>
      </c>
      <c r="R89" s="200" t="s">
        <v>1598</v>
      </c>
      <c r="S89" s="330" t="s">
        <v>37</v>
      </c>
      <c r="T89" s="332" t="s">
        <v>537</v>
      </c>
      <c r="U89" s="332" t="s">
        <v>2015</v>
      </c>
      <c r="V89" s="200" t="s">
        <v>37</v>
      </c>
      <c r="W89" s="200" t="s">
        <v>37</v>
      </c>
    </row>
    <row r="90" spans="1:23" s="347" customFormat="1" ht="105">
      <c r="A90" s="201">
        <v>85</v>
      </c>
      <c r="B90" s="201" t="s">
        <v>2186</v>
      </c>
      <c r="C90" s="202" t="s">
        <v>2313</v>
      </c>
      <c r="D90" s="201" t="s">
        <v>42</v>
      </c>
      <c r="E90" s="238" t="s">
        <v>2314</v>
      </c>
      <c r="F90" s="201">
        <v>5</v>
      </c>
      <c r="G90" s="204">
        <v>42825</v>
      </c>
      <c r="H90" s="202" t="s">
        <v>2315</v>
      </c>
      <c r="I90" s="202" t="s">
        <v>2190</v>
      </c>
      <c r="J90" s="202" t="s">
        <v>37</v>
      </c>
      <c r="K90" s="205">
        <v>8226</v>
      </c>
      <c r="L90" s="206"/>
      <c r="M90" s="206">
        <f t="shared" si="1"/>
        <v>8226</v>
      </c>
      <c r="N90" s="207" t="s">
        <v>37</v>
      </c>
      <c r="O90" s="209" t="s">
        <v>2204</v>
      </c>
      <c r="P90" s="242" t="s">
        <v>35</v>
      </c>
      <c r="Q90" s="219">
        <v>43083</v>
      </c>
      <c r="R90" s="200" t="s">
        <v>1598</v>
      </c>
      <c r="S90" s="330" t="s">
        <v>37</v>
      </c>
      <c r="T90" s="332" t="s">
        <v>537</v>
      </c>
      <c r="U90" s="332" t="s">
        <v>2015</v>
      </c>
      <c r="V90" s="200" t="s">
        <v>37</v>
      </c>
      <c r="W90" s="302" t="s">
        <v>37</v>
      </c>
    </row>
    <row r="91" spans="1:23" s="347" customFormat="1" ht="90">
      <c r="A91" s="201">
        <v>86</v>
      </c>
      <c r="B91" s="201" t="s">
        <v>2186</v>
      </c>
      <c r="C91" s="202" t="s">
        <v>2316</v>
      </c>
      <c r="D91" s="201" t="s">
        <v>42</v>
      </c>
      <c r="E91" s="238" t="s">
        <v>2317</v>
      </c>
      <c r="F91" s="201">
        <v>5</v>
      </c>
      <c r="G91" s="204">
        <v>42825</v>
      </c>
      <c r="H91" s="202" t="s">
        <v>2318</v>
      </c>
      <c r="I91" s="202" t="s">
        <v>2190</v>
      </c>
      <c r="J91" s="202" t="s">
        <v>37</v>
      </c>
      <c r="K91" s="205">
        <v>11550.58</v>
      </c>
      <c r="L91" s="206"/>
      <c r="M91" s="206">
        <f t="shared" si="1"/>
        <v>11550.58</v>
      </c>
      <c r="N91" s="207" t="s">
        <v>37</v>
      </c>
      <c r="O91" s="209" t="s">
        <v>2319</v>
      </c>
      <c r="P91" s="217" t="s">
        <v>499</v>
      </c>
      <c r="Q91" s="219">
        <v>43083</v>
      </c>
      <c r="R91" s="200" t="s">
        <v>1598</v>
      </c>
      <c r="S91" s="330" t="s">
        <v>37</v>
      </c>
      <c r="T91" s="331" t="s">
        <v>1808</v>
      </c>
      <c r="U91" s="302" t="s">
        <v>37</v>
      </c>
      <c r="V91" s="200" t="s">
        <v>37</v>
      </c>
      <c r="W91" s="302" t="s">
        <v>37</v>
      </c>
    </row>
    <row r="92" spans="1:23" s="347" customFormat="1" ht="143.25">
      <c r="A92" s="201">
        <v>87</v>
      </c>
      <c r="B92" s="201" t="s">
        <v>2186</v>
      </c>
      <c r="C92" s="202" t="s">
        <v>2320</v>
      </c>
      <c r="D92" s="201" t="s">
        <v>29</v>
      </c>
      <c r="E92" s="238" t="s">
        <v>2321</v>
      </c>
      <c r="F92" s="201">
        <v>5</v>
      </c>
      <c r="G92" s="204">
        <v>42825</v>
      </c>
      <c r="H92" s="202" t="s">
        <v>2322</v>
      </c>
      <c r="I92" s="202" t="s">
        <v>2190</v>
      </c>
      <c r="J92" s="202" t="s">
        <v>37</v>
      </c>
      <c r="K92" s="205">
        <v>12727.58</v>
      </c>
      <c r="L92" s="206"/>
      <c r="M92" s="206">
        <f t="shared" si="1"/>
        <v>12727.58</v>
      </c>
      <c r="N92" s="207" t="s">
        <v>37</v>
      </c>
      <c r="O92" s="209" t="s">
        <v>2323</v>
      </c>
      <c r="P92" s="217" t="s">
        <v>499</v>
      </c>
      <c r="Q92" s="219">
        <v>43083</v>
      </c>
      <c r="R92" s="200" t="s">
        <v>1598</v>
      </c>
      <c r="S92" s="330" t="s">
        <v>37</v>
      </c>
      <c r="T92" s="332" t="s">
        <v>537</v>
      </c>
      <c r="U92" s="332" t="s">
        <v>2015</v>
      </c>
      <c r="V92" s="200" t="s">
        <v>37</v>
      </c>
      <c r="W92" s="200" t="s">
        <v>37</v>
      </c>
    </row>
    <row r="93" spans="1:23" s="347" customFormat="1" ht="90">
      <c r="A93" s="201">
        <v>88</v>
      </c>
      <c r="B93" s="201" t="s">
        <v>2186</v>
      </c>
      <c r="C93" s="202" t="s">
        <v>2324</v>
      </c>
      <c r="D93" s="201" t="s">
        <v>29</v>
      </c>
      <c r="E93" s="238" t="s">
        <v>2325</v>
      </c>
      <c r="F93" s="201">
        <v>6</v>
      </c>
      <c r="G93" s="204">
        <v>42825</v>
      </c>
      <c r="H93" s="202" t="s">
        <v>2326</v>
      </c>
      <c r="I93" s="202" t="s">
        <v>2190</v>
      </c>
      <c r="J93" s="202" t="s">
        <v>37</v>
      </c>
      <c r="K93" s="205">
        <v>14025</v>
      </c>
      <c r="L93" s="206"/>
      <c r="M93" s="206">
        <f t="shared" si="1"/>
        <v>14025</v>
      </c>
      <c r="N93" s="207" t="s">
        <v>37</v>
      </c>
      <c r="O93" s="209" t="s">
        <v>2327</v>
      </c>
      <c r="P93" s="217" t="s">
        <v>499</v>
      </c>
      <c r="Q93" s="219">
        <v>43083</v>
      </c>
      <c r="R93" s="200" t="s">
        <v>1598</v>
      </c>
      <c r="S93" s="330" t="s">
        <v>37</v>
      </c>
      <c r="T93" s="332" t="s">
        <v>537</v>
      </c>
      <c r="U93" s="339" t="s">
        <v>2328</v>
      </c>
      <c r="V93" s="200" t="s">
        <v>37</v>
      </c>
      <c r="W93" s="302" t="s">
        <v>37</v>
      </c>
    </row>
    <row r="94" spans="1:23" s="347" customFormat="1" ht="214.5">
      <c r="A94" s="201">
        <v>89</v>
      </c>
      <c r="B94" s="201" t="s">
        <v>2186</v>
      </c>
      <c r="C94" s="202" t="s">
        <v>2329</v>
      </c>
      <c r="D94" s="201" t="s">
        <v>29</v>
      </c>
      <c r="E94" s="238" t="s">
        <v>2330</v>
      </c>
      <c r="F94" s="201">
        <v>5</v>
      </c>
      <c r="G94" s="204">
        <v>42825</v>
      </c>
      <c r="H94" s="202" t="s">
        <v>2331</v>
      </c>
      <c r="I94" s="202" t="s">
        <v>2190</v>
      </c>
      <c r="J94" s="202" t="s">
        <v>37</v>
      </c>
      <c r="K94" s="205">
        <v>14323.15</v>
      </c>
      <c r="L94" s="206"/>
      <c r="M94" s="206">
        <f t="shared" si="1"/>
        <v>14323.15</v>
      </c>
      <c r="N94" s="207" t="s">
        <v>37</v>
      </c>
      <c r="O94" s="209" t="s">
        <v>3211</v>
      </c>
      <c r="P94" s="217" t="s">
        <v>499</v>
      </c>
      <c r="Q94" s="219">
        <v>43083</v>
      </c>
      <c r="R94" s="200" t="s">
        <v>1598</v>
      </c>
      <c r="S94" s="330" t="s">
        <v>37</v>
      </c>
      <c r="T94" s="332" t="s">
        <v>537</v>
      </c>
      <c r="U94" s="332" t="s">
        <v>2015</v>
      </c>
      <c r="V94" s="200" t="s">
        <v>37</v>
      </c>
      <c r="W94" s="200" t="s">
        <v>37</v>
      </c>
    </row>
    <row r="95" spans="1:23" s="347" customFormat="1" ht="90">
      <c r="A95" s="201">
        <v>90</v>
      </c>
      <c r="B95" s="201" t="s">
        <v>2186</v>
      </c>
      <c r="C95" s="202" t="s">
        <v>2332</v>
      </c>
      <c r="D95" s="201" t="s">
        <v>29</v>
      </c>
      <c r="E95" s="238" t="s">
        <v>2333</v>
      </c>
      <c r="F95" s="201">
        <v>5</v>
      </c>
      <c r="G95" s="204">
        <v>42825</v>
      </c>
      <c r="H95" s="202" t="s">
        <v>2334</v>
      </c>
      <c r="I95" s="202" t="s">
        <v>2190</v>
      </c>
      <c r="J95" s="202" t="s">
        <v>37</v>
      </c>
      <c r="K95" s="205">
        <v>14982</v>
      </c>
      <c r="L95" s="206"/>
      <c r="M95" s="206">
        <f t="shared" si="1"/>
        <v>14982</v>
      </c>
      <c r="N95" s="207" t="s">
        <v>37</v>
      </c>
      <c r="O95" s="209" t="s">
        <v>2335</v>
      </c>
      <c r="P95" s="217" t="s">
        <v>499</v>
      </c>
      <c r="Q95" s="219">
        <v>43083</v>
      </c>
      <c r="R95" s="200" t="s">
        <v>1598</v>
      </c>
      <c r="S95" s="330" t="s">
        <v>37</v>
      </c>
      <c r="T95" s="331" t="s">
        <v>1808</v>
      </c>
      <c r="U95" s="200" t="s">
        <v>37</v>
      </c>
      <c r="V95" s="200" t="s">
        <v>37</v>
      </c>
      <c r="W95" s="200" t="s">
        <v>37</v>
      </c>
    </row>
    <row r="96" spans="1:23" s="347" customFormat="1" ht="100.5">
      <c r="A96" s="201">
        <v>91</v>
      </c>
      <c r="B96" s="201" t="s">
        <v>2186</v>
      </c>
      <c r="C96" s="202" t="s">
        <v>2336</v>
      </c>
      <c r="D96" s="201" t="s">
        <v>42</v>
      </c>
      <c r="E96" s="238" t="s">
        <v>2202</v>
      </c>
      <c r="F96" s="201">
        <v>5</v>
      </c>
      <c r="G96" s="204">
        <v>42825</v>
      </c>
      <c r="H96" s="202" t="s">
        <v>2337</v>
      </c>
      <c r="I96" s="202" t="s">
        <v>2190</v>
      </c>
      <c r="J96" s="202" t="s">
        <v>37</v>
      </c>
      <c r="K96" s="205">
        <v>16122.03</v>
      </c>
      <c r="L96" s="206"/>
      <c r="M96" s="206">
        <f t="shared" si="1"/>
        <v>16122.03</v>
      </c>
      <c r="N96" s="207" t="s">
        <v>37</v>
      </c>
      <c r="O96" s="209" t="s">
        <v>2335</v>
      </c>
      <c r="P96" s="217" t="s">
        <v>499</v>
      </c>
      <c r="Q96" s="219">
        <v>43083</v>
      </c>
      <c r="R96" s="200" t="s">
        <v>1598</v>
      </c>
      <c r="S96" s="330" t="s">
        <v>37</v>
      </c>
      <c r="T96" s="331" t="s">
        <v>1808</v>
      </c>
      <c r="U96" s="200" t="s">
        <v>37</v>
      </c>
      <c r="V96" s="200" t="s">
        <v>37</v>
      </c>
      <c r="W96" s="200" t="s">
        <v>37</v>
      </c>
    </row>
    <row r="97" spans="1:23" s="347" customFormat="1" ht="105">
      <c r="A97" s="201">
        <v>92</v>
      </c>
      <c r="B97" s="201" t="s">
        <v>2186</v>
      </c>
      <c r="C97" s="202" t="s">
        <v>2338</v>
      </c>
      <c r="D97" s="201" t="s">
        <v>42</v>
      </c>
      <c r="E97" s="238" t="s">
        <v>2188</v>
      </c>
      <c r="F97" s="201">
        <v>5</v>
      </c>
      <c r="G97" s="204">
        <v>42825</v>
      </c>
      <c r="H97" s="202" t="s">
        <v>2339</v>
      </c>
      <c r="I97" s="202" t="s">
        <v>2190</v>
      </c>
      <c r="J97" s="202" t="s">
        <v>37</v>
      </c>
      <c r="K97" s="205">
        <v>16412</v>
      </c>
      <c r="L97" s="206"/>
      <c r="M97" s="206">
        <f t="shared" si="1"/>
        <v>16412</v>
      </c>
      <c r="N97" s="207" t="s">
        <v>37</v>
      </c>
      <c r="O97" s="209" t="s">
        <v>2204</v>
      </c>
      <c r="P97" s="217" t="s">
        <v>499</v>
      </c>
      <c r="Q97" s="219">
        <v>43083</v>
      </c>
      <c r="R97" s="200" t="s">
        <v>1598</v>
      </c>
      <c r="S97" s="330" t="s">
        <v>37</v>
      </c>
      <c r="T97" s="332" t="s">
        <v>537</v>
      </c>
      <c r="U97" s="332" t="s">
        <v>2015</v>
      </c>
      <c r="V97" s="200" t="s">
        <v>37</v>
      </c>
      <c r="W97" s="302" t="s">
        <v>37</v>
      </c>
    </row>
    <row r="98" spans="1:23" s="347" customFormat="1" ht="135">
      <c r="A98" s="201">
        <v>93</v>
      </c>
      <c r="B98" s="201" t="s">
        <v>2186</v>
      </c>
      <c r="C98" s="202" t="s">
        <v>2340</v>
      </c>
      <c r="D98" s="201" t="s">
        <v>29</v>
      </c>
      <c r="E98" s="238" t="s">
        <v>2341</v>
      </c>
      <c r="F98" s="201">
        <v>5</v>
      </c>
      <c r="G98" s="204">
        <v>42825</v>
      </c>
      <c r="H98" s="202" t="s">
        <v>2342</v>
      </c>
      <c r="I98" s="202" t="s">
        <v>2190</v>
      </c>
      <c r="J98" s="202" t="s">
        <v>37</v>
      </c>
      <c r="K98" s="205">
        <v>19103</v>
      </c>
      <c r="L98" s="206"/>
      <c r="M98" s="206">
        <f t="shared" si="1"/>
        <v>19103</v>
      </c>
      <c r="N98" s="207" t="s">
        <v>37</v>
      </c>
      <c r="O98" s="209" t="s">
        <v>2323</v>
      </c>
      <c r="P98" s="217" t="s">
        <v>499</v>
      </c>
      <c r="Q98" s="219">
        <v>43083</v>
      </c>
      <c r="R98" s="200" t="s">
        <v>1598</v>
      </c>
      <c r="S98" s="330" t="s">
        <v>37</v>
      </c>
      <c r="T98" s="332" t="s">
        <v>537</v>
      </c>
      <c r="U98" s="332" t="s">
        <v>2015</v>
      </c>
      <c r="V98" s="200" t="s">
        <v>37</v>
      </c>
      <c r="W98" s="302" t="s">
        <v>37</v>
      </c>
    </row>
    <row r="99" spans="1:23" s="347" customFormat="1" ht="143.25">
      <c r="A99" s="201">
        <v>94</v>
      </c>
      <c r="B99" s="201" t="s">
        <v>2186</v>
      </c>
      <c r="C99" s="202" t="s">
        <v>2320</v>
      </c>
      <c r="D99" s="201" t="s">
        <v>29</v>
      </c>
      <c r="E99" s="238" t="s">
        <v>2343</v>
      </c>
      <c r="F99" s="201">
        <v>5</v>
      </c>
      <c r="G99" s="204">
        <v>42825</v>
      </c>
      <c r="H99" s="202" t="s">
        <v>2344</v>
      </c>
      <c r="I99" s="202" t="s">
        <v>2190</v>
      </c>
      <c r="J99" s="202" t="s">
        <v>37</v>
      </c>
      <c r="K99" s="205">
        <v>21854.3</v>
      </c>
      <c r="L99" s="206"/>
      <c r="M99" s="206">
        <f t="shared" si="1"/>
        <v>21854.3</v>
      </c>
      <c r="N99" s="207" t="s">
        <v>37</v>
      </c>
      <c r="O99" s="209" t="s">
        <v>2323</v>
      </c>
      <c r="P99" s="217" t="s">
        <v>499</v>
      </c>
      <c r="Q99" s="219">
        <v>43083</v>
      </c>
      <c r="R99" s="200" t="s">
        <v>1598</v>
      </c>
      <c r="S99" s="330" t="s">
        <v>37</v>
      </c>
      <c r="T99" s="332" t="s">
        <v>537</v>
      </c>
      <c r="U99" s="332" t="s">
        <v>2015</v>
      </c>
      <c r="V99" s="200" t="s">
        <v>37</v>
      </c>
      <c r="W99" s="200" t="s">
        <v>37</v>
      </c>
    </row>
    <row r="100" spans="1:23" s="347" customFormat="1" ht="105">
      <c r="A100" s="201">
        <v>95</v>
      </c>
      <c r="B100" s="201" t="s">
        <v>2186</v>
      </c>
      <c r="C100" s="202" t="s">
        <v>2345</v>
      </c>
      <c r="D100" s="201" t="s">
        <v>29</v>
      </c>
      <c r="E100" s="238" t="s">
        <v>2346</v>
      </c>
      <c r="F100" s="201">
        <v>7</v>
      </c>
      <c r="G100" s="204">
        <v>42825</v>
      </c>
      <c r="H100" s="202" t="s">
        <v>2347</v>
      </c>
      <c r="I100" s="202" t="s">
        <v>2190</v>
      </c>
      <c r="J100" s="202" t="s">
        <v>37</v>
      </c>
      <c r="K100" s="205">
        <v>22769.47</v>
      </c>
      <c r="L100" s="206"/>
      <c r="M100" s="206">
        <f t="shared" si="1"/>
        <v>22769.47</v>
      </c>
      <c r="N100" s="207" t="s">
        <v>37</v>
      </c>
      <c r="O100" s="209" t="s">
        <v>2204</v>
      </c>
      <c r="P100" s="217" t="s">
        <v>499</v>
      </c>
      <c r="Q100" s="219">
        <v>43083</v>
      </c>
      <c r="R100" s="200" t="s">
        <v>1598</v>
      </c>
      <c r="S100" s="330" t="s">
        <v>37</v>
      </c>
      <c r="T100" s="332" t="s">
        <v>537</v>
      </c>
      <c r="U100" s="332" t="s">
        <v>2015</v>
      </c>
      <c r="V100" s="200" t="s">
        <v>37</v>
      </c>
      <c r="W100" s="200" t="s">
        <v>37</v>
      </c>
    </row>
    <row r="101" spans="1:23" s="347" customFormat="1" ht="120">
      <c r="A101" s="201">
        <v>96</v>
      </c>
      <c r="B101" s="201" t="s">
        <v>2186</v>
      </c>
      <c r="C101" s="202" t="s">
        <v>2348</v>
      </c>
      <c r="D101" s="201" t="s">
        <v>42</v>
      </c>
      <c r="E101" s="238" t="s">
        <v>2349</v>
      </c>
      <c r="F101" s="201">
        <v>5</v>
      </c>
      <c r="G101" s="204">
        <v>42825</v>
      </c>
      <c r="H101" s="202" t="s">
        <v>2350</v>
      </c>
      <c r="I101" s="202" t="s">
        <v>2190</v>
      </c>
      <c r="J101" s="202" t="s">
        <v>37</v>
      </c>
      <c r="K101" s="205">
        <v>26530</v>
      </c>
      <c r="L101" s="206"/>
      <c r="M101" s="206">
        <f t="shared" si="1"/>
        <v>26530</v>
      </c>
      <c r="N101" s="207" t="s">
        <v>37</v>
      </c>
      <c r="O101" s="209" t="s">
        <v>2351</v>
      </c>
      <c r="P101" s="217" t="s">
        <v>499</v>
      </c>
      <c r="Q101" s="219">
        <v>43083</v>
      </c>
      <c r="R101" s="200" t="s">
        <v>1598</v>
      </c>
      <c r="S101" s="330" t="s">
        <v>37</v>
      </c>
      <c r="T101" s="332" t="s">
        <v>537</v>
      </c>
      <c r="U101" s="332" t="s">
        <v>2015</v>
      </c>
      <c r="V101" s="200" t="s">
        <v>37</v>
      </c>
      <c r="W101" s="200" t="s">
        <v>37</v>
      </c>
    </row>
    <row r="102" spans="1:23" s="347" customFormat="1" ht="165">
      <c r="A102" s="201">
        <v>97</v>
      </c>
      <c r="B102" s="201" t="s">
        <v>2186</v>
      </c>
      <c r="C102" s="202" t="s">
        <v>2352</v>
      </c>
      <c r="D102" s="201" t="s">
        <v>29</v>
      </c>
      <c r="E102" s="238" t="s">
        <v>2353</v>
      </c>
      <c r="F102" s="201">
        <v>5</v>
      </c>
      <c r="G102" s="204">
        <v>42825</v>
      </c>
      <c r="H102" s="202" t="s">
        <v>2354</v>
      </c>
      <c r="I102" s="202" t="s">
        <v>2190</v>
      </c>
      <c r="J102" s="202" t="s">
        <v>37</v>
      </c>
      <c r="K102" s="205">
        <v>33969.4</v>
      </c>
      <c r="L102" s="206"/>
      <c r="M102" s="206">
        <f t="shared" si="1"/>
        <v>33969.4</v>
      </c>
      <c r="N102" s="207" t="s">
        <v>37</v>
      </c>
      <c r="O102" s="209" t="s">
        <v>2355</v>
      </c>
      <c r="P102" s="217" t="s">
        <v>499</v>
      </c>
      <c r="Q102" s="219">
        <v>43083</v>
      </c>
      <c r="R102" s="200" t="s">
        <v>1598</v>
      </c>
      <c r="S102" s="330" t="s">
        <v>37</v>
      </c>
      <c r="T102" s="332" t="s">
        <v>537</v>
      </c>
      <c r="U102" s="332" t="s">
        <v>2015</v>
      </c>
      <c r="V102" s="200" t="s">
        <v>37</v>
      </c>
      <c r="W102" s="200" t="s">
        <v>37</v>
      </c>
    </row>
    <row r="103" spans="1:23" s="347" customFormat="1" ht="135">
      <c r="A103" s="201">
        <v>98</v>
      </c>
      <c r="B103" s="201" t="s">
        <v>2186</v>
      </c>
      <c r="C103" s="202" t="s">
        <v>2356</v>
      </c>
      <c r="D103" s="201" t="s">
        <v>29</v>
      </c>
      <c r="E103" s="238" t="s">
        <v>2357</v>
      </c>
      <c r="F103" s="201">
        <v>5</v>
      </c>
      <c r="G103" s="204">
        <v>42825</v>
      </c>
      <c r="H103" s="202" t="s">
        <v>2358</v>
      </c>
      <c r="I103" s="202" t="s">
        <v>2190</v>
      </c>
      <c r="J103" s="202" t="s">
        <v>37</v>
      </c>
      <c r="K103" s="205">
        <v>36070.86</v>
      </c>
      <c r="L103" s="206"/>
      <c r="M103" s="206">
        <f t="shared" si="1"/>
        <v>36070.86</v>
      </c>
      <c r="N103" s="207" t="s">
        <v>37</v>
      </c>
      <c r="O103" s="209" t="s">
        <v>2359</v>
      </c>
      <c r="P103" s="217" t="s">
        <v>499</v>
      </c>
      <c r="Q103" s="219">
        <v>43083</v>
      </c>
      <c r="R103" s="200" t="s">
        <v>1598</v>
      </c>
      <c r="S103" s="330" t="s">
        <v>37</v>
      </c>
      <c r="T103" s="331" t="s">
        <v>1808</v>
      </c>
      <c r="U103" s="361" t="s">
        <v>2360</v>
      </c>
      <c r="V103" s="200" t="s">
        <v>37</v>
      </c>
      <c r="W103" s="302" t="s">
        <v>37</v>
      </c>
    </row>
    <row r="104" spans="1:23" s="347" customFormat="1" ht="135">
      <c r="A104" s="201">
        <v>99</v>
      </c>
      <c r="B104" s="201" t="s">
        <v>2186</v>
      </c>
      <c r="C104" s="202" t="s">
        <v>2361</v>
      </c>
      <c r="D104" s="201" t="s">
        <v>29</v>
      </c>
      <c r="E104" s="238" t="s">
        <v>2362</v>
      </c>
      <c r="F104" s="201">
        <v>8</v>
      </c>
      <c r="G104" s="204">
        <v>42825</v>
      </c>
      <c r="H104" s="202" t="s">
        <v>2363</v>
      </c>
      <c r="I104" s="202" t="s">
        <v>2190</v>
      </c>
      <c r="J104" s="202" t="s">
        <v>37</v>
      </c>
      <c r="K104" s="205">
        <v>39756.11</v>
      </c>
      <c r="L104" s="206"/>
      <c r="M104" s="206">
        <f t="shared" si="1"/>
        <v>39756.11</v>
      </c>
      <c r="N104" s="207" t="s">
        <v>37</v>
      </c>
      <c r="O104" s="209" t="s">
        <v>2364</v>
      </c>
      <c r="P104" s="217" t="s">
        <v>499</v>
      </c>
      <c r="Q104" s="219">
        <v>43083</v>
      </c>
      <c r="R104" s="200" t="s">
        <v>1598</v>
      </c>
      <c r="S104" s="330" t="s">
        <v>37</v>
      </c>
      <c r="T104" s="332" t="s">
        <v>537</v>
      </c>
      <c r="U104" s="332" t="s">
        <v>2015</v>
      </c>
      <c r="V104" s="200" t="s">
        <v>37</v>
      </c>
      <c r="W104" s="200" t="s">
        <v>37</v>
      </c>
    </row>
    <row r="105" spans="1:23" s="347" customFormat="1" ht="135">
      <c r="A105" s="201">
        <v>100</v>
      </c>
      <c r="B105" s="201" t="s">
        <v>2186</v>
      </c>
      <c r="C105" s="202" t="s">
        <v>2365</v>
      </c>
      <c r="D105" s="201" t="s">
        <v>42</v>
      </c>
      <c r="E105" s="238" t="s">
        <v>2366</v>
      </c>
      <c r="F105" s="201">
        <v>5</v>
      </c>
      <c r="G105" s="204">
        <v>42825</v>
      </c>
      <c r="H105" s="202" t="s">
        <v>2367</v>
      </c>
      <c r="I105" s="202" t="s">
        <v>2190</v>
      </c>
      <c r="J105" s="202" t="s">
        <v>37</v>
      </c>
      <c r="K105" s="205">
        <v>58317.69</v>
      </c>
      <c r="L105" s="206"/>
      <c r="M105" s="206">
        <f t="shared" si="1"/>
        <v>58317.69</v>
      </c>
      <c r="N105" s="207" t="s">
        <v>37</v>
      </c>
      <c r="O105" s="209" t="s">
        <v>2368</v>
      </c>
      <c r="P105" s="217" t="s">
        <v>499</v>
      </c>
      <c r="Q105" s="219">
        <v>43083</v>
      </c>
      <c r="R105" s="200" t="s">
        <v>1598</v>
      </c>
      <c r="S105" s="330" t="s">
        <v>37</v>
      </c>
      <c r="T105" s="332" t="s">
        <v>537</v>
      </c>
      <c r="U105" s="332" t="s">
        <v>2015</v>
      </c>
      <c r="V105" s="200" t="s">
        <v>37</v>
      </c>
      <c r="W105" s="302" t="s">
        <v>37</v>
      </c>
    </row>
    <row r="106" spans="1:23" s="347" customFormat="1" ht="72">
      <c r="A106" s="201">
        <v>101</v>
      </c>
      <c r="B106" s="201" t="s">
        <v>639</v>
      </c>
      <c r="C106" s="210" t="s">
        <v>2369</v>
      </c>
      <c r="D106" s="202"/>
      <c r="E106" s="202" t="s">
        <v>2370</v>
      </c>
      <c r="F106" s="202">
        <v>13</v>
      </c>
      <c r="G106" s="220" t="s">
        <v>1725</v>
      </c>
      <c r="H106" s="210" t="s">
        <v>2371</v>
      </c>
      <c r="I106" s="210" t="s">
        <v>2372</v>
      </c>
      <c r="J106" s="201" t="s">
        <v>213</v>
      </c>
      <c r="K106" s="214">
        <v>1096.5</v>
      </c>
      <c r="L106" s="206"/>
      <c r="M106" s="206">
        <f t="shared" si="1"/>
        <v>1096.5</v>
      </c>
      <c r="N106" s="207" t="s">
        <v>37</v>
      </c>
      <c r="O106" s="225" t="s">
        <v>2373</v>
      </c>
      <c r="P106" s="217" t="s">
        <v>3</v>
      </c>
      <c r="Q106" s="218"/>
      <c r="R106" s="200"/>
      <c r="S106" s="244"/>
      <c r="T106" s="332" t="s">
        <v>1017</v>
      </c>
      <c r="U106" s="200" t="s">
        <v>37</v>
      </c>
      <c r="V106" s="200" t="s">
        <v>37</v>
      </c>
      <c r="W106" s="200" t="s">
        <v>37</v>
      </c>
    </row>
    <row r="107" spans="1:23" s="347" customFormat="1" ht="72">
      <c r="A107" s="201">
        <v>102</v>
      </c>
      <c r="B107" s="201" t="s">
        <v>639</v>
      </c>
      <c r="C107" s="210" t="s">
        <v>2369</v>
      </c>
      <c r="D107" s="202"/>
      <c r="E107" s="202" t="s">
        <v>2370</v>
      </c>
      <c r="F107" s="202">
        <v>13</v>
      </c>
      <c r="G107" s="220" t="s">
        <v>1725</v>
      </c>
      <c r="H107" s="210" t="s">
        <v>2371</v>
      </c>
      <c r="I107" s="210" t="s">
        <v>2372</v>
      </c>
      <c r="J107" s="201" t="s">
        <v>213</v>
      </c>
      <c r="K107" s="214">
        <v>1662.29</v>
      </c>
      <c r="L107" s="206"/>
      <c r="M107" s="206">
        <f t="shared" si="1"/>
        <v>1662.29</v>
      </c>
      <c r="N107" s="207" t="s">
        <v>37</v>
      </c>
      <c r="O107" s="225" t="s">
        <v>2373</v>
      </c>
      <c r="P107" s="217" t="s">
        <v>3</v>
      </c>
      <c r="Q107" s="218"/>
      <c r="R107" s="200"/>
      <c r="S107" s="218"/>
      <c r="T107" s="332" t="s">
        <v>1017</v>
      </c>
      <c r="U107" s="302" t="s">
        <v>37</v>
      </c>
      <c r="V107" s="200" t="s">
        <v>37</v>
      </c>
      <c r="W107" s="302" t="s">
        <v>37</v>
      </c>
    </row>
    <row r="108" spans="1:23" s="347" customFormat="1" ht="72">
      <c r="A108" s="201">
        <v>103</v>
      </c>
      <c r="B108" s="201" t="s">
        <v>639</v>
      </c>
      <c r="C108" s="210" t="s">
        <v>2369</v>
      </c>
      <c r="D108" s="202"/>
      <c r="E108" s="202" t="s">
        <v>2370</v>
      </c>
      <c r="F108" s="202">
        <v>13</v>
      </c>
      <c r="G108" s="220" t="s">
        <v>1725</v>
      </c>
      <c r="H108" s="210" t="s">
        <v>2371</v>
      </c>
      <c r="I108" s="210" t="s">
        <v>2372</v>
      </c>
      <c r="J108" s="201" t="s">
        <v>213</v>
      </c>
      <c r="K108" s="214">
        <v>1798.25</v>
      </c>
      <c r="L108" s="206"/>
      <c r="M108" s="206">
        <f t="shared" si="1"/>
        <v>1798.25</v>
      </c>
      <c r="N108" s="207" t="s">
        <v>37</v>
      </c>
      <c r="O108" s="225" t="s">
        <v>2373</v>
      </c>
      <c r="P108" s="217" t="s">
        <v>3</v>
      </c>
      <c r="Q108" s="218"/>
      <c r="R108" s="200"/>
      <c r="S108" s="244"/>
      <c r="T108" s="332" t="s">
        <v>1017</v>
      </c>
      <c r="U108" s="302" t="s">
        <v>37</v>
      </c>
      <c r="V108" s="200" t="s">
        <v>37</v>
      </c>
      <c r="W108" s="302" t="s">
        <v>37</v>
      </c>
    </row>
    <row r="109" spans="1:23" s="347" customFormat="1" ht="43.5">
      <c r="A109" s="201">
        <v>104</v>
      </c>
      <c r="B109" s="201" t="s">
        <v>639</v>
      </c>
      <c r="C109" s="210" t="s">
        <v>2374</v>
      </c>
      <c r="D109" s="202" t="s">
        <v>29</v>
      </c>
      <c r="E109" s="202">
        <v>17605946</v>
      </c>
      <c r="F109" s="202">
        <v>5</v>
      </c>
      <c r="G109" s="220" t="s">
        <v>1725</v>
      </c>
      <c r="H109" s="210" t="s">
        <v>2371</v>
      </c>
      <c r="I109" s="210" t="s">
        <v>2372</v>
      </c>
      <c r="J109" s="201" t="s">
        <v>213</v>
      </c>
      <c r="K109" s="214">
        <v>2411.44</v>
      </c>
      <c r="L109" s="206"/>
      <c r="M109" s="206">
        <f t="shared" si="1"/>
        <v>2411.44</v>
      </c>
      <c r="N109" s="207" t="s">
        <v>37</v>
      </c>
      <c r="O109" s="230" t="s">
        <v>2375</v>
      </c>
      <c r="P109" s="217" t="s">
        <v>35</v>
      </c>
      <c r="Q109" s="218" t="s">
        <v>2376</v>
      </c>
      <c r="R109" s="200" t="s">
        <v>1598</v>
      </c>
      <c r="S109" s="330" t="s">
        <v>37</v>
      </c>
      <c r="T109" s="332" t="s">
        <v>537</v>
      </c>
      <c r="U109" s="200" t="s">
        <v>37</v>
      </c>
      <c r="V109" s="200" t="s">
        <v>37</v>
      </c>
      <c r="W109" s="200" t="s">
        <v>37</v>
      </c>
    </row>
    <row r="110" spans="1:23" s="347" customFormat="1" ht="72">
      <c r="A110" s="201">
        <v>105</v>
      </c>
      <c r="B110" s="201" t="s">
        <v>639</v>
      </c>
      <c r="C110" s="210" t="s">
        <v>2369</v>
      </c>
      <c r="D110" s="202"/>
      <c r="E110" s="202" t="s">
        <v>2370</v>
      </c>
      <c r="F110" s="202">
        <v>13</v>
      </c>
      <c r="G110" s="220" t="s">
        <v>1725</v>
      </c>
      <c r="H110" s="210" t="s">
        <v>2377</v>
      </c>
      <c r="I110" s="210" t="s">
        <v>2372</v>
      </c>
      <c r="J110" s="201" t="s">
        <v>213</v>
      </c>
      <c r="K110" s="214">
        <v>4130.22</v>
      </c>
      <c r="L110" s="206"/>
      <c r="M110" s="206">
        <f t="shared" si="1"/>
        <v>4130.22</v>
      </c>
      <c r="N110" s="207" t="s">
        <v>37</v>
      </c>
      <c r="O110" s="225" t="s">
        <v>2373</v>
      </c>
      <c r="P110" s="217" t="s">
        <v>3</v>
      </c>
      <c r="Q110" s="218"/>
      <c r="R110" s="200"/>
      <c r="S110" s="218"/>
      <c r="T110" s="332" t="s">
        <v>1017</v>
      </c>
      <c r="U110" s="302" t="s">
        <v>37</v>
      </c>
      <c r="V110" s="200" t="s">
        <v>37</v>
      </c>
      <c r="W110" s="302" t="s">
        <v>37</v>
      </c>
    </row>
    <row r="111" spans="1:23" s="347" customFormat="1" ht="57">
      <c r="A111" s="201">
        <v>106</v>
      </c>
      <c r="B111" s="201" t="s">
        <v>639</v>
      </c>
      <c r="C111" s="202" t="s">
        <v>2378</v>
      </c>
      <c r="D111" s="201" t="s">
        <v>42</v>
      </c>
      <c r="E111" s="201">
        <v>60334037</v>
      </c>
      <c r="F111" s="201">
        <v>10</v>
      </c>
      <c r="G111" s="220" t="s">
        <v>2379</v>
      </c>
      <c r="H111" s="202" t="s">
        <v>2380</v>
      </c>
      <c r="I111" s="245" t="s">
        <v>2381</v>
      </c>
      <c r="J111" s="245" t="s">
        <v>37</v>
      </c>
      <c r="K111" s="205">
        <v>5000</v>
      </c>
      <c r="L111" s="206"/>
      <c r="M111" s="206">
        <f t="shared" si="1"/>
        <v>5000</v>
      </c>
      <c r="N111" s="207" t="s">
        <v>37</v>
      </c>
      <c r="O111" s="230" t="s">
        <v>2382</v>
      </c>
      <c r="P111" s="348" t="s">
        <v>35</v>
      </c>
      <c r="Q111" s="275">
        <v>42886</v>
      </c>
      <c r="R111" s="200" t="s">
        <v>1598</v>
      </c>
      <c r="S111" s="330" t="s">
        <v>37</v>
      </c>
      <c r="T111" s="331" t="s">
        <v>1808</v>
      </c>
      <c r="U111" s="302" t="s">
        <v>37</v>
      </c>
      <c r="V111" s="200" t="s">
        <v>37</v>
      </c>
      <c r="W111" s="302" t="s">
        <v>37</v>
      </c>
    </row>
    <row r="112" spans="1:23" s="347" customFormat="1" ht="42.75">
      <c r="A112" s="201">
        <v>107</v>
      </c>
      <c r="B112" s="201" t="s">
        <v>639</v>
      </c>
      <c r="C112" s="202" t="s">
        <v>2383</v>
      </c>
      <c r="D112" s="201" t="s">
        <v>29</v>
      </c>
      <c r="E112" s="201">
        <v>5418828</v>
      </c>
      <c r="F112" s="201">
        <v>9</v>
      </c>
      <c r="G112" s="220" t="s">
        <v>2384</v>
      </c>
      <c r="H112" s="202" t="s">
        <v>2385</v>
      </c>
      <c r="I112" s="245" t="s">
        <v>2381</v>
      </c>
      <c r="J112" s="245" t="s">
        <v>37</v>
      </c>
      <c r="K112" s="205">
        <v>7115.88</v>
      </c>
      <c r="L112" s="206"/>
      <c r="M112" s="206">
        <f t="shared" si="1"/>
        <v>7115.88</v>
      </c>
      <c r="N112" s="207" t="s">
        <v>37</v>
      </c>
      <c r="O112" s="230" t="s">
        <v>2386</v>
      </c>
      <c r="P112" s="348" t="s">
        <v>35</v>
      </c>
      <c r="Q112" s="275" t="s">
        <v>2387</v>
      </c>
      <c r="R112" s="200" t="s">
        <v>1598</v>
      </c>
      <c r="S112" s="330" t="s">
        <v>37</v>
      </c>
      <c r="T112" s="332" t="s">
        <v>537</v>
      </c>
      <c r="U112" s="302" t="s">
        <v>37</v>
      </c>
      <c r="V112" s="200" t="s">
        <v>37</v>
      </c>
      <c r="W112" s="302" t="s">
        <v>37</v>
      </c>
    </row>
    <row r="113" spans="1:23" s="347" customFormat="1" ht="71.25">
      <c r="A113" s="201">
        <v>108</v>
      </c>
      <c r="B113" s="201" t="s">
        <v>639</v>
      </c>
      <c r="C113" s="210" t="s">
        <v>2388</v>
      </c>
      <c r="D113" s="202" t="s">
        <v>42</v>
      </c>
      <c r="E113" s="202">
        <v>14954974</v>
      </c>
      <c r="F113" s="202">
        <v>13</v>
      </c>
      <c r="G113" s="220" t="s">
        <v>1725</v>
      </c>
      <c r="H113" s="210" t="s">
        <v>2377</v>
      </c>
      <c r="I113" s="210" t="s">
        <v>2372</v>
      </c>
      <c r="J113" s="201" t="s">
        <v>213</v>
      </c>
      <c r="K113" s="214">
        <v>10130.94</v>
      </c>
      <c r="L113" s="206"/>
      <c r="M113" s="206">
        <f t="shared" si="1"/>
        <v>10130.94</v>
      </c>
      <c r="N113" s="207" t="s">
        <v>37</v>
      </c>
      <c r="O113" s="230" t="s">
        <v>2389</v>
      </c>
      <c r="P113" s="348" t="s">
        <v>3</v>
      </c>
      <c r="Q113" s="200" t="s">
        <v>37</v>
      </c>
      <c r="R113" s="200" t="s">
        <v>37</v>
      </c>
      <c r="S113" s="275">
        <v>43069</v>
      </c>
      <c r="T113" s="200" t="s">
        <v>1017</v>
      </c>
      <c r="U113" s="302" t="s">
        <v>37</v>
      </c>
      <c r="V113" s="200" t="s">
        <v>2390</v>
      </c>
      <c r="W113" s="302" t="s">
        <v>37</v>
      </c>
    </row>
    <row r="114" spans="1:23" s="347" customFormat="1" ht="72">
      <c r="A114" s="201">
        <v>109</v>
      </c>
      <c r="B114" s="201" t="s">
        <v>639</v>
      </c>
      <c r="C114" s="210" t="s">
        <v>2369</v>
      </c>
      <c r="D114" s="202"/>
      <c r="E114" s="202" t="s">
        <v>2370</v>
      </c>
      <c r="F114" s="202">
        <v>13</v>
      </c>
      <c r="G114" s="220" t="s">
        <v>1725</v>
      </c>
      <c r="H114" s="210" t="s">
        <v>2377</v>
      </c>
      <c r="I114" s="210" t="s">
        <v>2372</v>
      </c>
      <c r="J114" s="201" t="s">
        <v>213</v>
      </c>
      <c r="K114" s="214">
        <v>10259.950000000001</v>
      </c>
      <c r="L114" s="206"/>
      <c r="M114" s="206">
        <f t="shared" si="1"/>
        <v>10259.950000000001</v>
      </c>
      <c r="N114" s="207" t="s">
        <v>37</v>
      </c>
      <c r="O114" s="230" t="s">
        <v>2391</v>
      </c>
      <c r="P114" s="348" t="s">
        <v>3</v>
      </c>
      <c r="Q114" s="200" t="s">
        <v>37</v>
      </c>
      <c r="R114" s="200" t="s">
        <v>37</v>
      </c>
      <c r="S114" s="275">
        <v>43069</v>
      </c>
      <c r="T114" s="200" t="s">
        <v>1017</v>
      </c>
      <c r="U114" s="200" t="s">
        <v>37</v>
      </c>
      <c r="V114" s="200" t="s">
        <v>37</v>
      </c>
      <c r="W114" s="200" t="s">
        <v>37</v>
      </c>
    </row>
    <row r="115" spans="1:23" s="347" customFormat="1" ht="57">
      <c r="A115" s="201">
        <v>110</v>
      </c>
      <c r="B115" s="201" t="s">
        <v>639</v>
      </c>
      <c r="C115" s="210" t="s">
        <v>2392</v>
      </c>
      <c r="D115" s="202" t="s">
        <v>29</v>
      </c>
      <c r="E115" s="202">
        <v>90942572</v>
      </c>
      <c r="F115" s="202" t="s">
        <v>2393</v>
      </c>
      <c r="G115" s="220" t="s">
        <v>1725</v>
      </c>
      <c r="H115" s="210" t="s">
        <v>2377</v>
      </c>
      <c r="I115" s="210" t="s">
        <v>2372</v>
      </c>
      <c r="J115" s="201" t="s">
        <v>213</v>
      </c>
      <c r="K115" s="214">
        <v>10760.53</v>
      </c>
      <c r="L115" s="206"/>
      <c r="M115" s="206">
        <f t="shared" si="1"/>
        <v>10760.53</v>
      </c>
      <c r="N115" s="207" t="s">
        <v>37</v>
      </c>
      <c r="O115" s="225" t="s">
        <v>2373</v>
      </c>
      <c r="P115" s="348" t="s">
        <v>3</v>
      </c>
      <c r="Q115" s="200" t="s">
        <v>37</v>
      </c>
      <c r="R115" s="200" t="s">
        <v>37</v>
      </c>
      <c r="S115" s="275">
        <v>43069</v>
      </c>
      <c r="T115" s="200" t="s">
        <v>1017</v>
      </c>
      <c r="U115" s="200" t="s">
        <v>37</v>
      </c>
      <c r="V115" s="200" t="s">
        <v>2394</v>
      </c>
      <c r="W115" s="200" t="s">
        <v>37</v>
      </c>
    </row>
    <row r="116" spans="1:23" s="347" customFormat="1" ht="42.75">
      <c r="A116" s="201">
        <v>111</v>
      </c>
      <c r="B116" s="201" t="s">
        <v>639</v>
      </c>
      <c r="C116" s="202" t="s">
        <v>2395</v>
      </c>
      <c r="D116" s="201" t="s">
        <v>29</v>
      </c>
      <c r="E116" s="201">
        <v>61825093</v>
      </c>
      <c r="F116" s="201">
        <v>10</v>
      </c>
      <c r="G116" s="220" t="s">
        <v>2396</v>
      </c>
      <c r="H116" s="246" t="s">
        <v>2397</v>
      </c>
      <c r="I116" s="245" t="s">
        <v>2381</v>
      </c>
      <c r="J116" s="245" t="s">
        <v>37</v>
      </c>
      <c r="K116" s="205">
        <v>13680</v>
      </c>
      <c r="L116" s="206"/>
      <c r="M116" s="206">
        <f t="shared" si="1"/>
        <v>13680</v>
      </c>
      <c r="N116" s="207" t="s">
        <v>37</v>
      </c>
      <c r="O116" s="230" t="s">
        <v>2386</v>
      </c>
      <c r="P116" s="217" t="s">
        <v>3</v>
      </c>
      <c r="Q116" s="200" t="s">
        <v>37</v>
      </c>
      <c r="R116" s="200" t="s">
        <v>37</v>
      </c>
      <c r="S116" s="275">
        <v>43069</v>
      </c>
      <c r="T116" s="200" t="s">
        <v>1017</v>
      </c>
      <c r="U116" s="200" t="s">
        <v>37</v>
      </c>
      <c r="V116" s="200" t="s">
        <v>37</v>
      </c>
      <c r="W116" s="200" t="s">
        <v>37</v>
      </c>
    </row>
    <row r="117" spans="1:23" s="347" customFormat="1" ht="71.25">
      <c r="A117" s="201">
        <v>112</v>
      </c>
      <c r="B117" s="201" t="s">
        <v>639</v>
      </c>
      <c r="C117" s="202" t="s">
        <v>2398</v>
      </c>
      <c r="D117" s="201" t="s">
        <v>29</v>
      </c>
      <c r="E117" s="201">
        <v>98995063</v>
      </c>
      <c r="F117" s="201">
        <v>5</v>
      </c>
      <c r="G117" s="237">
        <v>42558</v>
      </c>
      <c r="H117" s="247" t="s">
        <v>2399</v>
      </c>
      <c r="I117" s="245" t="s">
        <v>2381</v>
      </c>
      <c r="J117" s="245" t="s">
        <v>37</v>
      </c>
      <c r="K117" s="205">
        <v>15000</v>
      </c>
      <c r="L117" s="206"/>
      <c r="M117" s="206">
        <f t="shared" si="1"/>
        <v>15000</v>
      </c>
      <c r="N117" s="207" t="s">
        <v>37</v>
      </c>
      <c r="O117" s="225" t="s">
        <v>2400</v>
      </c>
      <c r="P117" s="217" t="s">
        <v>3</v>
      </c>
      <c r="Q117" s="200" t="s">
        <v>37</v>
      </c>
      <c r="R117" s="200" t="s">
        <v>37</v>
      </c>
      <c r="S117" s="275">
        <v>43069</v>
      </c>
      <c r="T117" s="362" t="s">
        <v>1017</v>
      </c>
      <c r="U117" s="200" t="s">
        <v>37</v>
      </c>
      <c r="V117" s="200" t="s">
        <v>37</v>
      </c>
      <c r="W117" s="200" t="s">
        <v>37</v>
      </c>
    </row>
    <row r="118" spans="1:23" s="347" customFormat="1" ht="29.25">
      <c r="A118" s="201">
        <v>113</v>
      </c>
      <c r="B118" s="201" t="s">
        <v>639</v>
      </c>
      <c r="C118" s="210" t="s">
        <v>2401</v>
      </c>
      <c r="D118" s="202" t="s">
        <v>29</v>
      </c>
      <c r="E118" s="210">
        <v>60092416</v>
      </c>
      <c r="F118" s="210">
        <v>12</v>
      </c>
      <c r="G118" s="220" t="s">
        <v>1725</v>
      </c>
      <c r="H118" s="210" t="s">
        <v>2402</v>
      </c>
      <c r="I118" s="210" t="s">
        <v>2372</v>
      </c>
      <c r="J118" s="201" t="s">
        <v>213</v>
      </c>
      <c r="K118" s="201"/>
      <c r="L118" s="248">
        <v>15103.6</v>
      </c>
      <c r="M118" s="206">
        <f t="shared" si="1"/>
        <v>15103.6</v>
      </c>
      <c r="N118" s="207" t="s">
        <v>37</v>
      </c>
      <c r="O118" s="230" t="s">
        <v>2403</v>
      </c>
      <c r="P118" s="348" t="s">
        <v>35</v>
      </c>
      <c r="Q118" s="200" t="s">
        <v>2404</v>
      </c>
      <c r="R118" s="200" t="s">
        <v>1598</v>
      </c>
      <c r="S118" s="330" t="s">
        <v>37</v>
      </c>
      <c r="T118" s="200" t="s">
        <v>2022</v>
      </c>
      <c r="U118" s="302"/>
      <c r="V118" s="200" t="s">
        <v>37</v>
      </c>
      <c r="W118" s="361"/>
    </row>
    <row r="119" spans="1:23" s="347" customFormat="1" ht="71.25">
      <c r="A119" s="201">
        <v>114</v>
      </c>
      <c r="B119" s="201" t="s">
        <v>639</v>
      </c>
      <c r="C119" s="210" t="s">
        <v>2405</v>
      </c>
      <c r="D119" s="202" t="s">
        <v>29</v>
      </c>
      <c r="E119" s="202"/>
      <c r="F119" s="202">
        <v>10</v>
      </c>
      <c r="G119" s="220" t="s">
        <v>1725</v>
      </c>
      <c r="H119" s="210" t="s">
        <v>2371</v>
      </c>
      <c r="I119" s="210" t="s">
        <v>2372</v>
      </c>
      <c r="J119" s="201" t="s">
        <v>213</v>
      </c>
      <c r="K119" s="214">
        <v>2928.1</v>
      </c>
      <c r="L119" s="206">
        <v>13114.85</v>
      </c>
      <c r="M119" s="206">
        <f t="shared" si="1"/>
        <v>16042.95</v>
      </c>
      <c r="N119" s="207" t="s">
        <v>2406</v>
      </c>
      <c r="O119" s="225" t="s">
        <v>2400</v>
      </c>
      <c r="P119" s="348" t="s">
        <v>3</v>
      </c>
      <c r="Q119" s="200" t="s">
        <v>37</v>
      </c>
      <c r="R119" s="200" t="s">
        <v>37</v>
      </c>
      <c r="S119" s="275">
        <v>43069</v>
      </c>
      <c r="T119" s="200" t="s">
        <v>1017</v>
      </c>
      <c r="U119" s="200" t="s">
        <v>37</v>
      </c>
      <c r="V119" s="200" t="s">
        <v>37</v>
      </c>
      <c r="W119" s="200" t="s">
        <v>37</v>
      </c>
    </row>
    <row r="120" spans="1:23" s="347" customFormat="1" ht="71.25">
      <c r="A120" s="201">
        <v>115</v>
      </c>
      <c r="B120" s="201" t="s">
        <v>639</v>
      </c>
      <c r="C120" s="202" t="s">
        <v>2407</v>
      </c>
      <c r="D120" s="201" t="s">
        <v>29</v>
      </c>
      <c r="E120" s="201">
        <v>19196741</v>
      </c>
      <c r="F120" s="201">
        <v>12</v>
      </c>
      <c r="G120" s="220" t="s">
        <v>2408</v>
      </c>
      <c r="H120" s="201" t="s">
        <v>2409</v>
      </c>
      <c r="I120" s="245" t="s">
        <v>2381</v>
      </c>
      <c r="J120" s="245" t="s">
        <v>37</v>
      </c>
      <c r="K120" s="205">
        <v>17969.89</v>
      </c>
      <c r="L120" s="206"/>
      <c r="M120" s="206">
        <f t="shared" si="1"/>
        <v>17969.89</v>
      </c>
      <c r="N120" s="207" t="s">
        <v>37</v>
      </c>
      <c r="O120" s="225" t="s">
        <v>2400</v>
      </c>
      <c r="P120" s="217" t="s">
        <v>3</v>
      </c>
      <c r="Q120" s="200" t="s">
        <v>37</v>
      </c>
      <c r="R120" s="200" t="s">
        <v>37</v>
      </c>
      <c r="S120" s="275">
        <v>43069</v>
      </c>
      <c r="T120" s="200" t="s">
        <v>1017</v>
      </c>
      <c r="U120" s="200" t="s">
        <v>37</v>
      </c>
      <c r="V120" s="200" t="s">
        <v>37</v>
      </c>
      <c r="W120" s="200" t="s">
        <v>37</v>
      </c>
    </row>
    <row r="121" spans="1:23" s="347" customFormat="1" ht="42.75">
      <c r="A121" s="201">
        <v>116</v>
      </c>
      <c r="B121" s="201" t="s">
        <v>639</v>
      </c>
      <c r="C121" s="202" t="s">
        <v>2410</v>
      </c>
      <c r="D121" s="201" t="s">
        <v>29</v>
      </c>
      <c r="E121" s="201">
        <v>60109611</v>
      </c>
      <c r="F121" s="201">
        <v>12</v>
      </c>
      <c r="G121" s="220" t="s">
        <v>2411</v>
      </c>
      <c r="H121" s="246" t="s">
        <v>2412</v>
      </c>
      <c r="I121" s="245" t="s">
        <v>2381</v>
      </c>
      <c r="J121" s="245" t="s">
        <v>37</v>
      </c>
      <c r="K121" s="205">
        <v>20000</v>
      </c>
      <c r="L121" s="206"/>
      <c r="M121" s="206">
        <f t="shared" si="1"/>
        <v>20000</v>
      </c>
      <c r="N121" s="207" t="s">
        <v>37</v>
      </c>
      <c r="O121" s="225" t="s">
        <v>2413</v>
      </c>
      <c r="P121" s="217" t="s">
        <v>35</v>
      </c>
      <c r="Q121" s="219">
        <v>43061</v>
      </c>
      <c r="R121" s="200" t="s">
        <v>1598</v>
      </c>
      <c r="S121" s="330" t="s">
        <v>37</v>
      </c>
      <c r="T121" s="200" t="s">
        <v>1808</v>
      </c>
      <c r="U121" s="200" t="s">
        <v>37</v>
      </c>
      <c r="V121" s="200" t="s">
        <v>37</v>
      </c>
      <c r="W121" s="200" t="s">
        <v>37</v>
      </c>
    </row>
    <row r="122" spans="1:23" s="347" customFormat="1" ht="71.25">
      <c r="A122" s="201">
        <v>117</v>
      </c>
      <c r="B122" s="201" t="s">
        <v>639</v>
      </c>
      <c r="C122" s="202" t="s">
        <v>2414</v>
      </c>
      <c r="D122" s="201" t="s">
        <v>42</v>
      </c>
      <c r="E122" s="201">
        <v>22664271</v>
      </c>
      <c r="F122" s="201">
        <v>8</v>
      </c>
      <c r="G122" s="220" t="s">
        <v>804</v>
      </c>
      <c r="H122" s="202" t="s">
        <v>2415</v>
      </c>
      <c r="I122" s="216" t="s">
        <v>2372</v>
      </c>
      <c r="J122" s="245" t="s">
        <v>37</v>
      </c>
      <c r="K122" s="205">
        <v>20000</v>
      </c>
      <c r="L122" s="206"/>
      <c r="M122" s="206">
        <f t="shared" si="1"/>
        <v>20000</v>
      </c>
      <c r="N122" s="207" t="s">
        <v>37</v>
      </c>
      <c r="O122" s="225" t="s">
        <v>2416</v>
      </c>
      <c r="P122" s="217" t="s">
        <v>35</v>
      </c>
      <c r="Q122" s="219">
        <v>43061</v>
      </c>
      <c r="R122" s="200" t="s">
        <v>1598</v>
      </c>
      <c r="S122" s="330" t="s">
        <v>37</v>
      </c>
      <c r="T122" s="200" t="s">
        <v>1808</v>
      </c>
      <c r="U122" s="200" t="s">
        <v>37</v>
      </c>
      <c r="V122" s="200" t="s">
        <v>37</v>
      </c>
      <c r="W122" s="200" t="s">
        <v>37</v>
      </c>
    </row>
    <row r="123" spans="1:23" s="347" customFormat="1" ht="57">
      <c r="A123" s="201">
        <v>118</v>
      </c>
      <c r="B123" s="201" t="s">
        <v>639</v>
      </c>
      <c r="C123" s="202" t="s">
        <v>2417</v>
      </c>
      <c r="D123" s="201" t="s">
        <v>42</v>
      </c>
      <c r="E123" s="201">
        <v>60199318</v>
      </c>
      <c r="F123" s="201">
        <v>12</v>
      </c>
      <c r="G123" s="237">
        <v>42586</v>
      </c>
      <c r="H123" s="202" t="s">
        <v>2418</v>
      </c>
      <c r="I123" s="245" t="s">
        <v>2381</v>
      </c>
      <c r="J123" s="245" t="s">
        <v>37</v>
      </c>
      <c r="K123" s="205">
        <v>20343.330000000002</v>
      </c>
      <c r="L123" s="206"/>
      <c r="M123" s="206">
        <f t="shared" si="1"/>
        <v>20343.330000000002</v>
      </c>
      <c r="N123" s="207" t="s">
        <v>37</v>
      </c>
      <c r="O123" s="225" t="s">
        <v>2419</v>
      </c>
      <c r="P123" s="217" t="s">
        <v>3</v>
      </c>
      <c r="Q123" s="200" t="s">
        <v>37</v>
      </c>
      <c r="R123" s="200" t="s">
        <v>37</v>
      </c>
      <c r="S123" s="275">
        <v>43069</v>
      </c>
      <c r="T123" s="200" t="s">
        <v>1017</v>
      </c>
      <c r="U123" s="200" t="s">
        <v>37</v>
      </c>
      <c r="V123" s="200" t="s">
        <v>37</v>
      </c>
      <c r="W123" s="200" t="s">
        <v>37</v>
      </c>
    </row>
    <row r="124" spans="1:23" s="347" customFormat="1" ht="72">
      <c r="A124" s="201">
        <v>119</v>
      </c>
      <c r="B124" s="201" t="s">
        <v>639</v>
      </c>
      <c r="C124" s="210" t="s">
        <v>2369</v>
      </c>
      <c r="D124" s="202"/>
      <c r="E124" s="202" t="s">
        <v>2370</v>
      </c>
      <c r="F124" s="202">
        <v>13</v>
      </c>
      <c r="G124" s="220" t="s">
        <v>1725</v>
      </c>
      <c r="H124" s="210" t="s">
        <v>2377</v>
      </c>
      <c r="I124" s="210" t="s">
        <v>2372</v>
      </c>
      <c r="J124" s="201" t="s">
        <v>213</v>
      </c>
      <c r="K124" s="214">
        <v>20477.13</v>
      </c>
      <c r="L124" s="206"/>
      <c r="M124" s="206">
        <f t="shared" si="1"/>
        <v>20477.13</v>
      </c>
      <c r="N124" s="207" t="s">
        <v>37</v>
      </c>
      <c r="O124" s="225" t="s">
        <v>2373</v>
      </c>
      <c r="P124" s="348" t="s">
        <v>3</v>
      </c>
      <c r="Q124" s="200" t="s">
        <v>37</v>
      </c>
      <c r="R124" s="200" t="s">
        <v>37</v>
      </c>
      <c r="S124" s="275">
        <v>43069</v>
      </c>
      <c r="T124" s="200" t="s">
        <v>1017</v>
      </c>
      <c r="U124" s="302" t="s">
        <v>37</v>
      </c>
      <c r="V124" s="200" t="s">
        <v>37</v>
      </c>
      <c r="W124" s="302" t="s">
        <v>37</v>
      </c>
    </row>
    <row r="125" spans="1:23" s="347" customFormat="1" ht="42.75">
      <c r="A125" s="201">
        <v>120</v>
      </c>
      <c r="B125" s="201" t="s">
        <v>639</v>
      </c>
      <c r="C125" s="202" t="s">
        <v>2420</v>
      </c>
      <c r="D125" s="201" t="s">
        <v>29</v>
      </c>
      <c r="E125" s="201">
        <v>62213598</v>
      </c>
      <c r="F125" s="201">
        <v>7</v>
      </c>
      <c r="G125" s="220" t="s">
        <v>2421</v>
      </c>
      <c r="H125" s="202" t="s">
        <v>2422</v>
      </c>
      <c r="I125" s="245" t="s">
        <v>2381</v>
      </c>
      <c r="J125" s="245" t="s">
        <v>37</v>
      </c>
      <c r="K125" s="205">
        <v>20704.71</v>
      </c>
      <c r="L125" s="206"/>
      <c r="M125" s="206">
        <f t="shared" si="1"/>
        <v>20704.71</v>
      </c>
      <c r="N125" s="207" t="s">
        <v>37</v>
      </c>
      <c r="O125" s="230" t="s">
        <v>2386</v>
      </c>
      <c r="P125" s="217" t="s">
        <v>3</v>
      </c>
      <c r="Q125" s="200" t="s">
        <v>37</v>
      </c>
      <c r="R125" s="200" t="s">
        <v>37</v>
      </c>
      <c r="S125" s="275">
        <v>43069</v>
      </c>
      <c r="T125" s="200" t="s">
        <v>1017</v>
      </c>
      <c r="U125" s="302" t="s">
        <v>37</v>
      </c>
      <c r="V125" s="200" t="s">
        <v>37</v>
      </c>
      <c r="W125" s="200" t="s">
        <v>37</v>
      </c>
    </row>
    <row r="126" spans="1:23" s="347" customFormat="1" ht="85.5">
      <c r="A126" s="201">
        <v>121</v>
      </c>
      <c r="B126" s="201" t="s">
        <v>639</v>
      </c>
      <c r="C126" s="202" t="s">
        <v>2423</v>
      </c>
      <c r="D126" s="201" t="s">
        <v>29</v>
      </c>
      <c r="E126" s="201">
        <v>90939999</v>
      </c>
      <c r="F126" s="201">
        <v>5</v>
      </c>
      <c r="G126" s="237">
        <v>42197</v>
      </c>
      <c r="H126" s="202" t="s">
        <v>2424</v>
      </c>
      <c r="I126" s="216" t="s">
        <v>2372</v>
      </c>
      <c r="J126" s="245" t="s">
        <v>37</v>
      </c>
      <c r="K126" s="205">
        <v>24246.52</v>
      </c>
      <c r="L126" s="206"/>
      <c r="M126" s="206">
        <f t="shared" si="1"/>
        <v>24246.52</v>
      </c>
      <c r="N126" s="207" t="s">
        <v>37</v>
      </c>
      <c r="O126" s="225" t="s">
        <v>2425</v>
      </c>
      <c r="P126" s="217" t="s">
        <v>3</v>
      </c>
      <c r="Q126" s="200" t="s">
        <v>37</v>
      </c>
      <c r="R126" s="200" t="s">
        <v>37</v>
      </c>
      <c r="S126" s="275">
        <v>43069</v>
      </c>
      <c r="T126" s="200" t="s">
        <v>2426</v>
      </c>
      <c r="U126" s="302" t="s">
        <v>37</v>
      </c>
      <c r="V126" s="200" t="s">
        <v>37</v>
      </c>
      <c r="W126" s="361" t="s">
        <v>2427</v>
      </c>
    </row>
    <row r="127" spans="1:23" s="347" customFormat="1" ht="72">
      <c r="A127" s="201">
        <v>122</v>
      </c>
      <c r="B127" s="201" t="s">
        <v>639</v>
      </c>
      <c r="C127" s="210" t="s">
        <v>2369</v>
      </c>
      <c r="D127" s="202"/>
      <c r="E127" s="202" t="s">
        <v>2370</v>
      </c>
      <c r="F127" s="202">
        <v>13</v>
      </c>
      <c r="G127" s="220" t="s">
        <v>1725</v>
      </c>
      <c r="H127" s="210" t="s">
        <v>2428</v>
      </c>
      <c r="I127" s="210" t="s">
        <v>2372</v>
      </c>
      <c r="J127" s="201" t="s">
        <v>213</v>
      </c>
      <c r="K127" s="214">
        <v>25907.25</v>
      </c>
      <c r="L127" s="206"/>
      <c r="M127" s="206">
        <f t="shared" si="1"/>
        <v>25907.25</v>
      </c>
      <c r="N127" s="207" t="s">
        <v>37</v>
      </c>
      <c r="O127" s="225" t="s">
        <v>2373</v>
      </c>
      <c r="P127" s="348" t="s">
        <v>3</v>
      </c>
      <c r="Q127" s="200" t="s">
        <v>37</v>
      </c>
      <c r="R127" s="200" t="s">
        <v>37</v>
      </c>
      <c r="S127" s="275">
        <v>43069</v>
      </c>
      <c r="T127" s="200" t="s">
        <v>1017</v>
      </c>
      <c r="U127" s="302" t="s">
        <v>37</v>
      </c>
      <c r="V127" s="200" t="s">
        <v>37</v>
      </c>
      <c r="W127" s="302" t="s">
        <v>37</v>
      </c>
    </row>
    <row r="128" spans="1:23" s="347" customFormat="1" ht="71.25">
      <c r="A128" s="201">
        <v>123</v>
      </c>
      <c r="B128" s="201" t="s">
        <v>639</v>
      </c>
      <c r="C128" s="202" t="s">
        <v>2429</v>
      </c>
      <c r="D128" s="201" t="s">
        <v>42</v>
      </c>
      <c r="E128" s="201">
        <v>62068407</v>
      </c>
      <c r="F128" s="201">
        <v>8</v>
      </c>
      <c r="G128" s="220" t="s">
        <v>2430</v>
      </c>
      <c r="H128" s="202" t="s">
        <v>2431</v>
      </c>
      <c r="I128" s="245" t="s">
        <v>2381</v>
      </c>
      <c r="J128" s="245" t="s">
        <v>37</v>
      </c>
      <c r="K128" s="205">
        <v>34429.67</v>
      </c>
      <c r="L128" s="206"/>
      <c r="M128" s="206">
        <f t="shared" si="1"/>
        <v>34429.67</v>
      </c>
      <c r="N128" s="207" t="s">
        <v>37</v>
      </c>
      <c r="O128" s="225" t="s">
        <v>2432</v>
      </c>
      <c r="P128" s="217" t="s">
        <v>3</v>
      </c>
      <c r="Q128" s="200" t="s">
        <v>37</v>
      </c>
      <c r="R128" s="200" t="s">
        <v>37</v>
      </c>
      <c r="S128" s="275">
        <v>43069</v>
      </c>
      <c r="T128" s="360" t="s">
        <v>1017</v>
      </c>
      <c r="U128" s="200" t="s">
        <v>37</v>
      </c>
      <c r="V128" s="200" t="s">
        <v>37</v>
      </c>
      <c r="W128" s="200" t="s">
        <v>37</v>
      </c>
    </row>
    <row r="129" spans="1:23" s="347" customFormat="1" ht="72">
      <c r="A129" s="201">
        <v>124</v>
      </c>
      <c r="B129" s="201" t="s">
        <v>639</v>
      </c>
      <c r="C129" s="210" t="s">
        <v>2369</v>
      </c>
      <c r="D129" s="202"/>
      <c r="E129" s="202" t="s">
        <v>2370</v>
      </c>
      <c r="F129" s="202">
        <v>13</v>
      </c>
      <c r="G129" s="220" t="s">
        <v>1725</v>
      </c>
      <c r="H129" s="210" t="s">
        <v>2433</v>
      </c>
      <c r="I129" s="210" t="s">
        <v>2372</v>
      </c>
      <c r="J129" s="216" t="s">
        <v>213</v>
      </c>
      <c r="K129" s="214">
        <v>35574.269999999997</v>
      </c>
      <c r="L129" s="206"/>
      <c r="M129" s="206">
        <f t="shared" si="1"/>
        <v>35574.269999999997</v>
      </c>
      <c r="N129" s="207" t="s">
        <v>37</v>
      </c>
      <c r="O129" s="225" t="s">
        <v>2373</v>
      </c>
      <c r="P129" s="348" t="s">
        <v>3</v>
      </c>
      <c r="Q129" s="200" t="s">
        <v>37</v>
      </c>
      <c r="R129" s="200" t="s">
        <v>37</v>
      </c>
      <c r="S129" s="275">
        <v>43069</v>
      </c>
      <c r="T129" s="362" t="s">
        <v>1017</v>
      </c>
      <c r="U129" s="200" t="s">
        <v>37</v>
      </c>
      <c r="V129" s="200" t="s">
        <v>37</v>
      </c>
      <c r="W129" s="200" t="s">
        <v>37</v>
      </c>
    </row>
    <row r="130" spans="1:23" s="347" customFormat="1" ht="42.75">
      <c r="A130" s="201">
        <v>125</v>
      </c>
      <c r="B130" s="201" t="s">
        <v>639</v>
      </c>
      <c r="C130" s="202" t="s">
        <v>2434</v>
      </c>
      <c r="D130" s="201" t="s">
        <v>29</v>
      </c>
      <c r="E130" s="201"/>
      <c r="F130" s="201"/>
      <c r="G130" s="220" t="s">
        <v>2435</v>
      </c>
      <c r="H130" s="202" t="s">
        <v>2436</v>
      </c>
      <c r="I130" s="216" t="s">
        <v>2372</v>
      </c>
      <c r="J130" s="245" t="s">
        <v>37</v>
      </c>
      <c r="K130" s="205">
        <v>43041.57</v>
      </c>
      <c r="L130" s="206"/>
      <c r="M130" s="206">
        <f t="shared" si="1"/>
        <v>43041.57</v>
      </c>
      <c r="N130" s="207" t="s">
        <v>37</v>
      </c>
      <c r="O130" s="225" t="s">
        <v>2437</v>
      </c>
      <c r="P130" s="217" t="s">
        <v>3</v>
      </c>
      <c r="Q130" s="200" t="s">
        <v>37</v>
      </c>
      <c r="R130" s="200" t="s">
        <v>37</v>
      </c>
      <c r="S130" s="275">
        <v>43069</v>
      </c>
      <c r="T130" s="200" t="s">
        <v>2438</v>
      </c>
      <c r="U130" s="200" t="s">
        <v>37</v>
      </c>
      <c r="V130" s="200" t="s">
        <v>37</v>
      </c>
      <c r="W130" s="223" t="s">
        <v>2427</v>
      </c>
    </row>
    <row r="131" spans="1:23" s="347" customFormat="1" ht="42.75">
      <c r="A131" s="201">
        <v>126</v>
      </c>
      <c r="B131" s="201" t="s">
        <v>639</v>
      </c>
      <c r="C131" s="210" t="s">
        <v>2439</v>
      </c>
      <c r="D131" s="210" t="s">
        <v>42</v>
      </c>
      <c r="E131" s="249">
        <v>62488775</v>
      </c>
      <c r="F131" s="210">
        <v>7</v>
      </c>
      <c r="G131" s="220" t="s">
        <v>2440</v>
      </c>
      <c r="H131" s="210" t="s">
        <v>2433</v>
      </c>
      <c r="I131" s="210" t="s">
        <v>2372</v>
      </c>
      <c r="J131" s="216" t="s">
        <v>2441</v>
      </c>
      <c r="K131" s="201"/>
      <c r="L131" s="248">
        <v>47775.66</v>
      </c>
      <c r="M131" s="206">
        <f t="shared" si="1"/>
        <v>47775.66</v>
      </c>
      <c r="N131" s="207" t="s">
        <v>37</v>
      </c>
      <c r="O131" s="230" t="s">
        <v>2095</v>
      </c>
      <c r="P131" s="348" t="s">
        <v>3</v>
      </c>
      <c r="Q131" s="200" t="s">
        <v>37</v>
      </c>
      <c r="R131" s="200" t="s">
        <v>37</v>
      </c>
      <c r="S131" s="200" t="s">
        <v>2442</v>
      </c>
      <c r="T131" s="200" t="s">
        <v>1579</v>
      </c>
      <c r="U131" s="302">
        <v>0</v>
      </c>
      <c r="V131" s="200" t="s">
        <v>2443</v>
      </c>
      <c r="W131" s="223" t="s">
        <v>2444</v>
      </c>
    </row>
    <row r="132" spans="1:23" s="347" customFormat="1" ht="85.5">
      <c r="A132" s="201">
        <v>127</v>
      </c>
      <c r="B132" s="201" t="s">
        <v>639</v>
      </c>
      <c r="C132" s="210" t="s">
        <v>2445</v>
      </c>
      <c r="D132" s="202"/>
      <c r="E132" s="210" t="s">
        <v>2446</v>
      </c>
      <c r="F132" s="210"/>
      <c r="G132" s="220" t="s">
        <v>1725</v>
      </c>
      <c r="H132" s="210" t="s">
        <v>2402</v>
      </c>
      <c r="I132" s="210" t="s">
        <v>2372</v>
      </c>
      <c r="J132" s="201" t="s">
        <v>213</v>
      </c>
      <c r="K132" s="201"/>
      <c r="L132" s="248">
        <v>50047.91</v>
      </c>
      <c r="M132" s="206">
        <f t="shared" si="1"/>
        <v>50047.91</v>
      </c>
      <c r="N132" s="207" t="s">
        <v>37</v>
      </c>
      <c r="O132" s="230" t="s">
        <v>2447</v>
      </c>
      <c r="P132" s="348" t="s">
        <v>35</v>
      </c>
      <c r="Q132" s="200" t="s">
        <v>2448</v>
      </c>
      <c r="R132" s="200" t="s">
        <v>1598</v>
      </c>
      <c r="S132" s="330" t="s">
        <v>37</v>
      </c>
      <c r="T132" s="363" t="s">
        <v>2449</v>
      </c>
      <c r="U132" s="364">
        <v>1697.77</v>
      </c>
      <c r="V132" s="200"/>
      <c r="W132" s="361"/>
    </row>
    <row r="133" spans="1:23" s="347" customFormat="1" ht="43.5">
      <c r="A133" s="201">
        <v>128</v>
      </c>
      <c r="B133" s="201" t="s">
        <v>639</v>
      </c>
      <c r="C133" s="202" t="s">
        <v>2450</v>
      </c>
      <c r="D133" s="201" t="s">
        <v>29</v>
      </c>
      <c r="E133" s="201">
        <v>62862243</v>
      </c>
      <c r="F133" s="201">
        <v>5</v>
      </c>
      <c r="G133" s="237">
        <v>42251</v>
      </c>
      <c r="H133" s="202" t="s">
        <v>2451</v>
      </c>
      <c r="I133" s="216" t="s">
        <v>2372</v>
      </c>
      <c r="J133" s="245" t="s">
        <v>37</v>
      </c>
      <c r="K133" s="205">
        <v>57900.24</v>
      </c>
      <c r="L133" s="206"/>
      <c r="M133" s="206">
        <f t="shared" si="1"/>
        <v>57900.24</v>
      </c>
      <c r="N133" s="207" t="s">
        <v>37</v>
      </c>
      <c r="O133" s="225" t="s">
        <v>2452</v>
      </c>
      <c r="P133" s="217" t="s">
        <v>35</v>
      </c>
      <c r="Q133" s="219">
        <v>42933</v>
      </c>
      <c r="R133" s="200" t="s">
        <v>1598</v>
      </c>
      <c r="S133" s="330" t="s">
        <v>37</v>
      </c>
      <c r="T133" s="332" t="s">
        <v>537</v>
      </c>
      <c r="U133" s="302" t="s">
        <v>37</v>
      </c>
      <c r="V133" s="200" t="s">
        <v>37</v>
      </c>
      <c r="W133" s="361"/>
    </row>
    <row r="134" spans="1:23" s="347" customFormat="1" ht="29.25">
      <c r="A134" s="201">
        <v>129</v>
      </c>
      <c r="B134" s="201" t="s">
        <v>639</v>
      </c>
      <c r="C134" s="202" t="s">
        <v>2453</v>
      </c>
      <c r="D134" s="201" t="s">
        <v>29</v>
      </c>
      <c r="E134" s="201">
        <v>63016788</v>
      </c>
      <c r="F134" s="201">
        <v>5</v>
      </c>
      <c r="G134" s="220" t="s">
        <v>43</v>
      </c>
      <c r="H134" s="202" t="s">
        <v>2454</v>
      </c>
      <c r="I134" s="216" t="s">
        <v>2372</v>
      </c>
      <c r="J134" s="245" t="s">
        <v>37</v>
      </c>
      <c r="K134" s="205">
        <v>60000</v>
      </c>
      <c r="L134" s="206"/>
      <c r="M134" s="206">
        <f t="shared" ref="M134:M197" si="2">K134+L134</f>
        <v>60000</v>
      </c>
      <c r="N134" s="207" t="s">
        <v>37</v>
      </c>
      <c r="O134" s="225" t="s">
        <v>2455</v>
      </c>
      <c r="P134" s="217" t="s">
        <v>3</v>
      </c>
      <c r="Q134" s="200" t="s">
        <v>37</v>
      </c>
      <c r="R134" s="200" t="s">
        <v>37</v>
      </c>
      <c r="S134" s="275">
        <v>43069</v>
      </c>
      <c r="T134" s="200" t="s">
        <v>2426</v>
      </c>
      <c r="U134" s="302" t="s">
        <v>37</v>
      </c>
      <c r="V134" s="200" t="s">
        <v>37</v>
      </c>
      <c r="W134" s="361" t="s">
        <v>2427</v>
      </c>
    </row>
    <row r="135" spans="1:23" s="347" customFormat="1" ht="71.25">
      <c r="A135" s="201">
        <v>130</v>
      </c>
      <c r="B135" s="201" t="s">
        <v>639</v>
      </c>
      <c r="C135" s="202" t="s">
        <v>2456</v>
      </c>
      <c r="D135" s="201" t="s">
        <v>42</v>
      </c>
      <c r="E135" s="201">
        <v>62068407</v>
      </c>
      <c r="F135" s="201">
        <v>8</v>
      </c>
      <c r="G135" s="220" t="s">
        <v>2457</v>
      </c>
      <c r="H135" s="202" t="s">
        <v>2458</v>
      </c>
      <c r="I135" s="245" t="s">
        <v>2381</v>
      </c>
      <c r="J135" s="245" t="s">
        <v>37</v>
      </c>
      <c r="K135" s="205">
        <v>81000</v>
      </c>
      <c r="L135" s="206"/>
      <c r="M135" s="206">
        <f t="shared" si="2"/>
        <v>81000</v>
      </c>
      <c r="N135" s="207" t="s">
        <v>37</v>
      </c>
      <c r="O135" s="225" t="s">
        <v>2459</v>
      </c>
      <c r="P135" s="217" t="s">
        <v>35</v>
      </c>
      <c r="Q135" s="200" t="s">
        <v>37</v>
      </c>
      <c r="R135" s="200" t="s">
        <v>1598</v>
      </c>
      <c r="S135" s="330" t="s">
        <v>37</v>
      </c>
      <c r="T135" s="200" t="s">
        <v>537</v>
      </c>
      <c r="U135" s="302" t="s">
        <v>37</v>
      </c>
      <c r="V135" s="200" t="s">
        <v>37</v>
      </c>
      <c r="W135" s="302" t="s">
        <v>37</v>
      </c>
    </row>
    <row r="136" spans="1:23" s="347" customFormat="1" ht="72">
      <c r="A136" s="201">
        <v>131</v>
      </c>
      <c r="B136" s="201" t="s">
        <v>639</v>
      </c>
      <c r="C136" s="210" t="s">
        <v>2369</v>
      </c>
      <c r="D136" s="202"/>
      <c r="E136" s="202" t="s">
        <v>2370</v>
      </c>
      <c r="F136" s="202">
        <v>13</v>
      </c>
      <c r="G136" s="220" t="s">
        <v>1725</v>
      </c>
      <c r="H136" s="210" t="s">
        <v>2428</v>
      </c>
      <c r="I136" s="210" t="s">
        <v>2372</v>
      </c>
      <c r="J136" s="201" t="s">
        <v>213</v>
      </c>
      <c r="K136" s="214">
        <v>95260.23</v>
      </c>
      <c r="L136" s="206"/>
      <c r="M136" s="206">
        <f t="shared" si="2"/>
        <v>95260.23</v>
      </c>
      <c r="N136" s="207" t="s">
        <v>37</v>
      </c>
      <c r="O136" s="225" t="s">
        <v>2373</v>
      </c>
      <c r="P136" s="348" t="s">
        <v>3</v>
      </c>
      <c r="Q136" s="200" t="s">
        <v>37</v>
      </c>
      <c r="R136" s="200" t="s">
        <v>37</v>
      </c>
      <c r="S136" s="219">
        <v>43069</v>
      </c>
      <c r="T136" s="200" t="s">
        <v>1017</v>
      </c>
      <c r="U136" s="302" t="s">
        <v>37</v>
      </c>
      <c r="V136" s="200" t="s">
        <v>37</v>
      </c>
      <c r="W136" s="302" t="s">
        <v>37</v>
      </c>
    </row>
    <row r="137" spans="1:23" s="347" customFormat="1" ht="72">
      <c r="A137" s="201">
        <v>132</v>
      </c>
      <c r="B137" s="201" t="s">
        <v>639</v>
      </c>
      <c r="C137" s="210" t="s">
        <v>2369</v>
      </c>
      <c r="D137" s="202"/>
      <c r="E137" s="202" t="s">
        <v>2370</v>
      </c>
      <c r="F137" s="202">
        <v>13</v>
      </c>
      <c r="G137" s="220" t="s">
        <v>1725</v>
      </c>
      <c r="H137" s="210" t="s">
        <v>2428</v>
      </c>
      <c r="I137" s="210" t="s">
        <v>2372</v>
      </c>
      <c r="J137" s="201" t="s">
        <v>213</v>
      </c>
      <c r="K137" s="214">
        <v>120750.45</v>
      </c>
      <c r="L137" s="206"/>
      <c r="M137" s="206">
        <f t="shared" si="2"/>
        <v>120750.45</v>
      </c>
      <c r="N137" s="207" t="s">
        <v>37</v>
      </c>
      <c r="O137" s="225" t="s">
        <v>2373</v>
      </c>
      <c r="P137" s="348" t="s">
        <v>3</v>
      </c>
      <c r="Q137" s="200" t="s">
        <v>37</v>
      </c>
      <c r="R137" s="200" t="s">
        <v>37</v>
      </c>
      <c r="S137" s="219">
        <v>43069</v>
      </c>
      <c r="T137" s="200" t="s">
        <v>1017</v>
      </c>
      <c r="U137" s="302" t="s">
        <v>37</v>
      </c>
      <c r="V137" s="200" t="s">
        <v>37</v>
      </c>
      <c r="W137" s="200" t="s">
        <v>37</v>
      </c>
    </row>
    <row r="138" spans="1:23" s="347" customFormat="1" ht="42.75">
      <c r="A138" s="201">
        <v>133</v>
      </c>
      <c r="B138" s="201" t="s">
        <v>639</v>
      </c>
      <c r="C138" s="202" t="s">
        <v>2460</v>
      </c>
      <c r="D138" s="201" t="s">
        <v>29</v>
      </c>
      <c r="E138" s="201"/>
      <c r="F138" s="201"/>
      <c r="G138" s="220" t="s">
        <v>2461</v>
      </c>
      <c r="H138" s="202" t="s">
        <v>2462</v>
      </c>
      <c r="I138" s="216" t="s">
        <v>2372</v>
      </c>
      <c r="J138" s="245" t="s">
        <v>37</v>
      </c>
      <c r="K138" s="205">
        <v>133493.44</v>
      </c>
      <c r="L138" s="206"/>
      <c r="M138" s="206">
        <f t="shared" si="2"/>
        <v>133493.44</v>
      </c>
      <c r="N138" s="207" t="s">
        <v>37</v>
      </c>
      <c r="O138" s="225" t="s">
        <v>2463</v>
      </c>
      <c r="P138" s="217" t="s">
        <v>35</v>
      </c>
      <c r="Q138" s="219">
        <v>42933</v>
      </c>
      <c r="R138" s="200" t="s">
        <v>1598</v>
      </c>
      <c r="S138" s="330" t="s">
        <v>37</v>
      </c>
      <c r="T138" s="331" t="s">
        <v>1808</v>
      </c>
      <c r="U138" s="302" t="s">
        <v>37</v>
      </c>
      <c r="V138" s="200" t="s">
        <v>37</v>
      </c>
      <c r="W138" s="200" t="s">
        <v>37</v>
      </c>
    </row>
    <row r="139" spans="1:23" s="347" customFormat="1" ht="43.5">
      <c r="A139" s="201">
        <v>134</v>
      </c>
      <c r="B139" s="201" t="s">
        <v>639</v>
      </c>
      <c r="C139" s="210" t="s">
        <v>2464</v>
      </c>
      <c r="D139" s="202"/>
      <c r="E139" s="210" t="s">
        <v>2465</v>
      </c>
      <c r="F139" s="210">
        <v>7</v>
      </c>
      <c r="G139" s="220" t="s">
        <v>1725</v>
      </c>
      <c r="H139" s="210" t="s">
        <v>2428</v>
      </c>
      <c r="I139" s="210" t="s">
        <v>2372</v>
      </c>
      <c r="J139" s="201" t="s">
        <v>213</v>
      </c>
      <c r="K139" s="201"/>
      <c r="L139" s="248">
        <v>200213.18</v>
      </c>
      <c r="M139" s="206">
        <f t="shared" si="2"/>
        <v>200213.18</v>
      </c>
      <c r="N139" s="207" t="s">
        <v>37</v>
      </c>
      <c r="O139" s="230" t="s">
        <v>2095</v>
      </c>
      <c r="P139" s="348" t="s">
        <v>3</v>
      </c>
      <c r="Q139" s="200" t="s">
        <v>37</v>
      </c>
      <c r="R139" s="200" t="s">
        <v>37</v>
      </c>
      <c r="S139" s="219">
        <v>43100</v>
      </c>
      <c r="T139" s="200" t="s">
        <v>1579</v>
      </c>
      <c r="U139" s="223"/>
      <c r="V139" s="200" t="s">
        <v>2466</v>
      </c>
      <c r="W139" s="223"/>
    </row>
    <row r="140" spans="1:23" s="347" customFormat="1" ht="72">
      <c r="A140" s="201">
        <v>135</v>
      </c>
      <c r="B140" s="201" t="s">
        <v>639</v>
      </c>
      <c r="C140" s="210" t="s">
        <v>2369</v>
      </c>
      <c r="D140" s="202"/>
      <c r="E140" s="202" t="s">
        <v>2370</v>
      </c>
      <c r="F140" s="202">
        <v>13</v>
      </c>
      <c r="G140" s="220" t="s">
        <v>1725</v>
      </c>
      <c r="H140" s="210" t="s">
        <v>2371</v>
      </c>
      <c r="I140" s="210" t="s">
        <v>2372</v>
      </c>
      <c r="J140" s="201" t="s">
        <v>213</v>
      </c>
      <c r="K140" s="214">
        <v>240604.16</v>
      </c>
      <c r="L140" s="206"/>
      <c r="M140" s="206">
        <f t="shared" si="2"/>
        <v>240604.16</v>
      </c>
      <c r="N140" s="207" t="s">
        <v>37</v>
      </c>
      <c r="O140" s="225" t="s">
        <v>2373</v>
      </c>
      <c r="P140" s="348" t="s">
        <v>3</v>
      </c>
      <c r="Q140" s="200" t="s">
        <v>37</v>
      </c>
      <c r="R140" s="200" t="s">
        <v>37</v>
      </c>
      <c r="S140" s="275">
        <v>43069</v>
      </c>
      <c r="T140" s="200" t="s">
        <v>1579</v>
      </c>
      <c r="U140" s="200" t="s">
        <v>37</v>
      </c>
      <c r="V140" s="200" t="s">
        <v>37</v>
      </c>
      <c r="W140" s="200" t="s">
        <v>37</v>
      </c>
    </row>
    <row r="141" spans="1:23" s="347" customFormat="1" ht="43.5">
      <c r="A141" s="201">
        <v>136</v>
      </c>
      <c r="B141" s="201" t="s">
        <v>639</v>
      </c>
      <c r="C141" s="210" t="s">
        <v>2467</v>
      </c>
      <c r="D141" s="202" t="s">
        <v>29</v>
      </c>
      <c r="E141" s="202">
        <v>62354787</v>
      </c>
      <c r="F141" s="202">
        <v>7</v>
      </c>
      <c r="G141" s="220" t="s">
        <v>1725</v>
      </c>
      <c r="H141" s="210" t="s">
        <v>2371</v>
      </c>
      <c r="I141" s="210" t="s">
        <v>2372</v>
      </c>
      <c r="J141" s="201" t="s">
        <v>213</v>
      </c>
      <c r="K141" s="214">
        <v>268304.31</v>
      </c>
      <c r="L141" s="206"/>
      <c r="M141" s="206">
        <f t="shared" si="2"/>
        <v>268304.31</v>
      </c>
      <c r="N141" s="207" t="s">
        <v>37</v>
      </c>
      <c r="O141" s="230" t="s">
        <v>2095</v>
      </c>
      <c r="P141" s="348" t="s">
        <v>3</v>
      </c>
      <c r="Q141" s="200" t="s">
        <v>37</v>
      </c>
      <c r="R141" s="200" t="s">
        <v>37</v>
      </c>
      <c r="S141" s="275">
        <v>43069</v>
      </c>
      <c r="T141" s="200" t="s">
        <v>1579</v>
      </c>
      <c r="U141" s="200" t="s">
        <v>37</v>
      </c>
      <c r="V141" s="200" t="s">
        <v>37</v>
      </c>
      <c r="W141" s="250" t="s">
        <v>2468</v>
      </c>
    </row>
    <row r="142" spans="1:23" s="347" customFormat="1" ht="57.75">
      <c r="A142" s="201">
        <v>137</v>
      </c>
      <c r="B142" s="201" t="s">
        <v>639</v>
      </c>
      <c r="C142" s="202" t="s">
        <v>2469</v>
      </c>
      <c r="D142" s="201" t="s">
        <v>29</v>
      </c>
      <c r="E142" s="201">
        <v>60091461</v>
      </c>
      <c r="F142" s="201">
        <v>12</v>
      </c>
      <c r="G142" s="237">
        <v>42437</v>
      </c>
      <c r="H142" s="202" t="s">
        <v>2470</v>
      </c>
      <c r="I142" s="245" t="s">
        <v>2381</v>
      </c>
      <c r="J142" s="245" t="s">
        <v>37</v>
      </c>
      <c r="K142" s="205">
        <v>480000</v>
      </c>
      <c r="L142" s="206"/>
      <c r="M142" s="206">
        <f t="shared" si="2"/>
        <v>480000</v>
      </c>
      <c r="N142" s="207" t="s">
        <v>37</v>
      </c>
      <c r="O142" s="225" t="s">
        <v>2471</v>
      </c>
      <c r="P142" s="217" t="s">
        <v>3</v>
      </c>
      <c r="Q142" s="200" t="s">
        <v>37</v>
      </c>
      <c r="R142" s="200" t="s">
        <v>37</v>
      </c>
      <c r="S142" s="275">
        <v>43100</v>
      </c>
      <c r="T142" s="200" t="s">
        <v>1017</v>
      </c>
      <c r="U142" s="200" t="s">
        <v>37</v>
      </c>
      <c r="V142" s="200" t="s">
        <v>37</v>
      </c>
      <c r="W142" s="200" t="s">
        <v>37</v>
      </c>
    </row>
    <row r="143" spans="1:23" s="347" customFormat="1" ht="43.5">
      <c r="A143" s="201">
        <v>138</v>
      </c>
      <c r="B143" s="201" t="s">
        <v>1030</v>
      </c>
      <c r="C143" s="202" t="s">
        <v>2472</v>
      </c>
      <c r="D143" s="201" t="s">
        <v>42</v>
      </c>
      <c r="E143" s="201">
        <v>81559674</v>
      </c>
      <c r="F143" s="201">
        <v>12</v>
      </c>
      <c r="G143" s="237">
        <v>42773</v>
      </c>
      <c r="H143" s="202" t="s">
        <v>2473</v>
      </c>
      <c r="I143" s="216" t="s">
        <v>2474</v>
      </c>
      <c r="J143" s="216" t="s">
        <v>37</v>
      </c>
      <c r="K143" s="205">
        <v>5118.2</v>
      </c>
      <c r="L143" s="206">
        <f>-K143</f>
        <v>-5118.2</v>
      </c>
      <c r="M143" s="206">
        <f t="shared" si="2"/>
        <v>0</v>
      </c>
      <c r="N143" s="207" t="s">
        <v>2475</v>
      </c>
      <c r="O143" s="202" t="s">
        <v>2476</v>
      </c>
      <c r="P143" s="217" t="s">
        <v>35</v>
      </c>
      <c r="Q143" s="218">
        <v>42789</v>
      </c>
      <c r="R143" s="200" t="s">
        <v>1598</v>
      </c>
      <c r="S143" s="330" t="s">
        <v>37</v>
      </c>
      <c r="T143" s="332" t="s">
        <v>537</v>
      </c>
      <c r="U143" s="200">
        <v>5118.2</v>
      </c>
      <c r="V143" s="200" t="s">
        <v>37</v>
      </c>
      <c r="W143" s="200" t="s">
        <v>37</v>
      </c>
    </row>
    <row r="144" spans="1:23" s="347" customFormat="1" ht="285.75" thickBot="1">
      <c r="A144" s="201">
        <v>139</v>
      </c>
      <c r="B144" s="201" t="s">
        <v>1030</v>
      </c>
      <c r="C144" s="202" t="s">
        <v>2477</v>
      </c>
      <c r="D144" s="201" t="s">
        <v>42</v>
      </c>
      <c r="E144" s="201">
        <v>18871895</v>
      </c>
      <c r="F144" s="201">
        <v>11</v>
      </c>
      <c r="G144" s="237">
        <v>42773</v>
      </c>
      <c r="H144" s="202" t="s">
        <v>2473</v>
      </c>
      <c r="I144" s="216" t="s">
        <v>2474</v>
      </c>
      <c r="J144" s="216" t="s">
        <v>37</v>
      </c>
      <c r="K144" s="205">
        <v>6103.75</v>
      </c>
      <c r="L144" s="206"/>
      <c r="M144" s="206">
        <f t="shared" si="2"/>
        <v>6103.75</v>
      </c>
      <c r="N144" s="207" t="s">
        <v>37</v>
      </c>
      <c r="O144" s="225" t="s">
        <v>2478</v>
      </c>
      <c r="P144" s="217" t="s">
        <v>35</v>
      </c>
      <c r="Q144" s="218" t="s">
        <v>2376</v>
      </c>
      <c r="R144" s="200" t="s">
        <v>1598</v>
      </c>
      <c r="S144" s="330" t="s">
        <v>37</v>
      </c>
      <c r="T144" s="332" t="s">
        <v>1808</v>
      </c>
      <c r="U144" s="365" t="s">
        <v>37</v>
      </c>
      <c r="V144" s="365" t="s">
        <v>2479</v>
      </c>
      <c r="W144" s="365" t="s">
        <v>37</v>
      </c>
    </row>
    <row r="145" spans="1:23" s="347" customFormat="1" ht="270.75" thickBot="1">
      <c r="A145" s="201">
        <v>140</v>
      </c>
      <c r="B145" s="210" t="s">
        <v>1046</v>
      </c>
      <c r="C145" s="210" t="s">
        <v>2480</v>
      </c>
      <c r="D145" s="202" t="s">
        <v>29</v>
      </c>
      <c r="E145" s="210">
        <v>82392901</v>
      </c>
      <c r="F145" s="210">
        <v>8</v>
      </c>
      <c r="G145" s="251">
        <v>42064</v>
      </c>
      <c r="H145" s="252" t="s">
        <v>2481</v>
      </c>
      <c r="I145" s="210" t="s">
        <v>2482</v>
      </c>
      <c r="J145" s="253" t="s">
        <v>37</v>
      </c>
      <c r="K145" s="214">
        <v>369872</v>
      </c>
      <c r="L145" s="254">
        <v>34248.379999999997</v>
      </c>
      <c r="M145" s="206">
        <f t="shared" si="2"/>
        <v>404120.38</v>
      </c>
      <c r="N145" s="255" t="s">
        <v>2483</v>
      </c>
      <c r="O145" s="256" t="s">
        <v>2484</v>
      </c>
      <c r="P145" s="366" t="s">
        <v>35</v>
      </c>
      <c r="Q145" s="257">
        <v>43069</v>
      </c>
      <c r="R145" s="258" t="s">
        <v>1598</v>
      </c>
      <c r="S145" s="341" t="s">
        <v>37</v>
      </c>
      <c r="T145" s="367" t="s">
        <v>2485</v>
      </c>
      <c r="U145" s="342" t="s">
        <v>37</v>
      </c>
      <c r="V145" s="367" t="s">
        <v>2486</v>
      </c>
      <c r="W145" s="259" t="s">
        <v>2487</v>
      </c>
    </row>
    <row r="146" spans="1:23" s="347" customFormat="1" ht="55.5" thickTop="1" thickBot="1">
      <c r="A146" s="201">
        <v>141</v>
      </c>
      <c r="B146" s="201" t="s">
        <v>1046</v>
      </c>
      <c r="C146" s="202" t="s">
        <v>2488</v>
      </c>
      <c r="D146" s="201" t="s">
        <v>29</v>
      </c>
      <c r="E146" s="201">
        <v>12919845</v>
      </c>
      <c r="F146" s="201">
        <v>12</v>
      </c>
      <c r="G146" s="251">
        <v>42491</v>
      </c>
      <c r="H146" s="259" t="s">
        <v>2489</v>
      </c>
      <c r="I146" s="260" t="s">
        <v>2490</v>
      </c>
      <c r="J146" s="201" t="s">
        <v>37</v>
      </c>
      <c r="K146" s="221">
        <v>11150.99</v>
      </c>
      <c r="L146" s="206">
        <f>-K146</f>
        <v>-11150.99</v>
      </c>
      <c r="M146" s="206">
        <f t="shared" si="2"/>
        <v>0</v>
      </c>
      <c r="N146" s="207" t="s">
        <v>2491</v>
      </c>
      <c r="O146" s="252" t="s">
        <v>2491</v>
      </c>
      <c r="P146" s="261" t="s">
        <v>35</v>
      </c>
      <c r="Q146" s="262">
        <v>42644</v>
      </c>
      <c r="R146" s="258" t="s">
        <v>1598</v>
      </c>
      <c r="S146" s="341" t="s">
        <v>37</v>
      </c>
      <c r="T146" s="258" t="s">
        <v>537</v>
      </c>
      <c r="U146" s="263">
        <v>11150.99</v>
      </c>
      <c r="V146" s="258" t="s">
        <v>37</v>
      </c>
      <c r="W146" s="258" t="s">
        <v>37</v>
      </c>
    </row>
    <row r="147" spans="1:23" s="347" customFormat="1" ht="72.75" thickTop="1">
      <c r="A147" s="201">
        <v>142</v>
      </c>
      <c r="B147" s="201" t="s">
        <v>1046</v>
      </c>
      <c r="C147" s="202" t="s">
        <v>2492</v>
      </c>
      <c r="D147" s="201" t="s">
        <v>42</v>
      </c>
      <c r="E147" s="201">
        <v>82312257</v>
      </c>
      <c r="F147" s="201">
        <v>5</v>
      </c>
      <c r="G147" s="251">
        <v>42795</v>
      </c>
      <c r="H147" s="259" t="s">
        <v>2493</v>
      </c>
      <c r="I147" s="260" t="s">
        <v>2494</v>
      </c>
      <c r="J147" s="201" t="s">
        <v>37</v>
      </c>
      <c r="K147" s="214">
        <v>176.74</v>
      </c>
      <c r="L147" s="206"/>
      <c r="M147" s="206">
        <f t="shared" si="2"/>
        <v>176.74</v>
      </c>
      <c r="N147" s="207" t="s">
        <v>37</v>
      </c>
      <c r="O147" s="259" t="s">
        <v>2495</v>
      </c>
      <c r="P147" s="261" t="s">
        <v>35</v>
      </c>
      <c r="Q147" s="262">
        <v>42948</v>
      </c>
      <c r="R147" s="258" t="s">
        <v>1598</v>
      </c>
      <c r="S147" s="341" t="s">
        <v>37</v>
      </c>
      <c r="T147" s="342" t="s">
        <v>1808</v>
      </c>
      <c r="U147" s="342" t="s">
        <v>37</v>
      </c>
      <c r="V147" s="258" t="s">
        <v>37</v>
      </c>
      <c r="W147" s="258" t="s">
        <v>37</v>
      </c>
    </row>
    <row r="148" spans="1:23" s="347" customFormat="1" ht="72">
      <c r="A148" s="201">
        <v>143</v>
      </c>
      <c r="B148" s="201" t="s">
        <v>1046</v>
      </c>
      <c r="C148" s="202" t="s">
        <v>2492</v>
      </c>
      <c r="D148" s="201" t="s">
        <v>42</v>
      </c>
      <c r="E148" s="201">
        <v>82312257</v>
      </c>
      <c r="F148" s="201">
        <v>5</v>
      </c>
      <c r="G148" s="251">
        <v>42795</v>
      </c>
      <c r="H148" s="259" t="s">
        <v>2496</v>
      </c>
      <c r="I148" s="260" t="s">
        <v>2494</v>
      </c>
      <c r="J148" s="201" t="s">
        <v>37</v>
      </c>
      <c r="K148" s="205">
        <v>811.32</v>
      </c>
      <c r="L148" s="206"/>
      <c r="M148" s="206">
        <f t="shared" si="2"/>
        <v>811.32</v>
      </c>
      <c r="N148" s="207" t="s">
        <v>37</v>
      </c>
      <c r="O148" s="259" t="s">
        <v>2495</v>
      </c>
      <c r="P148" s="261" t="s">
        <v>35</v>
      </c>
      <c r="Q148" s="262">
        <v>42948</v>
      </c>
      <c r="R148" s="258" t="s">
        <v>1598</v>
      </c>
      <c r="S148" s="341" t="s">
        <v>37</v>
      </c>
      <c r="T148" s="342" t="s">
        <v>1808</v>
      </c>
      <c r="U148" s="342" t="s">
        <v>37</v>
      </c>
      <c r="V148" s="258" t="s">
        <v>37</v>
      </c>
      <c r="W148" s="258" t="s">
        <v>37</v>
      </c>
    </row>
    <row r="149" spans="1:23" s="347" customFormat="1" ht="162">
      <c r="A149" s="201">
        <v>144</v>
      </c>
      <c r="B149" s="201" t="s">
        <v>1046</v>
      </c>
      <c r="C149" s="202" t="s">
        <v>2497</v>
      </c>
      <c r="D149" s="201" t="s">
        <v>29</v>
      </c>
      <c r="E149" s="201">
        <v>80295193</v>
      </c>
      <c r="F149" s="201">
        <v>12</v>
      </c>
      <c r="G149" s="251">
        <v>42767</v>
      </c>
      <c r="H149" s="259" t="s">
        <v>2498</v>
      </c>
      <c r="I149" s="260" t="s">
        <v>2490</v>
      </c>
      <c r="J149" s="201" t="s">
        <v>37</v>
      </c>
      <c r="K149" s="221">
        <v>11501.1</v>
      </c>
      <c r="L149" s="206"/>
      <c r="M149" s="206">
        <f t="shared" si="2"/>
        <v>11501.1</v>
      </c>
      <c r="N149" s="207" t="s">
        <v>37</v>
      </c>
      <c r="O149" s="252" t="s">
        <v>2499</v>
      </c>
      <c r="P149" s="261" t="s">
        <v>35</v>
      </c>
      <c r="Q149" s="262">
        <v>43040</v>
      </c>
      <c r="R149" s="258" t="s">
        <v>1598</v>
      </c>
      <c r="S149" s="341" t="s">
        <v>37</v>
      </c>
      <c r="T149" s="258" t="s">
        <v>537</v>
      </c>
      <c r="U149" s="264" t="s">
        <v>2500</v>
      </c>
      <c r="V149" s="258" t="s">
        <v>37</v>
      </c>
      <c r="W149" s="258" t="s">
        <v>37</v>
      </c>
    </row>
    <row r="150" spans="1:23" s="347" customFormat="1" ht="43.5">
      <c r="A150" s="201">
        <v>145</v>
      </c>
      <c r="B150" s="201" t="s">
        <v>1091</v>
      </c>
      <c r="C150" s="210" t="s">
        <v>2501</v>
      </c>
      <c r="D150" s="201" t="s">
        <v>42</v>
      </c>
      <c r="E150" s="265" t="s">
        <v>2502</v>
      </c>
      <c r="F150" s="220">
        <v>8</v>
      </c>
      <c r="G150" s="266" t="s">
        <v>2503</v>
      </c>
      <c r="H150" s="210" t="s">
        <v>2504</v>
      </c>
      <c r="I150" s="210" t="s">
        <v>2505</v>
      </c>
      <c r="J150" s="216" t="s">
        <v>2506</v>
      </c>
      <c r="K150" s="214">
        <v>1512.5291999999999</v>
      </c>
      <c r="L150" s="206">
        <f>-K150</f>
        <v>-1512.5291999999999</v>
      </c>
      <c r="M150" s="206">
        <f t="shared" si="2"/>
        <v>0</v>
      </c>
      <c r="N150" s="309" t="s">
        <v>1365</v>
      </c>
      <c r="O150" s="309" t="s">
        <v>2507</v>
      </c>
      <c r="P150" s="309" t="s">
        <v>35</v>
      </c>
      <c r="Q150" s="309" t="s">
        <v>2508</v>
      </c>
      <c r="R150" s="309" t="s">
        <v>182</v>
      </c>
      <c r="S150" s="309" t="s">
        <v>1115</v>
      </c>
      <c r="T150" s="309" t="s">
        <v>1808</v>
      </c>
      <c r="U150" s="309" t="s">
        <v>1115</v>
      </c>
      <c r="V150" s="309" t="s">
        <v>1115</v>
      </c>
      <c r="W150" s="309" t="s">
        <v>1115</v>
      </c>
    </row>
    <row r="151" spans="1:23" s="347" customFormat="1" ht="29.25">
      <c r="A151" s="201">
        <v>146</v>
      </c>
      <c r="B151" s="201" t="s">
        <v>1091</v>
      </c>
      <c r="C151" s="210" t="s">
        <v>2509</v>
      </c>
      <c r="D151" s="267" t="s">
        <v>42</v>
      </c>
      <c r="E151" s="220">
        <v>14528118</v>
      </c>
      <c r="F151" s="220">
        <v>13</v>
      </c>
      <c r="G151" s="268" t="s">
        <v>1144</v>
      </c>
      <c r="H151" s="267" t="s">
        <v>2510</v>
      </c>
      <c r="I151" s="210" t="s">
        <v>2505</v>
      </c>
      <c r="J151" s="216" t="s">
        <v>2506</v>
      </c>
      <c r="K151" s="214">
        <v>2946.17</v>
      </c>
      <c r="L151" s="206">
        <v>-2529.4299999999998</v>
      </c>
      <c r="M151" s="206">
        <f>K151+L151</f>
        <v>416.74000000000024</v>
      </c>
      <c r="N151" s="309" t="s">
        <v>2511</v>
      </c>
      <c r="O151" s="309" t="s">
        <v>2512</v>
      </c>
      <c r="P151" s="309" t="s">
        <v>35</v>
      </c>
      <c r="Q151" s="309">
        <v>43163</v>
      </c>
      <c r="R151" s="309" t="s">
        <v>182</v>
      </c>
      <c r="S151" s="309" t="s">
        <v>1115</v>
      </c>
      <c r="T151" s="309" t="s">
        <v>2513</v>
      </c>
      <c r="U151" s="309" t="s">
        <v>1115</v>
      </c>
      <c r="V151" s="309" t="s">
        <v>1115</v>
      </c>
      <c r="W151" s="309" t="s">
        <v>1115</v>
      </c>
    </row>
    <row r="152" spans="1:23" s="347" customFormat="1" ht="72">
      <c r="A152" s="201">
        <v>147</v>
      </c>
      <c r="B152" s="201" t="s">
        <v>1091</v>
      </c>
      <c r="C152" s="202" t="s">
        <v>2514</v>
      </c>
      <c r="D152" s="201" t="s">
        <v>42</v>
      </c>
      <c r="E152" s="220">
        <v>14528118</v>
      </c>
      <c r="F152" s="220">
        <v>13</v>
      </c>
      <c r="G152" s="220" t="s">
        <v>2515</v>
      </c>
      <c r="H152" s="202" t="s">
        <v>2516</v>
      </c>
      <c r="I152" s="216" t="s">
        <v>1732</v>
      </c>
      <c r="J152" s="203"/>
      <c r="K152" s="205">
        <v>14812.66</v>
      </c>
      <c r="L152" s="269">
        <v>-9157.1200000000008</v>
      </c>
      <c r="M152" s="206">
        <f t="shared" si="2"/>
        <v>5655.5399999999991</v>
      </c>
      <c r="N152" s="270" t="s">
        <v>2517</v>
      </c>
      <c r="O152" s="225" t="s">
        <v>2518</v>
      </c>
      <c r="P152" s="348" t="s">
        <v>35</v>
      </c>
      <c r="Q152" s="275" t="s">
        <v>2519</v>
      </c>
      <c r="R152" s="200" t="s">
        <v>1598</v>
      </c>
      <c r="S152" s="330" t="s">
        <v>37</v>
      </c>
      <c r="T152" s="332" t="s">
        <v>537</v>
      </c>
      <c r="U152" s="368" t="s">
        <v>1586</v>
      </c>
      <c r="V152" s="368" t="s">
        <v>1586</v>
      </c>
      <c r="W152" s="368" t="s">
        <v>1586</v>
      </c>
    </row>
    <row r="153" spans="1:23" s="347" customFormat="1" ht="72">
      <c r="A153" s="201">
        <v>148</v>
      </c>
      <c r="B153" s="201" t="s">
        <v>1091</v>
      </c>
      <c r="C153" s="202" t="s">
        <v>2520</v>
      </c>
      <c r="D153" s="201" t="s">
        <v>42</v>
      </c>
      <c r="E153" s="265" t="s">
        <v>1346</v>
      </c>
      <c r="F153" s="220">
        <v>12</v>
      </c>
      <c r="G153" s="220" t="s">
        <v>1792</v>
      </c>
      <c r="H153" s="202" t="s">
        <v>2521</v>
      </c>
      <c r="I153" s="203"/>
      <c r="J153" s="203"/>
      <c r="K153" s="205">
        <v>8621.23</v>
      </c>
      <c r="L153" s="206"/>
      <c r="M153" s="206">
        <f t="shared" si="2"/>
        <v>8621.23</v>
      </c>
      <c r="N153" s="269" t="s">
        <v>1586</v>
      </c>
      <c r="O153" s="309" t="s">
        <v>2522</v>
      </c>
      <c r="P153" s="309" t="s">
        <v>35</v>
      </c>
      <c r="Q153" s="309" t="s">
        <v>1823</v>
      </c>
      <c r="R153" s="309">
        <v>21</v>
      </c>
      <c r="S153" s="309" t="s">
        <v>1115</v>
      </c>
      <c r="T153" s="309" t="s">
        <v>2523</v>
      </c>
      <c r="U153" s="309">
        <v>8612.23</v>
      </c>
      <c r="V153" s="309" t="s">
        <v>1115</v>
      </c>
      <c r="W153" s="309" t="s">
        <v>1115</v>
      </c>
    </row>
    <row r="154" spans="1:23" s="347" customFormat="1" ht="43.5">
      <c r="A154" s="201">
        <v>149</v>
      </c>
      <c r="B154" s="201" t="s">
        <v>1091</v>
      </c>
      <c r="C154" s="202" t="s">
        <v>2524</v>
      </c>
      <c r="D154" s="201" t="s">
        <v>29</v>
      </c>
      <c r="E154" s="220">
        <v>98997418</v>
      </c>
      <c r="F154" s="220">
        <v>8</v>
      </c>
      <c r="G154" s="220" t="s">
        <v>2525</v>
      </c>
      <c r="H154" s="202" t="s">
        <v>2526</v>
      </c>
      <c r="I154" s="216" t="s">
        <v>1732</v>
      </c>
      <c r="J154" s="203"/>
      <c r="K154" s="205">
        <v>9450.4599999999991</v>
      </c>
      <c r="L154" s="206">
        <v>-9450.4599999999991</v>
      </c>
      <c r="M154" s="206">
        <f t="shared" si="2"/>
        <v>0</v>
      </c>
      <c r="N154" s="309" t="s">
        <v>1365</v>
      </c>
      <c r="O154" s="309" t="s">
        <v>2527</v>
      </c>
      <c r="P154" s="309" t="s">
        <v>35</v>
      </c>
      <c r="Q154" s="309" t="s">
        <v>2528</v>
      </c>
      <c r="R154" s="309">
        <v>21</v>
      </c>
      <c r="S154" s="309" t="s">
        <v>1115</v>
      </c>
      <c r="T154" s="309" t="s">
        <v>1115</v>
      </c>
      <c r="U154" s="309" t="s">
        <v>1115</v>
      </c>
      <c r="V154" s="309" t="s">
        <v>1115</v>
      </c>
      <c r="W154" s="309" t="s">
        <v>2529</v>
      </c>
    </row>
    <row r="155" spans="1:23" s="347" customFormat="1" ht="43.5">
      <c r="A155" s="201">
        <v>150</v>
      </c>
      <c r="B155" s="201" t="s">
        <v>1091</v>
      </c>
      <c r="C155" s="202" t="s">
        <v>2524</v>
      </c>
      <c r="D155" s="201" t="s">
        <v>29</v>
      </c>
      <c r="E155" s="220">
        <v>98997418</v>
      </c>
      <c r="F155" s="220">
        <v>8</v>
      </c>
      <c r="G155" s="220" t="s">
        <v>2525</v>
      </c>
      <c r="H155" s="202" t="s">
        <v>2526</v>
      </c>
      <c r="I155" s="216" t="s">
        <v>1732</v>
      </c>
      <c r="J155" s="203"/>
      <c r="K155" s="205">
        <v>9450.4599999999991</v>
      </c>
      <c r="L155" s="206">
        <v>-9450.4599999999991</v>
      </c>
      <c r="M155" s="206">
        <f t="shared" si="2"/>
        <v>0</v>
      </c>
      <c r="N155" s="309" t="s">
        <v>2530</v>
      </c>
      <c r="O155" s="309" t="s">
        <v>2531</v>
      </c>
      <c r="P155" s="309" t="s">
        <v>35</v>
      </c>
      <c r="Q155" s="309" t="s">
        <v>2528</v>
      </c>
      <c r="R155" s="309">
        <v>21</v>
      </c>
      <c r="S155" s="309" t="s">
        <v>1115</v>
      </c>
      <c r="T155" s="309" t="s">
        <v>1115</v>
      </c>
      <c r="U155" s="309" t="s">
        <v>1115</v>
      </c>
      <c r="V155" s="309" t="s">
        <v>1115</v>
      </c>
      <c r="W155" s="309" t="s">
        <v>1115</v>
      </c>
    </row>
    <row r="156" spans="1:23" s="347" customFormat="1" ht="43.5">
      <c r="A156" s="201">
        <v>151</v>
      </c>
      <c r="B156" s="201" t="s">
        <v>1091</v>
      </c>
      <c r="C156" s="202" t="s">
        <v>2514</v>
      </c>
      <c r="D156" s="201" t="s">
        <v>42</v>
      </c>
      <c r="E156" s="220">
        <v>14528118</v>
      </c>
      <c r="F156" s="220">
        <v>13</v>
      </c>
      <c r="G156" s="220" t="s">
        <v>1110</v>
      </c>
      <c r="H156" s="202" t="s">
        <v>2532</v>
      </c>
      <c r="I156" s="216" t="s">
        <v>1732</v>
      </c>
      <c r="J156" s="216"/>
      <c r="K156" s="205">
        <v>22785.54</v>
      </c>
      <c r="L156" s="269">
        <v>-12574.75</v>
      </c>
      <c r="M156" s="206">
        <f t="shared" si="2"/>
        <v>10210.790000000001</v>
      </c>
      <c r="N156" s="270" t="s">
        <v>2533</v>
      </c>
      <c r="O156" s="309" t="s">
        <v>2534</v>
      </c>
      <c r="P156" s="309" t="s">
        <v>499</v>
      </c>
      <c r="Q156" s="309" t="s">
        <v>1166</v>
      </c>
      <c r="R156" s="309" t="s">
        <v>182</v>
      </c>
      <c r="S156" s="309" t="s">
        <v>1115</v>
      </c>
      <c r="T156" s="309" t="s">
        <v>2535</v>
      </c>
      <c r="U156" s="309">
        <v>964.47</v>
      </c>
      <c r="V156" s="309" t="s">
        <v>1115</v>
      </c>
      <c r="W156" s="309" t="s">
        <v>1115</v>
      </c>
    </row>
    <row r="157" spans="1:23" s="347" customFormat="1" ht="114.75">
      <c r="A157" s="201">
        <v>152</v>
      </c>
      <c r="B157" s="201" t="s">
        <v>1091</v>
      </c>
      <c r="C157" s="210" t="s">
        <v>2536</v>
      </c>
      <c r="D157" s="202" t="s">
        <v>29</v>
      </c>
      <c r="E157" s="271"/>
      <c r="F157" s="271"/>
      <c r="G157" s="272" t="s">
        <v>2537</v>
      </c>
      <c r="H157" s="210" t="s">
        <v>2538</v>
      </c>
      <c r="I157" s="210" t="s">
        <v>2505</v>
      </c>
      <c r="J157" s="216" t="s">
        <v>2506</v>
      </c>
      <c r="K157" s="214">
        <v>12213.37</v>
      </c>
      <c r="L157" s="206">
        <f>-K157</f>
        <v>-12213.37</v>
      </c>
      <c r="M157" s="206">
        <f t="shared" si="2"/>
        <v>0</v>
      </c>
      <c r="N157" s="309" t="s">
        <v>1365</v>
      </c>
      <c r="O157" s="309" t="s">
        <v>2539</v>
      </c>
      <c r="P157" s="309" t="s">
        <v>35</v>
      </c>
      <c r="Q157" s="309" t="s">
        <v>2508</v>
      </c>
      <c r="R157" s="309">
        <v>2527</v>
      </c>
      <c r="S157" s="309" t="s">
        <v>1115</v>
      </c>
      <c r="T157" s="309" t="s">
        <v>1808</v>
      </c>
      <c r="U157" s="309" t="s">
        <v>1115</v>
      </c>
      <c r="V157" s="309" t="s">
        <v>1115</v>
      </c>
      <c r="W157" s="309" t="s">
        <v>1115</v>
      </c>
    </row>
    <row r="158" spans="1:23" s="347" customFormat="1" ht="257.25">
      <c r="A158" s="201">
        <v>153</v>
      </c>
      <c r="B158" s="201" t="s">
        <v>1091</v>
      </c>
      <c r="C158" s="202" t="s">
        <v>2524</v>
      </c>
      <c r="D158" s="201" t="s">
        <v>29</v>
      </c>
      <c r="E158" s="220">
        <v>98997418</v>
      </c>
      <c r="F158" s="220">
        <v>8</v>
      </c>
      <c r="G158" s="220" t="s">
        <v>1792</v>
      </c>
      <c r="H158" s="202" t="s">
        <v>2540</v>
      </c>
      <c r="I158" s="216" t="s">
        <v>1732</v>
      </c>
      <c r="J158" s="203"/>
      <c r="K158" s="205">
        <v>14582.88</v>
      </c>
      <c r="L158" s="206"/>
      <c r="M158" s="206">
        <f t="shared" si="2"/>
        <v>14582.88</v>
      </c>
      <c r="N158" s="269" t="s">
        <v>1586</v>
      </c>
      <c r="O158" s="309" t="s">
        <v>2541</v>
      </c>
      <c r="P158" s="309" t="s">
        <v>35</v>
      </c>
      <c r="Q158" s="309" t="s">
        <v>1162</v>
      </c>
      <c r="R158" s="309">
        <v>18</v>
      </c>
      <c r="S158" s="309" t="s">
        <v>1115</v>
      </c>
      <c r="T158" s="309" t="s">
        <v>1808</v>
      </c>
      <c r="U158" s="309" t="s">
        <v>1115</v>
      </c>
      <c r="V158" s="309" t="s">
        <v>1115</v>
      </c>
      <c r="W158" s="309" t="s">
        <v>1115</v>
      </c>
    </row>
    <row r="159" spans="1:23" s="347" customFormat="1" ht="243">
      <c r="A159" s="201">
        <v>154</v>
      </c>
      <c r="B159" s="201" t="s">
        <v>1091</v>
      </c>
      <c r="C159" s="210" t="s">
        <v>2542</v>
      </c>
      <c r="D159" s="267" t="s">
        <v>29</v>
      </c>
      <c r="E159" s="265" t="s">
        <v>2543</v>
      </c>
      <c r="F159" s="268">
        <v>12</v>
      </c>
      <c r="G159" s="268" t="s">
        <v>1144</v>
      </c>
      <c r="H159" s="267" t="s">
        <v>2544</v>
      </c>
      <c r="I159" s="210" t="s">
        <v>2545</v>
      </c>
      <c r="J159" s="216" t="s">
        <v>2506</v>
      </c>
      <c r="K159" s="214">
        <v>15869.92</v>
      </c>
      <c r="L159" s="206"/>
      <c r="M159" s="206">
        <f t="shared" si="2"/>
        <v>15869.92</v>
      </c>
      <c r="N159" s="207" t="s">
        <v>37</v>
      </c>
      <c r="O159" s="309" t="s">
        <v>2546</v>
      </c>
      <c r="P159" s="309" t="s">
        <v>35</v>
      </c>
      <c r="Q159" s="309" t="s">
        <v>2547</v>
      </c>
      <c r="R159" s="309" t="s">
        <v>182</v>
      </c>
      <c r="S159" s="309" t="s">
        <v>1115</v>
      </c>
      <c r="T159" s="309" t="s">
        <v>2548</v>
      </c>
      <c r="U159" s="309" t="s">
        <v>1115</v>
      </c>
      <c r="V159" s="309" t="s">
        <v>1115</v>
      </c>
      <c r="W159" s="309" t="s">
        <v>1115</v>
      </c>
    </row>
    <row r="160" spans="1:23" s="347" customFormat="1" ht="114.75">
      <c r="A160" s="201">
        <v>155</v>
      </c>
      <c r="B160" s="201" t="s">
        <v>1091</v>
      </c>
      <c r="C160" s="210" t="s">
        <v>2549</v>
      </c>
      <c r="D160" s="202" t="s">
        <v>29</v>
      </c>
      <c r="E160" s="271"/>
      <c r="F160" s="271"/>
      <c r="G160" s="272" t="s">
        <v>2537</v>
      </c>
      <c r="H160" s="210" t="s">
        <v>2538</v>
      </c>
      <c r="I160" s="210" t="s">
        <v>2505</v>
      </c>
      <c r="J160" s="216" t="s">
        <v>2506</v>
      </c>
      <c r="K160" s="214">
        <v>16498.68</v>
      </c>
      <c r="L160" s="206"/>
      <c r="M160" s="206">
        <f t="shared" si="2"/>
        <v>16498.68</v>
      </c>
      <c r="N160" s="207" t="s">
        <v>37</v>
      </c>
      <c r="O160" s="309" t="s">
        <v>2550</v>
      </c>
      <c r="P160" s="309" t="s">
        <v>35</v>
      </c>
      <c r="Q160" s="309" t="s">
        <v>2508</v>
      </c>
      <c r="R160" s="309">
        <v>2527</v>
      </c>
      <c r="S160" s="309" t="s">
        <v>1115</v>
      </c>
      <c r="T160" s="309" t="s">
        <v>48</v>
      </c>
      <c r="U160" s="309" t="s">
        <v>1115</v>
      </c>
      <c r="V160" s="309" t="s">
        <v>1115</v>
      </c>
      <c r="W160" s="309" t="s">
        <v>1115</v>
      </c>
    </row>
    <row r="161" spans="1:23" s="347" customFormat="1" ht="43.5">
      <c r="A161" s="201">
        <v>156</v>
      </c>
      <c r="B161" s="201" t="s">
        <v>1091</v>
      </c>
      <c r="C161" s="202" t="s">
        <v>2551</v>
      </c>
      <c r="D161" s="201" t="s">
        <v>42</v>
      </c>
      <c r="E161" s="220">
        <v>98996924</v>
      </c>
      <c r="F161" s="220">
        <v>5</v>
      </c>
      <c r="G161" s="220" t="s">
        <v>1810</v>
      </c>
      <c r="H161" s="202" t="s">
        <v>2552</v>
      </c>
      <c r="I161" s="203"/>
      <c r="J161" s="203"/>
      <c r="K161" s="205">
        <v>11739.11</v>
      </c>
      <c r="L161" s="269">
        <v>4833.75</v>
      </c>
      <c r="M161" s="206">
        <f t="shared" si="2"/>
        <v>16572.86</v>
      </c>
      <c r="N161" s="309" t="s">
        <v>2553</v>
      </c>
      <c r="O161" s="309" t="s">
        <v>2554</v>
      </c>
      <c r="P161" s="309" t="s">
        <v>35</v>
      </c>
      <c r="Q161" s="309" t="s">
        <v>2555</v>
      </c>
      <c r="R161" s="309">
        <v>183</v>
      </c>
      <c r="S161" s="309" t="s">
        <v>1115</v>
      </c>
      <c r="T161" s="309" t="s">
        <v>2523</v>
      </c>
      <c r="U161" s="309">
        <v>12872.38</v>
      </c>
      <c r="V161" s="309" t="s">
        <v>1115</v>
      </c>
      <c r="W161" s="309" t="s">
        <v>1115</v>
      </c>
    </row>
    <row r="162" spans="1:23" s="347" customFormat="1" ht="114.75">
      <c r="A162" s="201">
        <v>157</v>
      </c>
      <c r="B162" s="201" t="s">
        <v>1091</v>
      </c>
      <c r="C162" s="210" t="s">
        <v>2556</v>
      </c>
      <c r="D162" s="202" t="s">
        <v>29</v>
      </c>
      <c r="E162" s="265" t="s">
        <v>2557</v>
      </c>
      <c r="F162" s="271">
        <v>5</v>
      </c>
      <c r="G162" s="272" t="s">
        <v>2537</v>
      </c>
      <c r="H162" s="210" t="s">
        <v>2558</v>
      </c>
      <c r="I162" s="210" t="s">
        <v>2505</v>
      </c>
      <c r="J162" s="216" t="s">
        <v>2506</v>
      </c>
      <c r="K162" s="214">
        <v>16601.150000000001</v>
      </c>
      <c r="L162" s="206">
        <v>-14994.16</v>
      </c>
      <c r="M162" s="206">
        <f t="shared" si="2"/>
        <v>1606.9900000000016</v>
      </c>
      <c r="N162" s="309" t="s">
        <v>2559</v>
      </c>
      <c r="O162" s="309" t="s">
        <v>2560</v>
      </c>
      <c r="P162" s="309" t="s">
        <v>35</v>
      </c>
      <c r="Q162" s="309" t="s">
        <v>1166</v>
      </c>
      <c r="R162" s="309" t="s">
        <v>182</v>
      </c>
      <c r="S162" s="309" t="s">
        <v>1115</v>
      </c>
      <c r="T162" s="309" t="s">
        <v>2561</v>
      </c>
      <c r="U162" s="309" t="s">
        <v>1115</v>
      </c>
      <c r="V162" s="309" t="s">
        <v>1115</v>
      </c>
      <c r="W162" s="309" t="s">
        <v>1115</v>
      </c>
    </row>
    <row r="163" spans="1:23" s="347" customFormat="1" ht="143.25">
      <c r="A163" s="201">
        <v>158</v>
      </c>
      <c r="B163" s="201" t="s">
        <v>1091</v>
      </c>
      <c r="C163" s="202" t="s">
        <v>2562</v>
      </c>
      <c r="D163" s="201" t="s">
        <v>29</v>
      </c>
      <c r="E163" s="220">
        <v>90942581</v>
      </c>
      <c r="F163" s="220">
        <v>5</v>
      </c>
      <c r="G163" s="220" t="s">
        <v>1792</v>
      </c>
      <c r="H163" s="202" t="s">
        <v>2563</v>
      </c>
      <c r="I163" s="216" t="s">
        <v>1732</v>
      </c>
      <c r="J163" s="203"/>
      <c r="K163" s="205">
        <v>28392</v>
      </c>
      <c r="L163" s="206"/>
      <c r="M163" s="206">
        <f t="shared" si="2"/>
        <v>28392</v>
      </c>
      <c r="N163" s="269" t="s">
        <v>1586</v>
      </c>
      <c r="O163" s="309" t="s">
        <v>2564</v>
      </c>
      <c r="P163" s="309" t="s">
        <v>35</v>
      </c>
      <c r="Q163" s="309" t="s">
        <v>1166</v>
      </c>
      <c r="R163" s="309" t="s">
        <v>182</v>
      </c>
      <c r="S163" s="309" t="s">
        <v>1115</v>
      </c>
      <c r="T163" s="309" t="s">
        <v>2523</v>
      </c>
      <c r="U163" s="309" t="s">
        <v>2565</v>
      </c>
      <c r="V163" s="309" t="s">
        <v>1115</v>
      </c>
      <c r="W163" s="309" t="s">
        <v>1115</v>
      </c>
    </row>
    <row r="164" spans="1:23" s="347" customFormat="1" ht="228.75">
      <c r="A164" s="201">
        <v>159</v>
      </c>
      <c r="B164" s="201" t="s">
        <v>1091</v>
      </c>
      <c r="C164" s="210" t="s">
        <v>2509</v>
      </c>
      <c r="D164" s="267" t="s">
        <v>42</v>
      </c>
      <c r="E164" s="220">
        <v>14528118</v>
      </c>
      <c r="F164" s="220">
        <v>13</v>
      </c>
      <c r="G164" s="268" t="s">
        <v>1144</v>
      </c>
      <c r="H164" s="267" t="s">
        <v>2566</v>
      </c>
      <c r="I164" s="210" t="s">
        <v>2505</v>
      </c>
      <c r="J164" s="216" t="s">
        <v>2506</v>
      </c>
      <c r="K164" s="214">
        <v>36723.800000000003</v>
      </c>
      <c r="L164" s="206"/>
      <c r="M164" s="206">
        <f t="shared" si="2"/>
        <v>36723.800000000003</v>
      </c>
      <c r="N164" s="207" t="s">
        <v>37</v>
      </c>
      <c r="O164" s="309" t="s">
        <v>2567</v>
      </c>
      <c r="P164" s="309" t="s">
        <v>35</v>
      </c>
      <c r="Q164" s="309" t="s">
        <v>2568</v>
      </c>
      <c r="R164" s="309" t="s">
        <v>182</v>
      </c>
      <c r="S164" s="309" t="s">
        <v>1115</v>
      </c>
      <c r="T164" s="309" t="s">
        <v>1808</v>
      </c>
      <c r="U164" s="309" t="s">
        <v>1115</v>
      </c>
      <c r="V164" s="309" t="s">
        <v>1115</v>
      </c>
      <c r="W164" s="309" t="s">
        <v>1115</v>
      </c>
    </row>
    <row r="165" spans="1:23" s="347" customFormat="1" ht="143.25">
      <c r="A165" s="201">
        <v>160</v>
      </c>
      <c r="B165" s="201" t="s">
        <v>1091</v>
      </c>
      <c r="C165" s="202" t="s">
        <v>1851</v>
      </c>
      <c r="D165" s="201" t="s">
        <v>29</v>
      </c>
      <c r="E165" s="265" t="s">
        <v>2569</v>
      </c>
      <c r="F165" s="220">
        <v>8</v>
      </c>
      <c r="G165" s="220" t="s">
        <v>1792</v>
      </c>
      <c r="H165" s="273" t="s">
        <v>2570</v>
      </c>
      <c r="I165" s="216" t="s">
        <v>1732</v>
      </c>
      <c r="J165" s="216"/>
      <c r="K165" s="205">
        <v>46336.63</v>
      </c>
      <c r="L165" s="206"/>
      <c r="M165" s="206">
        <f t="shared" si="2"/>
        <v>46336.63</v>
      </c>
      <c r="N165" s="269" t="s">
        <v>1586</v>
      </c>
      <c r="O165" s="309" t="s">
        <v>2571</v>
      </c>
      <c r="P165" s="309" t="s">
        <v>35</v>
      </c>
      <c r="Q165" s="309" t="s">
        <v>2568</v>
      </c>
      <c r="R165" s="309" t="s">
        <v>182</v>
      </c>
      <c r="S165" s="309" t="s">
        <v>1115</v>
      </c>
      <c r="T165" s="309" t="s">
        <v>2548</v>
      </c>
      <c r="U165" s="309" t="s">
        <v>1115</v>
      </c>
      <c r="V165" s="309" t="s">
        <v>1115</v>
      </c>
      <c r="W165" s="309" t="s">
        <v>1115</v>
      </c>
    </row>
    <row r="166" spans="1:23" s="347" customFormat="1" ht="114.75">
      <c r="A166" s="201">
        <v>161</v>
      </c>
      <c r="B166" s="201" t="s">
        <v>1091</v>
      </c>
      <c r="C166" s="210" t="s">
        <v>2509</v>
      </c>
      <c r="D166" s="267" t="s">
        <v>42</v>
      </c>
      <c r="E166" s="220">
        <v>14528118</v>
      </c>
      <c r="F166" s="220">
        <v>13</v>
      </c>
      <c r="G166" s="268" t="s">
        <v>1815</v>
      </c>
      <c r="H166" s="267" t="s">
        <v>2572</v>
      </c>
      <c r="I166" s="210" t="s">
        <v>2505</v>
      </c>
      <c r="J166" s="216" t="s">
        <v>2506</v>
      </c>
      <c r="K166" s="214">
        <v>54714.67</v>
      </c>
      <c r="L166" s="206">
        <v>-3145.59</v>
      </c>
      <c r="M166" s="206">
        <f t="shared" si="2"/>
        <v>51569.08</v>
      </c>
      <c r="N166" s="309" t="s">
        <v>2573</v>
      </c>
      <c r="O166" s="309" t="s">
        <v>2574</v>
      </c>
      <c r="P166" s="309" t="s">
        <v>35</v>
      </c>
      <c r="Q166" s="309" t="s">
        <v>2568</v>
      </c>
      <c r="R166" s="309" t="s">
        <v>182</v>
      </c>
      <c r="S166" s="309" t="s">
        <v>1115</v>
      </c>
      <c r="T166" s="309" t="s">
        <v>2575</v>
      </c>
      <c r="U166" s="309" t="s">
        <v>1115</v>
      </c>
      <c r="V166" s="309" t="s">
        <v>1115</v>
      </c>
      <c r="W166" s="309" t="s">
        <v>1115</v>
      </c>
    </row>
    <row r="167" spans="1:23" s="347" customFormat="1" ht="157.5">
      <c r="A167" s="201">
        <v>162</v>
      </c>
      <c r="B167" s="201" t="s">
        <v>1091</v>
      </c>
      <c r="C167" s="210" t="s">
        <v>2576</v>
      </c>
      <c r="D167" s="210" t="s">
        <v>2577</v>
      </c>
      <c r="E167" s="271" t="s">
        <v>2578</v>
      </c>
      <c r="F167" s="271"/>
      <c r="G167" s="271" t="s">
        <v>2579</v>
      </c>
      <c r="H167" s="267" t="s">
        <v>2580</v>
      </c>
      <c r="I167" s="210" t="s">
        <v>2505</v>
      </c>
      <c r="J167" s="216" t="s">
        <v>2506</v>
      </c>
      <c r="K167" s="214">
        <v>90983.59</v>
      </c>
      <c r="L167" s="206"/>
      <c r="M167" s="206">
        <f t="shared" si="2"/>
        <v>90983.59</v>
      </c>
      <c r="N167" s="207" t="s">
        <v>37</v>
      </c>
      <c r="O167" s="225" t="s">
        <v>2581</v>
      </c>
      <c r="P167" s="369" t="s">
        <v>3</v>
      </c>
      <c r="Q167" s="274" t="s">
        <v>37</v>
      </c>
      <c r="R167" s="274" t="s">
        <v>37</v>
      </c>
      <c r="S167" s="275">
        <v>43100</v>
      </c>
      <c r="T167" s="368" t="s">
        <v>1017</v>
      </c>
      <c r="U167" s="302" t="s">
        <v>37</v>
      </c>
      <c r="V167" s="200" t="s">
        <v>37</v>
      </c>
      <c r="W167" s="200" t="s">
        <v>37</v>
      </c>
    </row>
    <row r="168" spans="1:23" s="347" customFormat="1" ht="42.75">
      <c r="A168" s="201">
        <v>163</v>
      </c>
      <c r="B168" s="210" t="s">
        <v>1375</v>
      </c>
      <c r="C168" s="210" t="s">
        <v>2582</v>
      </c>
      <c r="D168" s="267" t="s">
        <v>29</v>
      </c>
      <c r="E168" s="370" t="s">
        <v>2583</v>
      </c>
      <c r="F168" s="267">
        <v>8</v>
      </c>
      <c r="G168" s="276">
        <v>42305</v>
      </c>
      <c r="H168" s="210" t="s">
        <v>2584</v>
      </c>
      <c r="I168" s="210" t="s">
        <v>1864</v>
      </c>
      <c r="J168" s="216" t="s">
        <v>391</v>
      </c>
      <c r="K168" s="232">
        <v>129600</v>
      </c>
      <c r="L168" s="206">
        <v>-6480</v>
      </c>
      <c r="M168" s="206">
        <f t="shared" si="2"/>
        <v>123120</v>
      </c>
      <c r="N168" s="207" t="s">
        <v>37</v>
      </c>
      <c r="O168" s="225" t="s">
        <v>2585</v>
      </c>
      <c r="P168" s="277" t="s">
        <v>304</v>
      </c>
      <c r="Q168" s="200" t="s">
        <v>37</v>
      </c>
      <c r="R168" s="200" t="s">
        <v>37</v>
      </c>
      <c r="S168" s="275">
        <v>43312</v>
      </c>
      <c r="T168" s="219" t="s">
        <v>1017</v>
      </c>
      <c r="U168" s="302" t="s">
        <v>37</v>
      </c>
      <c r="V168" s="200" t="s">
        <v>37</v>
      </c>
      <c r="W168" s="200" t="s">
        <v>37</v>
      </c>
    </row>
    <row r="169" spans="1:23" s="347" customFormat="1" ht="29.25">
      <c r="A169" s="201">
        <v>164</v>
      </c>
      <c r="B169" s="201" t="s">
        <v>1414</v>
      </c>
      <c r="C169" s="210" t="s">
        <v>2586</v>
      </c>
      <c r="D169" s="202" t="s">
        <v>2587</v>
      </c>
      <c r="E169" s="202" t="s">
        <v>2588</v>
      </c>
      <c r="F169" s="202" t="s">
        <v>2589</v>
      </c>
      <c r="G169" s="278">
        <v>42370</v>
      </c>
      <c r="H169" s="210" t="s">
        <v>2590</v>
      </c>
      <c r="I169" s="210" t="s">
        <v>2591</v>
      </c>
      <c r="J169" s="201"/>
      <c r="K169" s="221">
        <v>7392.8</v>
      </c>
      <c r="L169" s="206">
        <v>-7392.8</v>
      </c>
      <c r="M169" s="206">
        <f t="shared" si="2"/>
        <v>0</v>
      </c>
      <c r="N169" s="207" t="s">
        <v>2125</v>
      </c>
      <c r="O169" s="201" t="s">
        <v>2592</v>
      </c>
      <c r="P169" s="348" t="s">
        <v>35</v>
      </c>
      <c r="Q169" s="275">
        <v>42471</v>
      </c>
      <c r="R169" s="351">
        <v>60</v>
      </c>
      <c r="S169" s="330" t="s">
        <v>37</v>
      </c>
      <c r="T169" s="200" t="s">
        <v>38</v>
      </c>
      <c r="U169" s="302" t="s">
        <v>37</v>
      </c>
      <c r="V169" s="302" t="s">
        <v>37</v>
      </c>
      <c r="W169" s="302" t="s">
        <v>37</v>
      </c>
    </row>
    <row r="170" spans="1:23" s="347" customFormat="1" ht="29.25">
      <c r="A170" s="201">
        <v>165</v>
      </c>
      <c r="B170" s="201" t="s">
        <v>1414</v>
      </c>
      <c r="C170" s="210" t="s">
        <v>2593</v>
      </c>
      <c r="D170" s="202" t="s">
        <v>2587</v>
      </c>
      <c r="E170" s="202">
        <v>90942627</v>
      </c>
      <c r="F170" s="202">
        <v>5</v>
      </c>
      <c r="G170" s="278">
        <v>42401</v>
      </c>
      <c r="H170" s="210" t="s">
        <v>2590</v>
      </c>
      <c r="I170" s="210" t="s">
        <v>2591</v>
      </c>
      <c r="J170" s="201"/>
      <c r="K170" s="221">
        <v>3807.49</v>
      </c>
      <c r="L170" s="206">
        <v>-3807.49</v>
      </c>
      <c r="M170" s="206">
        <f t="shared" si="2"/>
        <v>0</v>
      </c>
      <c r="N170" s="207" t="s">
        <v>2125</v>
      </c>
      <c r="O170" s="201" t="s">
        <v>2592</v>
      </c>
      <c r="P170" s="348" t="s">
        <v>35</v>
      </c>
      <c r="Q170" s="275">
        <v>42471</v>
      </c>
      <c r="R170" s="351">
        <v>30</v>
      </c>
      <c r="S170" s="330" t="s">
        <v>37</v>
      </c>
      <c r="T170" s="200" t="s">
        <v>38</v>
      </c>
      <c r="U170" s="302" t="s">
        <v>37</v>
      </c>
      <c r="V170" s="302" t="s">
        <v>37</v>
      </c>
      <c r="W170" s="302" t="s">
        <v>37</v>
      </c>
    </row>
    <row r="171" spans="1:23" s="347" customFormat="1" ht="143.25">
      <c r="A171" s="201">
        <v>166</v>
      </c>
      <c r="B171" s="201" t="s">
        <v>1414</v>
      </c>
      <c r="C171" s="210" t="s">
        <v>2594</v>
      </c>
      <c r="D171" s="202" t="s">
        <v>1868</v>
      </c>
      <c r="E171" s="202">
        <v>60092254</v>
      </c>
      <c r="F171" s="202">
        <v>5</v>
      </c>
      <c r="G171" s="278">
        <v>42401</v>
      </c>
      <c r="H171" s="210" t="s">
        <v>2590</v>
      </c>
      <c r="I171" s="210" t="s">
        <v>2591</v>
      </c>
      <c r="J171" s="201"/>
      <c r="K171" s="221">
        <v>3807.49</v>
      </c>
      <c r="L171" s="206">
        <v>-3807.49</v>
      </c>
      <c r="M171" s="206">
        <f t="shared" si="2"/>
        <v>0</v>
      </c>
      <c r="N171" s="207" t="s">
        <v>2125</v>
      </c>
      <c r="O171" s="210" t="s">
        <v>2595</v>
      </c>
      <c r="P171" s="348" t="s">
        <v>35</v>
      </c>
      <c r="Q171" s="275">
        <v>42471</v>
      </c>
      <c r="R171" s="351">
        <v>30</v>
      </c>
      <c r="S171" s="330" t="s">
        <v>37</v>
      </c>
      <c r="T171" s="200" t="s">
        <v>38</v>
      </c>
      <c r="U171" s="302" t="s">
        <v>37</v>
      </c>
      <c r="V171" s="302" t="s">
        <v>37</v>
      </c>
      <c r="W171" s="302" t="s">
        <v>37</v>
      </c>
    </row>
    <row r="172" spans="1:23" s="347" customFormat="1" ht="228.75">
      <c r="A172" s="201">
        <v>167</v>
      </c>
      <c r="B172" s="201" t="s">
        <v>1414</v>
      </c>
      <c r="C172" s="210" t="s">
        <v>2596</v>
      </c>
      <c r="D172" s="202" t="s">
        <v>1868</v>
      </c>
      <c r="E172" s="202">
        <v>12488593</v>
      </c>
      <c r="F172" s="202">
        <v>5</v>
      </c>
      <c r="G172" s="278">
        <v>42401</v>
      </c>
      <c r="H172" s="210" t="s">
        <v>2590</v>
      </c>
      <c r="I172" s="210" t="s">
        <v>2591</v>
      </c>
      <c r="J172" s="201"/>
      <c r="K172" s="221">
        <v>11348.46</v>
      </c>
      <c r="L172" s="206">
        <v>-11348.46</v>
      </c>
      <c r="M172" s="206">
        <f t="shared" si="2"/>
        <v>0</v>
      </c>
      <c r="N172" s="207" t="s">
        <v>2125</v>
      </c>
      <c r="O172" s="210" t="s">
        <v>2597</v>
      </c>
      <c r="P172" s="348" t="s">
        <v>35</v>
      </c>
      <c r="Q172" s="275">
        <v>42432</v>
      </c>
      <c r="R172" s="351">
        <v>30</v>
      </c>
      <c r="S172" s="330" t="s">
        <v>37</v>
      </c>
      <c r="T172" s="200" t="s">
        <v>38</v>
      </c>
      <c r="U172" s="302" t="s">
        <v>37</v>
      </c>
      <c r="V172" s="302" t="s">
        <v>37</v>
      </c>
      <c r="W172" s="302" t="s">
        <v>37</v>
      </c>
    </row>
    <row r="173" spans="1:23" s="347" customFormat="1" ht="29.25">
      <c r="A173" s="201">
        <v>168</v>
      </c>
      <c r="B173" s="201" t="s">
        <v>1414</v>
      </c>
      <c r="C173" s="210" t="s">
        <v>2598</v>
      </c>
      <c r="D173" s="202" t="s">
        <v>2587</v>
      </c>
      <c r="E173" s="202">
        <v>53372328</v>
      </c>
      <c r="F173" s="202">
        <v>9</v>
      </c>
      <c r="G173" s="278">
        <v>42401</v>
      </c>
      <c r="H173" s="210" t="s">
        <v>2590</v>
      </c>
      <c r="I173" s="210" t="s">
        <v>2591</v>
      </c>
      <c r="J173" s="201"/>
      <c r="K173" s="221">
        <v>7392.8</v>
      </c>
      <c r="L173" s="206">
        <v>-7392.8</v>
      </c>
      <c r="M173" s="206">
        <f t="shared" si="2"/>
        <v>0</v>
      </c>
      <c r="N173" s="202" t="s">
        <v>2599</v>
      </c>
      <c r="O173" s="202" t="s">
        <v>2599</v>
      </c>
      <c r="P173" s="348" t="s">
        <v>35</v>
      </c>
      <c r="Q173" s="275">
        <v>42432</v>
      </c>
      <c r="R173" s="351">
        <v>30</v>
      </c>
      <c r="S173" s="330" t="s">
        <v>37</v>
      </c>
      <c r="T173" s="200" t="s">
        <v>247</v>
      </c>
      <c r="U173" s="302" t="s">
        <v>37</v>
      </c>
      <c r="V173" s="302" t="s">
        <v>37</v>
      </c>
      <c r="W173" s="302" t="s">
        <v>37</v>
      </c>
    </row>
    <row r="174" spans="1:23" s="347" customFormat="1" ht="29.25">
      <c r="A174" s="201">
        <v>169</v>
      </c>
      <c r="B174" s="201" t="s">
        <v>1414</v>
      </c>
      <c r="C174" s="202" t="s">
        <v>2600</v>
      </c>
      <c r="D174" s="201" t="s">
        <v>29</v>
      </c>
      <c r="E174" s="201">
        <v>53295170</v>
      </c>
      <c r="F174" s="201">
        <v>8</v>
      </c>
      <c r="G174" s="220" t="s">
        <v>2601</v>
      </c>
      <c r="H174" s="202" t="s">
        <v>2602</v>
      </c>
      <c r="I174" s="201"/>
      <c r="J174" s="201"/>
      <c r="K174" s="205">
        <v>6776.8</v>
      </c>
      <c r="L174" s="206">
        <v>-6776.8</v>
      </c>
      <c r="M174" s="206">
        <f t="shared" si="2"/>
        <v>0</v>
      </c>
      <c r="N174" s="207" t="s">
        <v>2125</v>
      </c>
      <c r="O174" s="202" t="s">
        <v>2603</v>
      </c>
      <c r="P174" s="217" t="s">
        <v>35</v>
      </c>
      <c r="Q174" s="218">
        <v>42724</v>
      </c>
      <c r="R174" s="200" t="s">
        <v>1598</v>
      </c>
      <c r="S174" s="330" t="s">
        <v>37</v>
      </c>
      <c r="T174" s="200" t="s">
        <v>38</v>
      </c>
      <c r="U174" s="302" t="s">
        <v>37</v>
      </c>
      <c r="V174" s="302" t="s">
        <v>37</v>
      </c>
      <c r="W174" s="302" t="s">
        <v>37</v>
      </c>
    </row>
    <row r="175" spans="1:23" s="347" customFormat="1" ht="29.25">
      <c r="A175" s="201">
        <v>170</v>
      </c>
      <c r="B175" s="201" t="s">
        <v>1414</v>
      </c>
      <c r="C175" s="202" t="s">
        <v>2604</v>
      </c>
      <c r="D175" s="201" t="s">
        <v>29</v>
      </c>
      <c r="E175" s="201">
        <v>53976436</v>
      </c>
      <c r="F175" s="201">
        <v>7</v>
      </c>
      <c r="G175" s="220" t="s">
        <v>2601</v>
      </c>
      <c r="H175" s="202" t="s">
        <v>2602</v>
      </c>
      <c r="I175" s="201"/>
      <c r="J175" s="201"/>
      <c r="K175" s="205">
        <v>6776.8</v>
      </c>
      <c r="L175" s="206">
        <v>-6776.8</v>
      </c>
      <c r="M175" s="206">
        <f t="shared" si="2"/>
        <v>0</v>
      </c>
      <c r="N175" s="207" t="s">
        <v>2125</v>
      </c>
      <c r="O175" s="202" t="s">
        <v>2603</v>
      </c>
      <c r="P175" s="217" t="s">
        <v>35</v>
      </c>
      <c r="Q175" s="218">
        <v>42702</v>
      </c>
      <c r="R175" s="200" t="s">
        <v>1598</v>
      </c>
      <c r="S175" s="330" t="s">
        <v>37</v>
      </c>
      <c r="T175" s="200" t="s">
        <v>38</v>
      </c>
      <c r="U175" s="302" t="s">
        <v>37</v>
      </c>
      <c r="V175" s="302" t="s">
        <v>37</v>
      </c>
      <c r="W175" s="302" t="s">
        <v>37</v>
      </c>
    </row>
    <row r="176" spans="1:23" s="347" customFormat="1" ht="29.25">
      <c r="A176" s="201">
        <v>171</v>
      </c>
      <c r="B176" s="201" t="s">
        <v>1414</v>
      </c>
      <c r="C176" s="202" t="s">
        <v>2605</v>
      </c>
      <c r="D176" s="201" t="s">
        <v>29</v>
      </c>
      <c r="E176" s="201">
        <v>53750187</v>
      </c>
      <c r="F176" s="201">
        <v>5</v>
      </c>
      <c r="G176" s="220" t="s">
        <v>2606</v>
      </c>
      <c r="H176" s="202" t="s">
        <v>2607</v>
      </c>
      <c r="I176" s="201"/>
      <c r="J176" s="201"/>
      <c r="K176" s="205">
        <v>1820.95</v>
      </c>
      <c r="L176" s="206">
        <v>-1820.95</v>
      </c>
      <c r="M176" s="206">
        <f t="shared" si="2"/>
        <v>0</v>
      </c>
      <c r="N176" s="207" t="s">
        <v>2125</v>
      </c>
      <c r="O176" s="202" t="s">
        <v>2603</v>
      </c>
      <c r="P176" s="217" t="s">
        <v>35</v>
      </c>
      <c r="Q176" s="218">
        <v>42724</v>
      </c>
      <c r="R176" s="200" t="s">
        <v>1598</v>
      </c>
      <c r="S176" s="330" t="s">
        <v>37</v>
      </c>
      <c r="T176" s="200" t="s">
        <v>38</v>
      </c>
      <c r="U176" s="302" t="s">
        <v>37</v>
      </c>
      <c r="V176" s="302" t="s">
        <v>37</v>
      </c>
      <c r="W176" s="302" t="s">
        <v>37</v>
      </c>
    </row>
    <row r="177" spans="1:23" s="347" customFormat="1" ht="29.25">
      <c r="A177" s="201">
        <v>172</v>
      </c>
      <c r="B177" s="201" t="s">
        <v>1414</v>
      </c>
      <c r="C177" s="202" t="s">
        <v>2608</v>
      </c>
      <c r="D177" s="201" t="s">
        <v>42</v>
      </c>
      <c r="E177" s="201">
        <v>98993904</v>
      </c>
      <c r="F177" s="201" t="s">
        <v>2393</v>
      </c>
      <c r="G177" s="220" t="s">
        <v>2609</v>
      </c>
      <c r="H177" s="202" t="s">
        <v>2602</v>
      </c>
      <c r="I177" s="201"/>
      <c r="J177" s="201"/>
      <c r="K177" s="205">
        <v>6776.8</v>
      </c>
      <c r="L177" s="206">
        <v>-6776.8</v>
      </c>
      <c r="M177" s="206">
        <f t="shared" si="2"/>
        <v>0</v>
      </c>
      <c r="N177" s="207" t="s">
        <v>2125</v>
      </c>
      <c r="O177" s="202" t="s">
        <v>2603</v>
      </c>
      <c r="P177" s="217" t="s">
        <v>35</v>
      </c>
      <c r="Q177" s="218">
        <v>42760</v>
      </c>
      <c r="R177" s="200" t="s">
        <v>1598</v>
      </c>
      <c r="S177" s="330" t="s">
        <v>37</v>
      </c>
      <c r="T177" s="200" t="s">
        <v>38</v>
      </c>
      <c r="U177" s="302" t="s">
        <v>37</v>
      </c>
      <c r="V177" s="302" t="s">
        <v>37</v>
      </c>
      <c r="W177" s="302" t="s">
        <v>37</v>
      </c>
    </row>
    <row r="178" spans="1:23" s="347" customFormat="1" ht="29.25">
      <c r="A178" s="201">
        <v>173</v>
      </c>
      <c r="B178" s="201" t="s">
        <v>1414</v>
      </c>
      <c r="C178" s="202" t="s">
        <v>2604</v>
      </c>
      <c r="D178" s="201" t="s">
        <v>29</v>
      </c>
      <c r="E178" s="201">
        <v>53976436</v>
      </c>
      <c r="F178" s="201">
        <v>7</v>
      </c>
      <c r="G178" s="220" t="s">
        <v>2610</v>
      </c>
      <c r="H178" s="202" t="s">
        <v>2611</v>
      </c>
      <c r="I178" s="201"/>
      <c r="J178" s="201"/>
      <c r="K178" s="205">
        <v>6392.83</v>
      </c>
      <c r="L178" s="206">
        <v>-6392.83</v>
      </c>
      <c r="M178" s="206">
        <f t="shared" si="2"/>
        <v>0</v>
      </c>
      <c r="N178" s="207" t="s">
        <v>2125</v>
      </c>
      <c r="O178" s="202" t="s">
        <v>2603</v>
      </c>
      <c r="P178" s="217" t="s">
        <v>35</v>
      </c>
      <c r="Q178" s="218">
        <v>42724</v>
      </c>
      <c r="R178" s="200" t="s">
        <v>1598</v>
      </c>
      <c r="S178" s="330" t="s">
        <v>37</v>
      </c>
      <c r="T178" s="200" t="s">
        <v>38</v>
      </c>
      <c r="U178" s="302" t="s">
        <v>37</v>
      </c>
      <c r="V178" s="302" t="s">
        <v>37</v>
      </c>
      <c r="W178" s="302" t="s">
        <v>37</v>
      </c>
    </row>
    <row r="179" spans="1:23" s="347" customFormat="1" ht="43.5">
      <c r="A179" s="201">
        <v>174</v>
      </c>
      <c r="B179" s="201" t="s">
        <v>1414</v>
      </c>
      <c r="C179" s="202" t="s">
        <v>2612</v>
      </c>
      <c r="D179" s="201" t="s">
        <v>29</v>
      </c>
      <c r="E179" s="201">
        <v>54087015</v>
      </c>
      <c r="F179" s="201">
        <v>5</v>
      </c>
      <c r="G179" s="220" t="s">
        <v>2613</v>
      </c>
      <c r="H179" s="202" t="s">
        <v>2614</v>
      </c>
      <c r="I179" s="201"/>
      <c r="J179" s="201"/>
      <c r="K179" s="205">
        <v>12716.7</v>
      </c>
      <c r="L179" s="206">
        <v>-12716.7</v>
      </c>
      <c r="M179" s="206">
        <f t="shared" si="2"/>
        <v>0</v>
      </c>
      <c r="N179" s="207" t="s">
        <v>2125</v>
      </c>
      <c r="O179" s="202" t="s">
        <v>2615</v>
      </c>
      <c r="P179" s="217" t="s">
        <v>35</v>
      </c>
      <c r="Q179" s="218">
        <v>42824</v>
      </c>
      <c r="R179" s="200">
        <v>90</v>
      </c>
      <c r="S179" s="330" t="s">
        <v>37</v>
      </c>
      <c r="T179" s="200" t="s">
        <v>38</v>
      </c>
      <c r="U179" s="302" t="s">
        <v>37</v>
      </c>
      <c r="V179" s="302" t="s">
        <v>37</v>
      </c>
      <c r="W179" s="302" t="s">
        <v>37</v>
      </c>
    </row>
    <row r="180" spans="1:23" s="347" customFormat="1" ht="72">
      <c r="A180" s="201">
        <v>175</v>
      </c>
      <c r="B180" s="201" t="s">
        <v>1414</v>
      </c>
      <c r="C180" s="202" t="s">
        <v>2616</v>
      </c>
      <c r="D180" s="201" t="s">
        <v>29</v>
      </c>
      <c r="E180" s="201">
        <v>50643169</v>
      </c>
      <c r="F180" s="201">
        <v>5</v>
      </c>
      <c r="G180" s="220" t="s">
        <v>2613</v>
      </c>
      <c r="H180" s="202" t="s">
        <v>2614</v>
      </c>
      <c r="I180" s="201"/>
      <c r="J180" s="201"/>
      <c r="K180" s="205">
        <v>18000</v>
      </c>
      <c r="L180" s="206">
        <v>-18000</v>
      </c>
      <c r="M180" s="206">
        <f t="shared" si="2"/>
        <v>0</v>
      </c>
      <c r="N180" s="207" t="s">
        <v>2125</v>
      </c>
      <c r="O180" s="202" t="s">
        <v>2617</v>
      </c>
      <c r="P180" s="217" t="s">
        <v>35</v>
      </c>
      <c r="Q180" s="218">
        <v>42783</v>
      </c>
      <c r="R180" s="200">
        <v>30</v>
      </c>
      <c r="S180" s="330" t="s">
        <v>37</v>
      </c>
      <c r="T180" s="200" t="s">
        <v>38</v>
      </c>
      <c r="U180" s="302" t="s">
        <v>37</v>
      </c>
      <c r="V180" s="302" t="s">
        <v>37</v>
      </c>
      <c r="W180" s="302" t="s">
        <v>37</v>
      </c>
    </row>
    <row r="181" spans="1:23" s="347" customFormat="1" ht="143.25">
      <c r="A181" s="201">
        <v>176</v>
      </c>
      <c r="B181" s="201" t="s">
        <v>1414</v>
      </c>
      <c r="C181" s="202" t="s">
        <v>2618</v>
      </c>
      <c r="D181" s="201" t="s">
        <v>42</v>
      </c>
      <c r="E181" s="201">
        <v>90940019</v>
      </c>
      <c r="F181" s="201">
        <v>5</v>
      </c>
      <c r="G181" s="220" t="s">
        <v>2619</v>
      </c>
      <c r="H181" s="202" t="s">
        <v>2614</v>
      </c>
      <c r="I181" s="201"/>
      <c r="J181" s="201"/>
      <c r="K181" s="205">
        <v>17587.349999999999</v>
      </c>
      <c r="L181" s="206">
        <v>-17587.349999999999</v>
      </c>
      <c r="M181" s="206">
        <f t="shared" si="2"/>
        <v>0</v>
      </c>
      <c r="N181" s="207" t="s">
        <v>2125</v>
      </c>
      <c r="O181" s="202" t="s">
        <v>2620</v>
      </c>
      <c r="P181" s="217" t="s">
        <v>35</v>
      </c>
      <c r="Q181" s="218">
        <v>42809</v>
      </c>
      <c r="R181" s="200">
        <v>30</v>
      </c>
      <c r="S181" s="330" t="s">
        <v>37</v>
      </c>
      <c r="T181" s="200" t="s">
        <v>38</v>
      </c>
      <c r="U181" s="302" t="s">
        <v>37</v>
      </c>
      <c r="V181" s="302" t="s">
        <v>37</v>
      </c>
      <c r="W181" s="302" t="s">
        <v>37</v>
      </c>
    </row>
    <row r="182" spans="1:23" s="347" customFormat="1" ht="43.5">
      <c r="A182" s="201">
        <v>177</v>
      </c>
      <c r="B182" s="201" t="s">
        <v>1414</v>
      </c>
      <c r="C182" s="202" t="s">
        <v>2621</v>
      </c>
      <c r="D182" s="201" t="s">
        <v>29</v>
      </c>
      <c r="E182" s="201">
        <v>90940934</v>
      </c>
      <c r="F182" s="201">
        <v>5</v>
      </c>
      <c r="G182" s="220" t="s">
        <v>2622</v>
      </c>
      <c r="H182" s="202" t="s">
        <v>2623</v>
      </c>
      <c r="I182" s="201"/>
      <c r="J182" s="201"/>
      <c r="K182" s="205">
        <v>39944.61</v>
      </c>
      <c r="L182" s="205">
        <v>-39944.61</v>
      </c>
      <c r="M182" s="206">
        <f t="shared" si="2"/>
        <v>0</v>
      </c>
      <c r="N182" s="201" t="s">
        <v>247</v>
      </c>
      <c r="O182" s="201" t="s">
        <v>247</v>
      </c>
      <c r="P182" s="217" t="s">
        <v>37</v>
      </c>
      <c r="Q182" s="200" t="s">
        <v>37</v>
      </c>
      <c r="R182" s="200" t="s">
        <v>37</v>
      </c>
      <c r="S182" s="200" t="s">
        <v>37</v>
      </c>
      <c r="T182" s="200" t="s">
        <v>247</v>
      </c>
      <c r="U182" s="302" t="s">
        <v>37</v>
      </c>
      <c r="V182" s="302" t="s">
        <v>37</v>
      </c>
      <c r="W182" s="302" t="s">
        <v>37</v>
      </c>
    </row>
    <row r="183" spans="1:23" s="347" customFormat="1" ht="29.25">
      <c r="A183" s="201">
        <v>178</v>
      </c>
      <c r="B183" s="201" t="s">
        <v>1414</v>
      </c>
      <c r="C183" s="202" t="s">
        <v>2624</v>
      </c>
      <c r="D183" s="201" t="s">
        <v>29</v>
      </c>
      <c r="E183" s="201">
        <v>20886811</v>
      </c>
      <c r="F183" s="201">
        <v>7</v>
      </c>
      <c r="G183" s="220" t="s">
        <v>2625</v>
      </c>
      <c r="H183" s="202" t="s">
        <v>2626</v>
      </c>
      <c r="I183" s="201"/>
      <c r="J183" s="201"/>
      <c r="K183" s="205">
        <v>150</v>
      </c>
      <c r="L183" s="206">
        <v>-150</v>
      </c>
      <c r="M183" s="206">
        <f t="shared" si="2"/>
        <v>0</v>
      </c>
      <c r="N183" s="207" t="s">
        <v>2125</v>
      </c>
      <c r="O183" s="202" t="s">
        <v>2603</v>
      </c>
      <c r="P183" s="217" t="s">
        <v>35</v>
      </c>
      <c r="Q183" s="218">
        <v>42760</v>
      </c>
      <c r="R183" s="200" t="s">
        <v>1598</v>
      </c>
      <c r="S183" s="330" t="s">
        <v>37</v>
      </c>
      <c r="T183" s="279" t="s">
        <v>38</v>
      </c>
      <c r="U183" s="302" t="s">
        <v>37</v>
      </c>
      <c r="V183" s="302" t="s">
        <v>37</v>
      </c>
      <c r="W183" s="302" t="s">
        <v>37</v>
      </c>
    </row>
    <row r="184" spans="1:23" s="347" customFormat="1" ht="29.25">
      <c r="A184" s="201">
        <v>179</v>
      </c>
      <c r="B184" s="201" t="s">
        <v>1414</v>
      </c>
      <c r="C184" s="202" t="s">
        <v>2627</v>
      </c>
      <c r="D184" s="201" t="s">
        <v>42</v>
      </c>
      <c r="E184" s="201">
        <v>98999233</v>
      </c>
      <c r="F184" s="201">
        <v>5</v>
      </c>
      <c r="G184" s="220" t="s">
        <v>2625</v>
      </c>
      <c r="H184" s="202" t="s">
        <v>2628</v>
      </c>
      <c r="I184" s="201"/>
      <c r="J184" s="201"/>
      <c r="K184" s="205">
        <v>4946.1400000000003</v>
      </c>
      <c r="L184" s="206">
        <v>-4946.1400000000003</v>
      </c>
      <c r="M184" s="206">
        <f t="shared" si="2"/>
        <v>0</v>
      </c>
      <c r="N184" s="207" t="s">
        <v>2125</v>
      </c>
      <c r="O184" s="202" t="s">
        <v>2603</v>
      </c>
      <c r="P184" s="217" t="s">
        <v>35</v>
      </c>
      <c r="Q184" s="218">
        <v>42767</v>
      </c>
      <c r="R184" s="200" t="s">
        <v>1598</v>
      </c>
      <c r="S184" s="330" t="s">
        <v>37</v>
      </c>
      <c r="T184" s="200" t="s">
        <v>38</v>
      </c>
      <c r="U184" s="302" t="s">
        <v>37</v>
      </c>
      <c r="V184" s="302" t="s">
        <v>37</v>
      </c>
      <c r="W184" s="302" t="s">
        <v>37</v>
      </c>
    </row>
    <row r="185" spans="1:23" s="347" customFormat="1" ht="29.25">
      <c r="A185" s="201">
        <v>180</v>
      </c>
      <c r="B185" s="201" t="s">
        <v>1414</v>
      </c>
      <c r="C185" s="202" t="s">
        <v>2629</v>
      </c>
      <c r="D185" s="201" t="s">
        <v>29</v>
      </c>
      <c r="E185" s="201">
        <v>53965906</v>
      </c>
      <c r="F185" s="201">
        <v>9</v>
      </c>
      <c r="G185" s="220" t="s">
        <v>2610</v>
      </c>
      <c r="H185" s="202" t="s">
        <v>2628</v>
      </c>
      <c r="I185" s="201"/>
      <c r="J185" s="201"/>
      <c r="K185" s="205">
        <v>8829.93</v>
      </c>
      <c r="L185" s="205">
        <v>-8829.93</v>
      </c>
      <c r="M185" s="206">
        <f t="shared" si="2"/>
        <v>0</v>
      </c>
      <c r="N185" s="201" t="s">
        <v>2125</v>
      </c>
      <c r="O185" s="202" t="s">
        <v>2630</v>
      </c>
      <c r="P185" s="217" t="s">
        <v>35</v>
      </c>
      <c r="Q185" s="218">
        <v>42983</v>
      </c>
      <c r="R185" s="200" t="s">
        <v>1598</v>
      </c>
      <c r="S185" s="330" t="s">
        <v>37</v>
      </c>
      <c r="T185" s="200" t="s">
        <v>38</v>
      </c>
      <c r="U185" s="302" t="s">
        <v>37</v>
      </c>
      <c r="V185" s="302" t="s">
        <v>37</v>
      </c>
      <c r="W185" s="302" t="s">
        <v>37</v>
      </c>
    </row>
    <row r="186" spans="1:23" s="347" customFormat="1" ht="29.25">
      <c r="A186" s="201">
        <v>181</v>
      </c>
      <c r="B186" s="201" t="s">
        <v>1414</v>
      </c>
      <c r="C186" s="202" t="s">
        <v>2631</v>
      </c>
      <c r="D186" s="201" t="s">
        <v>2587</v>
      </c>
      <c r="E186" s="201">
        <v>11052546</v>
      </c>
      <c r="F186" s="201">
        <v>7</v>
      </c>
      <c r="G186" s="237">
        <v>42036</v>
      </c>
      <c r="H186" s="202" t="s">
        <v>2632</v>
      </c>
      <c r="I186" s="201" t="s">
        <v>37</v>
      </c>
      <c r="J186" s="201"/>
      <c r="K186" s="205">
        <v>2100</v>
      </c>
      <c r="L186" s="206">
        <v>-2100</v>
      </c>
      <c r="M186" s="206">
        <f t="shared" si="2"/>
        <v>0</v>
      </c>
      <c r="N186" s="207" t="s">
        <v>2125</v>
      </c>
      <c r="O186" s="202" t="s">
        <v>2633</v>
      </c>
      <c r="P186" s="217" t="s">
        <v>35</v>
      </c>
      <c r="Q186" s="218">
        <v>42648</v>
      </c>
      <c r="R186" s="200" t="s">
        <v>1598</v>
      </c>
      <c r="S186" s="330" t="s">
        <v>37</v>
      </c>
      <c r="T186" s="200" t="s">
        <v>38</v>
      </c>
      <c r="U186" s="302" t="s">
        <v>37</v>
      </c>
      <c r="V186" s="302" t="s">
        <v>37</v>
      </c>
      <c r="W186" s="302" t="s">
        <v>37</v>
      </c>
    </row>
    <row r="187" spans="1:23" s="347" customFormat="1" ht="43.5">
      <c r="A187" s="201">
        <v>182</v>
      </c>
      <c r="B187" s="201" t="s">
        <v>1414</v>
      </c>
      <c r="C187" s="202" t="s">
        <v>2634</v>
      </c>
      <c r="D187" s="201" t="s">
        <v>1868</v>
      </c>
      <c r="E187" s="201"/>
      <c r="F187" s="201">
        <v>12</v>
      </c>
      <c r="G187" s="237">
        <v>42036</v>
      </c>
      <c r="H187" s="202" t="s">
        <v>2635</v>
      </c>
      <c r="I187" s="201" t="s">
        <v>37</v>
      </c>
      <c r="J187" s="201"/>
      <c r="K187" s="205">
        <v>150</v>
      </c>
      <c r="L187" s="206">
        <v>-150</v>
      </c>
      <c r="M187" s="206">
        <f t="shared" si="2"/>
        <v>0</v>
      </c>
      <c r="N187" s="207" t="s">
        <v>2125</v>
      </c>
      <c r="O187" s="202" t="s">
        <v>2636</v>
      </c>
      <c r="P187" s="217" t="s">
        <v>35</v>
      </c>
      <c r="Q187" s="218">
        <v>42648</v>
      </c>
      <c r="R187" s="200" t="s">
        <v>1598</v>
      </c>
      <c r="S187" s="330" t="s">
        <v>37</v>
      </c>
      <c r="T187" s="200" t="s">
        <v>38</v>
      </c>
      <c r="U187" s="302" t="s">
        <v>37</v>
      </c>
      <c r="V187" s="302" t="s">
        <v>37</v>
      </c>
      <c r="W187" s="302" t="s">
        <v>37</v>
      </c>
    </row>
    <row r="188" spans="1:23" s="347" customFormat="1" ht="186">
      <c r="A188" s="201">
        <v>183</v>
      </c>
      <c r="B188" s="201" t="s">
        <v>1414</v>
      </c>
      <c r="C188" s="202" t="s">
        <v>2637</v>
      </c>
      <c r="D188" s="201"/>
      <c r="E188" s="201"/>
      <c r="F188" s="201"/>
      <c r="G188" s="237">
        <v>42036</v>
      </c>
      <c r="H188" s="202" t="s">
        <v>2638</v>
      </c>
      <c r="I188" s="201" t="s">
        <v>37</v>
      </c>
      <c r="J188" s="201"/>
      <c r="K188" s="205">
        <v>150</v>
      </c>
      <c r="L188" s="206">
        <v>-150</v>
      </c>
      <c r="M188" s="206">
        <f t="shared" si="2"/>
        <v>0</v>
      </c>
      <c r="N188" s="207" t="s">
        <v>2125</v>
      </c>
      <c r="O188" s="202" t="s">
        <v>2639</v>
      </c>
      <c r="P188" s="217" t="s">
        <v>35</v>
      </c>
      <c r="Q188" s="218" t="s">
        <v>2640</v>
      </c>
      <c r="R188" s="200" t="s">
        <v>1598</v>
      </c>
      <c r="S188" s="330" t="s">
        <v>37</v>
      </c>
      <c r="T188" s="332" t="s">
        <v>38</v>
      </c>
      <c r="U188" s="302" t="s">
        <v>37</v>
      </c>
      <c r="V188" s="302" t="s">
        <v>37</v>
      </c>
      <c r="W188" s="302" t="s">
        <v>37</v>
      </c>
    </row>
    <row r="189" spans="1:23" s="347" customFormat="1" ht="86.25">
      <c r="A189" s="201">
        <v>184</v>
      </c>
      <c r="B189" s="201" t="s">
        <v>1414</v>
      </c>
      <c r="C189" s="202" t="s">
        <v>2641</v>
      </c>
      <c r="D189" s="201" t="s">
        <v>2587</v>
      </c>
      <c r="E189" s="201" t="s">
        <v>2642</v>
      </c>
      <c r="F189" s="201" t="s">
        <v>2643</v>
      </c>
      <c r="G189" s="237">
        <v>42036</v>
      </c>
      <c r="H189" s="202" t="s">
        <v>2638</v>
      </c>
      <c r="I189" s="201" t="s">
        <v>37</v>
      </c>
      <c r="J189" s="201"/>
      <c r="K189" s="205">
        <v>150</v>
      </c>
      <c r="L189" s="206">
        <v>-150</v>
      </c>
      <c r="M189" s="206">
        <f t="shared" si="2"/>
        <v>0</v>
      </c>
      <c r="N189" s="207" t="s">
        <v>2125</v>
      </c>
      <c r="O189" s="202" t="s">
        <v>2644</v>
      </c>
      <c r="P189" s="217" t="s">
        <v>35</v>
      </c>
      <c r="Q189" s="218">
        <v>43008</v>
      </c>
      <c r="R189" s="200" t="s">
        <v>1598</v>
      </c>
      <c r="S189" s="330" t="s">
        <v>37</v>
      </c>
      <c r="T189" s="200" t="s">
        <v>38</v>
      </c>
      <c r="U189" s="302" t="s">
        <v>37</v>
      </c>
      <c r="V189" s="302" t="s">
        <v>37</v>
      </c>
      <c r="W189" s="302" t="s">
        <v>37</v>
      </c>
    </row>
    <row r="190" spans="1:23" s="347" customFormat="1" ht="28.5">
      <c r="A190" s="201">
        <v>187</v>
      </c>
      <c r="B190" s="201" t="s">
        <v>1414</v>
      </c>
      <c r="C190" s="202" t="s">
        <v>2645</v>
      </c>
      <c r="D190" s="201" t="s">
        <v>42</v>
      </c>
      <c r="E190" s="201">
        <v>23064196</v>
      </c>
      <c r="F190" s="201">
        <v>5</v>
      </c>
      <c r="G190" s="220" t="s">
        <v>2619</v>
      </c>
      <c r="H190" s="202" t="s">
        <v>2626</v>
      </c>
      <c r="I190" s="201"/>
      <c r="J190" s="201"/>
      <c r="K190" s="205">
        <v>150</v>
      </c>
      <c r="L190" s="205">
        <f>-K190</f>
        <v>-150</v>
      </c>
      <c r="M190" s="206">
        <f t="shared" si="2"/>
        <v>0</v>
      </c>
      <c r="N190" s="201" t="s">
        <v>247</v>
      </c>
      <c r="O190" s="225" t="s">
        <v>2599</v>
      </c>
      <c r="P190" s="217" t="s">
        <v>35</v>
      </c>
      <c r="Q190" s="243" t="s">
        <v>2646</v>
      </c>
      <c r="R190" s="200" t="s">
        <v>1598</v>
      </c>
      <c r="S190" s="330" t="s">
        <v>37</v>
      </c>
      <c r="T190" s="332" t="s">
        <v>247</v>
      </c>
      <c r="U190" s="302" t="s">
        <v>37</v>
      </c>
      <c r="V190" s="302" t="s">
        <v>37</v>
      </c>
      <c r="W190" s="302" t="s">
        <v>37</v>
      </c>
    </row>
    <row r="191" spans="1:23" s="347" customFormat="1" ht="57">
      <c r="A191" s="201">
        <v>329</v>
      </c>
      <c r="B191" s="201" t="s">
        <v>1414</v>
      </c>
      <c r="C191" s="202" t="s">
        <v>2647</v>
      </c>
      <c r="D191" s="201"/>
      <c r="E191" s="201"/>
      <c r="F191" s="201"/>
      <c r="G191" s="220" t="s">
        <v>2648</v>
      </c>
      <c r="H191" s="202" t="s">
        <v>2602</v>
      </c>
      <c r="I191" s="201"/>
      <c r="J191" s="201"/>
      <c r="K191" s="205">
        <v>7187.52</v>
      </c>
      <c r="L191" s="205">
        <f>-K191</f>
        <v>-7187.52</v>
      </c>
      <c r="M191" s="206">
        <f t="shared" si="2"/>
        <v>0</v>
      </c>
      <c r="N191" s="201" t="s">
        <v>247</v>
      </c>
      <c r="O191" s="225" t="s">
        <v>2649</v>
      </c>
      <c r="P191" s="217" t="s">
        <v>35</v>
      </c>
      <c r="Q191" s="218" t="s">
        <v>37</v>
      </c>
      <c r="R191" s="200" t="s">
        <v>1598</v>
      </c>
      <c r="S191" s="330" t="s">
        <v>37</v>
      </c>
      <c r="T191" s="332" t="s">
        <v>247</v>
      </c>
      <c r="U191" s="302" t="s">
        <v>37</v>
      </c>
      <c r="V191" s="302" t="s">
        <v>37</v>
      </c>
      <c r="W191" s="302" t="s">
        <v>37</v>
      </c>
    </row>
    <row r="192" spans="1:23" s="347" customFormat="1" ht="270.75">
      <c r="A192" s="201">
        <v>358</v>
      </c>
      <c r="B192" s="201" t="s">
        <v>1414</v>
      </c>
      <c r="C192" s="210" t="s">
        <v>2650</v>
      </c>
      <c r="D192" s="267" t="s">
        <v>2587</v>
      </c>
      <c r="E192" s="267">
        <v>90939855</v>
      </c>
      <c r="F192" s="267">
        <v>5</v>
      </c>
      <c r="G192" s="280">
        <v>42125</v>
      </c>
      <c r="H192" s="210" t="s">
        <v>2590</v>
      </c>
      <c r="I192" s="210" t="s">
        <v>2591</v>
      </c>
      <c r="J192" s="216"/>
      <c r="K192" s="214">
        <v>9035.74</v>
      </c>
      <c r="L192" s="206">
        <f>-K192</f>
        <v>-9035.74</v>
      </c>
      <c r="M192" s="206">
        <f t="shared" si="2"/>
        <v>0</v>
      </c>
      <c r="N192" s="207" t="s">
        <v>37</v>
      </c>
      <c r="O192" s="225" t="s">
        <v>2651</v>
      </c>
      <c r="P192" s="217" t="s">
        <v>35</v>
      </c>
      <c r="Q192" s="218" t="s">
        <v>37</v>
      </c>
      <c r="R192" s="200" t="s">
        <v>1598</v>
      </c>
      <c r="S192" s="330" t="s">
        <v>37</v>
      </c>
      <c r="T192" s="332" t="s">
        <v>247</v>
      </c>
      <c r="U192" s="302" t="s">
        <v>37</v>
      </c>
      <c r="V192" s="302" t="s">
        <v>37</v>
      </c>
      <c r="W192" s="302" t="s">
        <v>37</v>
      </c>
    </row>
    <row r="193" spans="1:23" s="347" customFormat="1">
      <c r="A193" s="201">
        <v>185</v>
      </c>
      <c r="B193" s="201" t="s">
        <v>1414</v>
      </c>
      <c r="C193" s="202" t="s">
        <v>2652</v>
      </c>
      <c r="D193" s="201"/>
      <c r="E193" s="201"/>
      <c r="F193" s="201"/>
      <c r="G193" s="220" t="s">
        <v>2653</v>
      </c>
      <c r="H193" s="202" t="s">
        <v>2626</v>
      </c>
      <c r="I193" s="201"/>
      <c r="J193" s="201"/>
      <c r="K193" s="205">
        <v>150</v>
      </c>
      <c r="L193" s="205">
        <f>-K193</f>
        <v>-150</v>
      </c>
      <c r="M193" s="206">
        <f t="shared" si="2"/>
        <v>0</v>
      </c>
      <c r="N193" s="207" t="s">
        <v>37</v>
      </c>
      <c r="O193" s="225" t="s">
        <v>247</v>
      </c>
      <c r="P193" s="217" t="s">
        <v>35</v>
      </c>
      <c r="Q193" s="218" t="s">
        <v>37</v>
      </c>
      <c r="R193" s="200" t="s">
        <v>1598</v>
      </c>
      <c r="S193" s="330" t="s">
        <v>37</v>
      </c>
      <c r="T193" s="332" t="s">
        <v>247</v>
      </c>
      <c r="U193" s="302" t="s">
        <v>37</v>
      </c>
      <c r="V193" s="302" t="s">
        <v>37</v>
      </c>
      <c r="W193" s="302" t="s">
        <v>37</v>
      </c>
    </row>
    <row r="194" spans="1:23" s="347" customFormat="1" ht="85.5">
      <c r="A194" s="201">
        <v>186</v>
      </c>
      <c r="B194" s="201" t="s">
        <v>1414</v>
      </c>
      <c r="C194" s="202" t="s">
        <v>2654</v>
      </c>
      <c r="D194" s="201" t="s">
        <v>42</v>
      </c>
      <c r="E194" s="201">
        <v>98999233</v>
      </c>
      <c r="F194" s="201">
        <v>5</v>
      </c>
      <c r="G194" s="220" t="s">
        <v>2613</v>
      </c>
      <c r="H194" s="202" t="s">
        <v>2655</v>
      </c>
      <c r="I194" s="201"/>
      <c r="J194" s="201"/>
      <c r="K194" s="205">
        <v>150</v>
      </c>
      <c r="L194" s="205"/>
      <c r="M194" s="206">
        <f t="shared" si="2"/>
        <v>150</v>
      </c>
      <c r="N194" s="207" t="s">
        <v>37</v>
      </c>
      <c r="O194" s="225" t="s">
        <v>2656</v>
      </c>
      <c r="P194" s="217" t="s">
        <v>35</v>
      </c>
      <c r="Q194" s="243" t="s">
        <v>2657</v>
      </c>
      <c r="R194" s="200" t="s">
        <v>1598</v>
      </c>
      <c r="S194" s="330" t="s">
        <v>37</v>
      </c>
      <c r="T194" s="332" t="s">
        <v>537</v>
      </c>
      <c r="U194" s="302" t="s">
        <v>37</v>
      </c>
      <c r="V194" s="302" t="s">
        <v>37</v>
      </c>
      <c r="W194" s="302" t="s">
        <v>37</v>
      </c>
    </row>
    <row r="195" spans="1:23" s="347" customFormat="1" ht="71.25">
      <c r="A195" s="201">
        <v>188</v>
      </c>
      <c r="B195" s="201" t="s">
        <v>1414</v>
      </c>
      <c r="C195" s="202" t="s">
        <v>2658</v>
      </c>
      <c r="D195" s="201" t="s">
        <v>29</v>
      </c>
      <c r="E195" s="201"/>
      <c r="F195" s="201"/>
      <c r="G195" s="220" t="s">
        <v>2659</v>
      </c>
      <c r="H195" s="202" t="s">
        <v>2626</v>
      </c>
      <c r="I195" s="201"/>
      <c r="J195" s="201"/>
      <c r="K195" s="205">
        <v>150</v>
      </c>
      <c r="L195" s="205"/>
      <c r="M195" s="206">
        <f t="shared" si="2"/>
        <v>150</v>
      </c>
      <c r="N195" s="207" t="s">
        <v>37</v>
      </c>
      <c r="O195" s="225" t="s">
        <v>2660</v>
      </c>
      <c r="P195" s="217" t="s">
        <v>35</v>
      </c>
      <c r="Q195" s="243" t="s">
        <v>2051</v>
      </c>
      <c r="R195" s="200" t="s">
        <v>1598</v>
      </c>
      <c r="S195" s="330" t="s">
        <v>37</v>
      </c>
      <c r="T195" s="332" t="s">
        <v>537</v>
      </c>
      <c r="U195" s="302" t="s">
        <v>37</v>
      </c>
      <c r="V195" s="302" t="s">
        <v>37</v>
      </c>
      <c r="W195" s="302" t="s">
        <v>37</v>
      </c>
    </row>
    <row r="196" spans="1:23" s="347" customFormat="1" ht="270.75">
      <c r="A196" s="201">
        <v>189</v>
      </c>
      <c r="B196" s="201" t="s">
        <v>1414</v>
      </c>
      <c r="C196" s="202" t="s">
        <v>2661</v>
      </c>
      <c r="D196" s="201" t="s">
        <v>42</v>
      </c>
      <c r="E196" s="201"/>
      <c r="F196" s="201"/>
      <c r="G196" s="220" t="s">
        <v>2659</v>
      </c>
      <c r="H196" s="202" t="s">
        <v>2626</v>
      </c>
      <c r="I196" s="201"/>
      <c r="J196" s="201"/>
      <c r="K196" s="205">
        <v>150</v>
      </c>
      <c r="L196" s="205"/>
      <c r="M196" s="206">
        <f t="shared" si="2"/>
        <v>150</v>
      </c>
      <c r="N196" s="207" t="s">
        <v>37</v>
      </c>
      <c r="O196" s="225" t="s">
        <v>2662</v>
      </c>
      <c r="P196" s="217" t="s">
        <v>35</v>
      </c>
      <c r="Q196" s="218" t="s">
        <v>2663</v>
      </c>
      <c r="R196" s="200" t="s">
        <v>1598</v>
      </c>
      <c r="S196" s="330" t="s">
        <v>37</v>
      </c>
      <c r="T196" s="332" t="s">
        <v>537</v>
      </c>
      <c r="U196" s="302" t="s">
        <v>37</v>
      </c>
      <c r="V196" s="302" t="s">
        <v>37</v>
      </c>
      <c r="W196" s="302" t="s">
        <v>37</v>
      </c>
    </row>
    <row r="197" spans="1:23" s="347" customFormat="1" ht="85.5">
      <c r="A197" s="201">
        <v>190</v>
      </c>
      <c r="B197" s="201" t="s">
        <v>1414</v>
      </c>
      <c r="C197" s="202" t="s">
        <v>2654</v>
      </c>
      <c r="D197" s="201" t="s">
        <v>42</v>
      </c>
      <c r="E197" s="201">
        <v>98999233</v>
      </c>
      <c r="F197" s="201">
        <v>5</v>
      </c>
      <c r="G197" s="220" t="s">
        <v>2609</v>
      </c>
      <c r="H197" s="202" t="s">
        <v>2626</v>
      </c>
      <c r="I197" s="201"/>
      <c r="J197" s="201"/>
      <c r="K197" s="205">
        <v>150</v>
      </c>
      <c r="L197" s="205"/>
      <c r="M197" s="206">
        <f t="shared" si="2"/>
        <v>150</v>
      </c>
      <c r="N197" s="207" t="s">
        <v>37</v>
      </c>
      <c r="O197" s="225" t="s">
        <v>2656</v>
      </c>
      <c r="P197" s="217" t="s">
        <v>3</v>
      </c>
      <c r="Q197" s="218"/>
      <c r="R197" s="200"/>
      <c r="S197" s="218"/>
      <c r="T197" s="332" t="s">
        <v>1017</v>
      </c>
      <c r="U197" s="302" t="s">
        <v>37</v>
      </c>
      <c r="V197" s="302" t="s">
        <v>37</v>
      </c>
      <c r="W197" s="302" t="s">
        <v>37</v>
      </c>
    </row>
    <row r="198" spans="1:23" s="347" customFormat="1" ht="85.5">
      <c r="A198" s="201">
        <v>191</v>
      </c>
      <c r="B198" s="201" t="s">
        <v>1414</v>
      </c>
      <c r="C198" s="202" t="s">
        <v>2664</v>
      </c>
      <c r="D198" s="201" t="s">
        <v>2587</v>
      </c>
      <c r="E198" s="201">
        <v>23035447</v>
      </c>
      <c r="F198" s="201">
        <v>5</v>
      </c>
      <c r="G198" s="237">
        <v>42036</v>
      </c>
      <c r="H198" s="202" t="s">
        <v>2638</v>
      </c>
      <c r="I198" s="201" t="s">
        <v>37</v>
      </c>
      <c r="J198" s="201"/>
      <c r="K198" s="205">
        <v>150</v>
      </c>
      <c r="L198" s="205"/>
      <c r="M198" s="206">
        <f t="shared" ref="M198:M261" si="3">K198+L198</f>
        <v>150</v>
      </c>
      <c r="N198" s="201" t="s">
        <v>37</v>
      </c>
      <c r="O198" s="225" t="s">
        <v>2656</v>
      </c>
      <c r="P198" s="217" t="s">
        <v>3</v>
      </c>
      <c r="Q198" s="218"/>
      <c r="R198" s="200"/>
      <c r="S198" s="244"/>
      <c r="T198" s="332" t="s">
        <v>1017</v>
      </c>
      <c r="U198" s="302" t="s">
        <v>37</v>
      </c>
      <c r="V198" s="302" t="s">
        <v>37</v>
      </c>
      <c r="W198" s="302" t="s">
        <v>37</v>
      </c>
    </row>
    <row r="199" spans="1:23" s="347" customFormat="1" ht="85.5">
      <c r="A199" s="201">
        <v>192</v>
      </c>
      <c r="B199" s="201" t="s">
        <v>1414</v>
      </c>
      <c r="C199" s="202" t="s">
        <v>2665</v>
      </c>
      <c r="D199" s="201" t="s">
        <v>2587</v>
      </c>
      <c r="E199" s="201">
        <v>53807251</v>
      </c>
      <c r="F199" s="201">
        <v>7</v>
      </c>
      <c r="G199" s="237">
        <v>42036</v>
      </c>
      <c r="H199" s="202" t="s">
        <v>2638</v>
      </c>
      <c r="I199" s="201" t="s">
        <v>37</v>
      </c>
      <c r="J199" s="201"/>
      <c r="K199" s="205">
        <v>150</v>
      </c>
      <c r="L199" s="205"/>
      <c r="M199" s="206">
        <f t="shared" si="3"/>
        <v>150</v>
      </c>
      <c r="N199" s="201" t="s">
        <v>37</v>
      </c>
      <c r="O199" s="225" t="s">
        <v>2656</v>
      </c>
      <c r="P199" s="217" t="s">
        <v>3</v>
      </c>
      <c r="Q199" s="218"/>
      <c r="R199" s="200"/>
      <c r="S199" s="218"/>
      <c r="T199" s="332" t="s">
        <v>1017</v>
      </c>
      <c r="U199" s="302" t="s">
        <v>37</v>
      </c>
      <c r="V199" s="302" t="s">
        <v>37</v>
      </c>
      <c r="W199" s="302" t="s">
        <v>37</v>
      </c>
    </row>
    <row r="200" spans="1:23" s="347" customFormat="1" ht="42.75">
      <c r="A200" s="201">
        <v>193</v>
      </c>
      <c r="B200" s="201" t="s">
        <v>1414</v>
      </c>
      <c r="C200" s="202" t="s">
        <v>2666</v>
      </c>
      <c r="D200" s="201" t="s">
        <v>2587</v>
      </c>
      <c r="E200" s="201">
        <v>20367287</v>
      </c>
      <c r="F200" s="201">
        <v>5</v>
      </c>
      <c r="G200" s="237">
        <v>42036</v>
      </c>
      <c r="H200" s="202" t="s">
        <v>2638</v>
      </c>
      <c r="I200" s="201" t="s">
        <v>37</v>
      </c>
      <c r="J200" s="201"/>
      <c r="K200" s="205">
        <v>150</v>
      </c>
      <c r="L200" s="205"/>
      <c r="M200" s="206">
        <f t="shared" si="3"/>
        <v>150</v>
      </c>
      <c r="N200" s="201" t="s">
        <v>37</v>
      </c>
      <c r="O200" s="225" t="s">
        <v>2667</v>
      </c>
      <c r="P200" s="217" t="s">
        <v>3</v>
      </c>
      <c r="Q200" s="218"/>
      <c r="R200" s="200"/>
      <c r="S200" s="218"/>
      <c r="T200" s="332" t="s">
        <v>1017</v>
      </c>
      <c r="U200" s="302" t="s">
        <v>37</v>
      </c>
      <c r="V200" s="302" t="s">
        <v>37</v>
      </c>
      <c r="W200" s="302" t="s">
        <v>37</v>
      </c>
    </row>
    <row r="201" spans="1:23" s="347" customFormat="1" ht="28.5">
      <c r="A201" s="201">
        <v>194</v>
      </c>
      <c r="B201" s="201" t="s">
        <v>1414</v>
      </c>
      <c r="C201" s="202" t="s">
        <v>2668</v>
      </c>
      <c r="D201" s="201" t="s">
        <v>1868</v>
      </c>
      <c r="E201" s="201">
        <v>53807642</v>
      </c>
      <c r="F201" s="201">
        <v>5</v>
      </c>
      <c r="G201" s="237">
        <v>42036</v>
      </c>
      <c r="H201" s="202" t="s">
        <v>2638</v>
      </c>
      <c r="I201" s="201" t="s">
        <v>37</v>
      </c>
      <c r="J201" s="201"/>
      <c r="K201" s="205">
        <v>150</v>
      </c>
      <c r="L201" s="205"/>
      <c r="M201" s="206">
        <f t="shared" si="3"/>
        <v>150</v>
      </c>
      <c r="N201" s="201" t="s">
        <v>37</v>
      </c>
      <c r="O201" s="225" t="s">
        <v>2599</v>
      </c>
      <c r="P201" s="217" t="s">
        <v>3</v>
      </c>
      <c r="Q201" s="218"/>
      <c r="R201" s="200"/>
      <c r="S201" s="218"/>
      <c r="T201" s="332" t="s">
        <v>1017</v>
      </c>
      <c r="U201" s="302" t="s">
        <v>37</v>
      </c>
      <c r="V201" s="302" t="s">
        <v>37</v>
      </c>
      <c r="W201" s="302" t="s">
        <v>37</v>
      </c>
    </row>
    <row r="202" spans="1:23" s="347" customFormat="1" ht="28.5">
      <c r="A202" s="201">
        <v>195</v>
      </c>
      <c r="B202" s="201" t="s">
        <v>1414</v>
      </c>
      <c r="C202" s="202" t="s">
        <v>2669</v>
      </c>
      <c r="D202" s="201"/>
      <c r="E202" s="201"/>
      <c r="F202" s="201"/>
      <c r="G202" s="220"/>
      <c r="H202" s="202" t="s">
        <v>2670</v>
      </c>
      <c r="I202" s="216"/>
      <c r="J202" s="216"/>
      <c r="K202" s="205">
        <v>150</v>
      </c>
      <c r="L202" s="206"/>
      <c r="M202" s="206">
        <f t="shared" si="3"/>
        <v>150</v>
      </c>
      <c r="N202" s="206"/>
      <c r="O202" s="225" t="s">
        <v>2671</v>
      </c>
      <c r="P202" s="348" t="s">
        <v>3</v>
      </c>
      <c r="Q202" s="200"/>
      <c r="R202" s="200"/>
      <c r="S202" s="200"/>
      <c r="T202" s="332" t="s">
        <v>1017</v>
      </c>
      <c r="U202" s="302" t="s">
        <v>37</v>
      </c>
      <c r="V202" s="302" t="s">
        <v>37</v>
      </c>
      <c r="W202" s="302" t="s">
        <v>37</v>
      </c>
    </row>
    <row r="203" spans="1:23" s="347" customFormat="1" ht="256.5">
      <c r="A203" s="201">
        <v>196</v>
      </c>
      <c r="B203" s="201" t="s">
        <v>1414</v>
      </c>
      <c r="C203" s="202" t="s">
        <v>2672</v>
      </c>
      <c r="D203" s="201"/>
      <c r="E203" s="201"/>
      <c r="F203" s="201"/>
      <c r="G203" s="220"/>
      <c r="H203" s="202" t="s">
        <v>2670</v>
      </c>
      <c r="I203" s="216"/>
      <c r="J203" s="216"/>
      <c r="K203" s="205">
        <v>150</v>
      </c>
      <c r="L203" s="206"/>
      <c r="M203" s="206">
        <f t="shared" si="3"/>
        <v>150</v>
      </c>
      <c r="N203" s="206"/>
      <c r="O203" s="225" t="s">
        <v>2673</v>
      </c>
      <c r="P203" s="348" t="s">
        <v>3</v>
      </c>
      <c r="Q203" s="200"/>
      <c r="R203" s="200"/>
      <c r="S203" s="200"/>
      <c r="T203" s="332" t="s">
        <v>1017</v>
      </c>
      <c r="U203" s="302" t="s">
        <v>37</v>
      </c>
      <c r="V203" s="302" t="s">
        <v>37</v>
      </c>
      <c r="W203" s="302" t="s">
        <v>37</v>
      </c>
    </row>
    <row r="204" spans="1:23" s="347" customFormat="1" ht="99.75">
      <c r="A204" s="201">
        <v>197</v>
      </c>
      <c r="B204" s="201" t="s">
        <v>1414</v>
      </c>
      <c r="C204" s="202" t="s">
        <v>2674</v>
      </c>
      <c r="D204" s="201"/>
      <c r="E204" s="201"/>
      <c r="F204" s="201"/>
      <c r="G204" s="220"/>
      <c r="H204" s="202" t="s">
        <v>2670</v>
      </c>
      <c r="I204" s="216"/>
      <c r="J204" s="216"/>
      <c r="K204" s="205">
        <v>150</v>
      </c>
      <c r="L204" s="206"/>
      <c r="M204" s="206">
        <f t="shared" si="3"/>
        <v>150</v>
      </c>
      <c r="N204" s="206"/>
      <c r="O204" s="225" t="s">
        <v>2675</v>
      </c>
      <c r="P204" s="217" t="s">
        <v>35</v>
      </c>
      <c r="Q204" s="200" t="s">
        <v>2676</v>
      </c>
      <c r="R204" s="200" t="s">
        <v>1598</v>
      </c>
      <c r="S204" s="330" t="s">
        <v>37</v>
      </c>
      <c r="T204" s="332" t="s">
        <v>537</v>
      </c>
      <c r="U204" s="302" t="s">
        <v>37</v>
      </c>
      <c r="V204" s="302" t="s">
        <v>37</v>
      </c>
      <c r="W204" s="302" t="s">
        <v>37</v>
      </c>
    </row>
    <row r="205" spans="1:23" s="347" customFormat="1" ht="228">
      <c r="A205" s="201">
        <v>198</v>
      </c>
      <c r="B205" s="201" t="s">
        <v>1414</v>
      </c>
      <c r="C205" s="202" t="s">
        <v>2677</v>
      </c>
      <c r="D205" s="201" t="s">
        <v>42</v>
      </c>
      <c r="E205" s="201">
        <v>53807375</v>
      </c>
      <c r="F205" s="201">
        <v>7</v>
      </c>
      <c r="G205" s="220" t="s">
        <v>2625</v>
      </c>
      <c r="H205" s="202" t="s">
        <v>2678</v>
      </c>
      <c r="I205" s="201"/>
      <c r="J205" s="201"/>
      <c r="K205" s="205">
        <v>239.22</v>
      </c>
      <c r="L205" s="371">
        <v>26.58</v>
      </c>
      <c r="M205" s="206">
        <f t="shared" si="3"/>
        <v>265.8</v>
      </c>
      <c r="N205" s="201" t="s">
        <v>37</v>
      </c>
      <c r="O205" s="225" t="s">
        <v>2679</v>
      </c>
      <c r="P205" s="217" t="s">
        <v>35</v>
      </c>
      <c r="Q205" s="234" t="s">
        <v>2680</v>
      </c>
      <c r="R205" s="200" t="s">
        <v>1598</v>
      </c>
      <c r="S205" s="330" t="s">
        <v>37</v>
      </c>
      <c r="T205" s="332" t="s">
        <v>537</v>
      </c>
      <c r="U205" s="302" t="s">
        <v>37</v>
      </c>
      <c r="V205" s="302" t="s">
        <v>37</v>
      </c>
      <c r="W205" s="302" t="s">
        <v>37</v>
      </c>
    </row>
    <row r="206" spans="1:23" s="347" customFormat="1" ht="71.25">
      <c r="A206" s="201">
        <v>199</v>
      </c>
      <c r="B206" s="201" t="s">
        <v>1414</v>
      </c>
      <c r="C206" s="202" t="s">
        <v>2681</v>
      </c>
      <c r="D206" s="201" t="s">
        <v>29</v>
      </c>
      <c r="E206" s="201">
        <v>53791037</v>
      </c>
      <c r="F206" s="201">
        <v>8</v>
      </c>
      <c r="G206" s="220" t="s">
        <v>2625</v>
      </c>
      <c r="H206" s="202" t="s">
        <v>2682</v>
      </c>
      <c r="I206" s="201"/>
      <c r="J206" s="201"/>
      <c r="K206" s="205">
        <v>268</v>
      </c>
      <c r="L206" s="205"/>
      <c r="M206" s="206">
        <f t="shared" si="3"/>
        <v>268</v>
      </c>
      <c r="N206" s="201" t="s">
        <v>37</v>
      </c>
      <c r="O206" s="225" t="s">
        <v>2683</v>
      </c>
      <c r="P206" s="217" t="s">
        <v>35</v>
      </c>
      <c r="Q206" s="243" t="s">
        <v>2684</v>
      </c>
      <c r="R206" s="200" t="s">
        <v>1598</v>
      </c>
      <c r="S206" s="330" t="s">
        <v>37</v>
      </c>
      <c r="T206" s="332" t="s">
        <v>537</v>
      </c>
      <c r="U206" s="302" t="s">
        <v>37</v>
      </c>
      <c r="V206" s="302" t="s">
        <v>37</v>
      </c>
      <c r="W206" s="302" t="s">
        <v>37</v>
      </c>
    </row>
    <row r="207" spans="1:23" s="347" customFormat="1" ht="99.75">
      <c r="A207" s="201">
        <v>200</v>
      </c>
      <c r="B207" s="201" t="s">
        <v>1414</v>
      </c>
      <c r="C207" s="202" t="s">
        <v>2685</v>
      </c>
      <c r="D207" s="201" t="s">
        <v>42</v>
      </c>
      <c r="E207" s="201">
        <v>54065569</v>
      </c>
      <c r="F207" s="201">
        <v>5</v>
      </c>
      <c r="G207" s="220" t="s">
        <v>2659</v>
      </c>
      <c r="H207" s="202" t="s">
        <v>2686</v>
      </c>
      <c r="I207" s="201"/>
      <c r="J207" s="201"/>
      <c r="K207" s="205">
        <v>300</v>
      </c>
      <c r="L207" s="205"/>
      <c r="M207" s="206">
        <f t="shared" si="3"/>
        <v>300</v>
      </c>
      <c r="N207" s="207" t="s">
        <v>37</v>
      </c>
      <c r="O207" s="225" t="s">
        <v>2687</v>
      </c>
      <c r="P207" s="235" t="s">
        <v>35</v>
      </c>
      <c r="Q207" s="281">
        <v>42836</v>
      </c>
      <c r="R207" s="200">
        <v>30</v>
      </c>
      <c r="S207" s="330" t="s">
        <v>37</v>
      </c>
      <c r="T207" s="332" t="s">
        <v>537</v>
      </c>
      <c r="U207" s="302" t="s">
        <v>37</v>
      </c>
      <c r="V207" s="302" t="s">
        <v>37</v>
      </c>
      <c r="W207" s="302" t="s">
        <v>37</v>
      </c>
    </row>
    <row r="208" spans="1:23" s="347" customFormat="1" ht="199.5">
      <c r="A208" s="201">
        <v>201</v>
      </c>
      <c r="B208" s="201" t="s">
        <v>1414</v>
      </c>
      <c r="C208" s="202" t="s">
        <v>2688</v>
      </c>
      <c r="D208" s="201" t="s">
        <v>42</v>
      </c>
      <c r="E208" s="201">
        <v>54025974</v>
      </c>
      <c r="F208" s="201">
        <v>7</v>
      </c>
      <c r="G208" s="220" t="s">
        <v>2659</v>
      </c>
      <c r="H208" s="202" t="s">
        <v>2689</v>
      </c>
      <c r="I208" s="201"/>
      <c r="J208" s="201"/>
      <c r="K208" s="205">
        <v>300</v>
      </c>
      <c r="L208" s="205"/>
      <c r="M208" s="206">
        <f t="shared" si="3"/>
        <v>300</v>
      </c>
      <c r="N208" s="201" t="s">
        <v>37</v>
      </c>
      <c r="O208" s="225" t="s">
        <v>2690</v>
      </c>
      <c r="P208" s="235" t="s">
        <v>35</v>
      </c>
      <c r="Q208" s="281" t="s">
        <v>2684</v>
      </c>
      <c r="R208" s="200" t="s">
        <v>1598</v>
      </c>
      <c r="S208" s="330" t="s">
        <v>37</v>
      </c>
      <c r="T208" s="332" t="s">
        <v>537</v>
      </c>
      <c r="U208" s="302" t="s">
        <v>37</v>
      </c>
      <c r="V208" s="302" t="s">
        <v>37</v>
      </c>
      <c r="W208" s="302" t="s">
        <v>37</v>
      </c>
    </row>
    <row r="209" spans="1:23" s="347" customFormat="1" ht="85.5">
      <c r="A209" s="201">
        <v>202</v>
      </c>
      <c r="B209" s="201" t="s">
        <v>1414</v>
      </c>
      <c r="C209" s="202" t="s">
        <v>2691</v>
      </c>
      <c r="D209" s="201" t="s">
        <v>29</v>
      </c>
      <c r="E209" s="201">
        <v>90942986</v>
      </c>
      <c r="F209" s="201">
        <v>5</v>
      </c>
      <c r="G209" s="220" t="s">
        <v>2659</v>
      </c>
      <c r="H209" s="202" t="s">
        <v>2692</v>
      </c>
      <c r="I209" s="201"/>
      <c r="J209" s="201"/>
      <c r="K209" s="205">
        <v>330</v>
      </c>
      <c r="L209" s="205"/>
      <c r="M209" s="206">
        <f t="shared" si="3"/>
        <v>330</v>
      </c>
      <c r="N209" s="207" t="s">
        <v>37</v>
      </c>
      <c r="O209" s="225" t="s">
        <v>2693</v>
      </c>
      <c r="P209" s="282" t="s">
        <v>35</v>
      </c>
      <c r="Q209" s="281">
        <v>42831</v>
      </c>
      <c r="R209" s="332">
        <v>30</v>
      </c>
      <c r="S209" s="330" t="s">
        <v>37</v>
      </c>
      <c r="T209" s="332" t="s">
        <v>2022</v>
      </c>
      <c r="U209" s="302" t="s">
        <v>37</v>
      </c>
      <c r="V209" s="302" t="s">
        <v>37</v>
      </c>
      <c r="W209" s="302" t="s">
        <v>37</v>
      </c>
    </row>
    <row r="210" spans="1:23" s="347" customFormat="1" ht="85.5">
      <c r="A210" s="201">
        <v>203</v>
      </c>
      <c r="B210" s="201" t="s">
        <v>1414</v>
      </c>
      <c r="C210" s="202" t="s">
        <v>2694</v>
      </c>
      <c r="D210" s="201" t="s">
        <v>29</v>
      </c>
      <c r="E210" s="201">
        <v>90942986</v>
      </c>
      <c r="F210" s="201">
        <v>5</v>
      </c>
      <c r="G210" s="220" t="s">
        <v>2609</v>
      </c>
      <c r="H210" s="202" t="s">
        <v>2695</v>
      </c>
      <c r="I210" s="201"/>
      <c r="J210" s="201"/>
      <c r="K210" s="205">
        <v>399</v>
      </c>
      <c r="L210" s="205"/>
      <c r="M210" s="206">
        <f t="shared" si="3"/>
        <v>399</v>
      </c>
      <c r="N210" s="207" t="s">
        <v>37</v>
      </c>
      <c r="O210" s="225" t="s">
        <v>2656</v>
      </c>
      <c r="P210" s="217" t="s">
        <v>3</v>
      </c>
      <c r="Q210" s="218"/>
      <c r="R210" s="200"/>
      <c r="S210" s="218"/>
      <c r="T210" s="332" t="s">
        <v>1017</v>
      </c>
      <c r="U210" s="302" t="s">
        <v>37</v>
      </c>
      <c r="V210" s="302" t="s">
        <v>37</v>
      </c>
      <c r="W210" s="302" t="s">
        <v>37</v>
      </c>
    </row>
    <row r="211" spans="1:23" s="347" customFormat="1" ht="85.5">
      <c r="A211" s="201">
        <v>204</v>
      </c>
      <c r="B211" s="201" t="s">
        <v>1414</v>
      </c>
      <c r="C211" s="283" t="s">
        <v>2696</v>
      </c>
      <c r="D211" s="284" t="s">
        <v>2587</v>
      </c>
      <c r="E211" s="285" t="s">
        <v>2697</v>
      </c>
      <c r="F211" s="286" t="s">
        <v>2643</v>
      </c>
      <c r="G211" s="287">
        <v>42036</v>
      </c>
      <c r="H211" s="283" t="s">
        <v>2698</v>
      </c>
      <c r="I211" s="284" t="s">
        <v>2591</v>
      </c>
      <c r="J211" s="284"/>
      <c r="K211" s="284"/>
      <c r="L211" s="284">
        <v>400</v>
      </c>
      <c r="M211" s="206">
        <f t="shared" si="3"/>
        <v>400</v>
      </c>
      <c r="N211" s="288" t="s">
        <v>2699</v>
      </c>
      <c r="O211" s="225" t="s">
        <v>2656</v>
      </c>
      <c r="P211" s="348" t="s">
        <v>35</v>
      </c>
      <c r="Q211" s="275">
        <v>42886</v>
      </c>
      <c r="R211" s="200" t="s">
        <v>1598</v>
      </c>
      <c r="S211" s="330" t="s">
        <v>37</v>
      </c>
      <c r="T211" s="332" t="s">
        <v>537</v>
      </c>
      <c r="U211" s="302" t="s">
        <v>37</v>
      </c>
      <c r="V211" s="302" t="s">
        <v>37</v>
      </c>
      <c r="W211" s="302" t="s">
        <v>37</v>
      </c>
    </row>
    <row r="212" spans="1:23" s="347" customFormat="1" ht="85.5">
      <c r="A212" s="201">
        <v>205</v>
      </c>
      <c r="B212" s="201" t="s">
        <v>1414</v>
      </c>
      <c r="C212" s="202" t="s">
        <v>2700</v>
      </c>
      <c r="D212" s="201" t="s">
        <v>42</v>
      </c>
      <c r="E212" s="201">
        <v>90939542</v>
      </c>
      <c r="F212" s="201">
        <v>7</v>
      </c>
      <c r="G212" s="289">
        <v>42902</v>
      </c>
      <c r="H212" s="202" t="s">
        <v>2701</v>
      </c>
      <c r="I212" s="201"/>
      <c r="J212" s="201"/>
      <c r="K212" s="205">
        <v>499.56</v>
      </c>
      <c r="L212" s="205"/>
      <c r="M212" s="206">
        <f t="shared" si="3"/>
        <v>499.56</v>
      </c>
      <c r="N212" s="207" t="s">
        <v>37</v>
      </c>
      <c r="O212" s="225" t="s">
        <v>2656</v>
      </c>
      <c r="P212" s="217" t="s">
        <v>3</v>
      </c>
      <c r="Q212" s="218"/>
      <c r="R212" s="200"/>
      <c r="S212" s="218"/>
      <c r="T212" s="332" t="s">
        <v>1017</v>
      </c>
      <c r="U212" s="302" t="s">
        <v>37</v>
      </c>
      <c r="V212" s="302" t="s">
        <v>37</v>
      </c>
      <c r="W212" s="302" t="s">
        <v>37</v>
      </c>
    </row>
    <row r="213" spans="1:23" s="347" customFormat="1" ht="57">
      <c r="A213" s="201">
        <v>206</v>
      </c>
      <c r="B213" s="201" t="s">
        <v>1414</v>
      </c>
      <c r="C213" s="210" t="s">
        <v>2702</v>
      </c>
      <c r="D213" s="202" t="s">
        <v>1868</v>
      </c>
      <c r="E213" s="202">
        <v>90939803</v>
      </c>
      <c r="F213" s="202">
        <v>5</v>
      </c>
      <c r="G213" s="278">
        <v>42309</v>
      </c>
      <c r="H213" s="210" t="s">
        <v>2703</v>
      </c>
      <c r="I213" s="210" t="s">
        <v>2591</v>
      </c>
      <c r="J213" s="216"/>
      <c r="K213" s="221">
        <v>525.88</v>
      </c>
      <c r="L213" s="206"/>
      <c r="M213" s="206">
        <f t="shared" si="3"/>
        <v>525.88</v>
      </c>
      <c r="N213" s="207" t="s">
        <v>37</v>
      </c>
      <c r="O213" s="225" t="s">
        <v>2704</v>
      </c>
      <c r="P213" s="217" t="s">
        <v>3</v>
      </c>
      <c r="Q213" s="218"/>
      <c r="R213" s="200"/>
      <c r="S213" s="244"/>
      <c r="T213" s="332" t="s">
        <v>1017</v>
      </c>
      <c r="U213" s="302" t="s">
        <v>37</v>
      </c>
      <c r="V213" s="302" t="s">
        <v>37</v>
      </c>
      <c r="W213" s="302" t="s">
        <v>37</v>
      </c>
    </row>
    <row r="214" spans="1:23" s="347" customFormat="1" ht="28.5">
      <c r="A214" s="201">
        <v>207</v>
      </c>
      <c r="B214" s="201" t="s">
        <v>1414</v>
      </c>
      <c r="C214" s="202" t="s">
        <v>2705</v>
      </c>
      <c r="D214" s="201" t="s">
        <v>42</v>
      </c>
      <c r="E214" s="201">
        <v>53931050</v>
      </c>
      <c r="F214" s="201">
        <v>5</v>
      </c>
      <c r="G214" s="220" t="s">
        <v>2659</v>
      </c>
      <c r="H214" s="202" t="s">
        <v>2706</v>
      </c>
      <c r="I214" s="201"/>
      <c r="J214" s="201"/>
      <c r="K214" s="205">
        <v>750</v>
      </c>
      <c r="L214" s="205"/>
      <c r="M214" s="206">
        <f t="shared" si="3"/>
        <v>750</v>
      </c>
      <c r="N214" s="207" t="s">
        <v>37</v>
      </c>
      <c r="O214" s="225" t="s">
        <v>2707</v>
      </c>
      <c r="P214" s="217" t="s">
        <v>35</v>
      </c>
      <c r="Q214" s="243" t="s">
        <v>2708</v>
      </c>
      <c r="R214" s="200" t="s">
        <v>1598</v>
      </c>
      <c r="S214" s="330" t="s">
        <v>37</v>
      </c>
      <c r="T214" s="332" t="s">
        <v>537</v>
      </c>
      <c r="U214" s="302" t="s">
        <v>37</v>
      </c>
      <c r="V214" s="302" t="s">
        <v>37</v>
      </c>
      <c r="W214" s="302" t="s">
        <v>37</v>
      </c>
    </row>
    <row r="215" spans="1:23" s="347" customFormat="1" ht="144">
      <c r="A215" s="201">
        <v>208</v>
      </c>
      <c r="B215" s="201" t="s">
        <v>1414</v>
      </c>
      <c r="C215" s="202" t="s">
        <v>2669</v>
      </c>
      <c r="D215" s="201" t="s">
        <v>42</v>
      </c>
      <c r="E215" s="201">
        <v>98999840</v>
      </c>
      <c r="F215" s="201">
        <v>5</v>
      </c>
      <c r="G215" s="220" t="s">
        <v>2625</v>
      </c>
      <c r="H215" s="202" t="s">
        <v>2709</v>
      </c>
      <c r="I215" s="201"/>
      <c r="J215" s="201"/>
      <c r="K215" s="205">
        <v>821</v>
      </c>
      <c r="L215" s="205"/>
      <c r="M215" s="206">
        <f t="shared" si="3"/>
        <v>821</v>
      </c>
      <c r="N215" s="201" t="s">
        <v>37</v>
      </c>
      <c r="O215" s="240" t="s">
        <v>3212</v>
      </c>
      <c r="P215" s="235" t="s">
        <v>35</v>
      </c>
      <c r="Q215" s="235" t="s">
        <v>2710</v>
      </c>
      <c r="R215" s="200" t="s">
        <v>1598</v>
      </c>
      <c r="S215" s="330" t="s">
        <v>37</v>
      </c>
      <c r="T215" s="332" t="s">
        <v>537</v>
      </c>
      <c r="U215" s="302" t="s">
        <v>37</v>
      </c>
      <c r="V215" s="302" t="s">
        <v>37</v>
      </c>
      <c r="W215" s="302" t="s">
        <v>37</v>
      </c>
    </row>
    <row r="216" spans="1:23" s="347" customFormat="1" ht="156">
      <c r="A216" s="201">
        <v>209</v>
      </c>
      <c r="B216" s="201" t="s">
        <v>1414</v>
      </c>
      <c r="C216" s="202" t="s">
        <v>2711</v>
      </c>
      <c r="D216" s="201" t="s">
        <v>42</v>
      </c>
      <c r="E216" s="201">
        <v>98996601</v>
      </c>
      <c r="F216" s="201">
        <v>9</v>
      </c>
      <c r="G216" s="220" t="s">
        <v>2625</v>
      </c>
      <c r="H216" s="202" t="s">
        <v>2712</v>
      </c>
      <c r="I216" s="201"/>
      <c r="J216" s="201"/>
      <c r="K216" s="205">
        <v>838</v>
      </c>
      <c r="L216" s="205"/>
      <c r="M216" s="206">
        <f t="shared" si="3"/>
        <v>838</v>
      </c>
      <c r="N216" s="201" t="s">
        <v>37</v>
      </c>
      <c r="O216" s="240" t="s">
        <v>2713</v>
      </c>
      <c r="P216" s="235" t="s">
        <v>35</v>
      </c>
      <c r="Q216" s="235" t="s">
        <v>2710</v>
      </c>
      <c r="R216" s="200" t="s">
        <v>1598</v>
      </c>
      <c r="S216" s="330" t="s">
        <v>37</v>
      </c>
      <c r="T216" s="332" t="s">
        <v>537</v>
      </c>
      <c r="U216" s="302" t="s">
        <v>37</v>
      </c>
      <c r="V216" s="302" t="s">
        <v>37</v>
      </c>
      <c r="W216" s="302" t="s">
        <v>37</v>
      </c>
    </row>
    <row r="217" spans="1:23" s="347" customFormat="1" ht="43.5">
      <c r="A217" s="201">
        <v>210</v>
      </c>
      <c r="B217" s="201" t="s">
        <v>1414</v>
      </c>
      <c r="C217" s="290" t="s">
        <v>2650</v>
      </c>
      <c r="D217" s="290" t="s">
        <v>2587</v>
      </c>
      <c r="E217" s="291">
        <v>90939855</v>
      </c>
      <c r="F217" s="284">
        <v>5</v>
      </c>
      <c r="G217" s="287">
        <v>42125</v>
      </c>
      <c r="H217" s="290" t="s">
        <v>2714</v>
      </c>
      <c r="I217" s="284" t="s">
        <v>2591</v>
      </c>
      <c r="J217" s="292"/>
      <c r="K217" s="293"/>
      <c r="L217" s="294">
        <v>899</v>
      </c>
      <c r="M217" s="206">
        <f t="shared" si="3"/>
        <v>899</v>
      </c>
      <c r="N217" s="288" t="s">
        <v>2699</v>
      </c>
      <c r="O217" s="343" t="s">
        <v>2715</v>
      </c>
      <c r="P217" s="303" t="s">
        <v>35</v>
      </c>
      <c r="Q217" s="306">
        <v>42782</v>
      </c>
      <c r="R217" s="200" t="s">
        <v>1598</v>
      </c>
      <c r="S217" s="330" t="s">
        <v>37</v>
      </c>
      <c r="T217" s="332" t="s">
        <v>537</v>
      </c>
      <c r="U217" s="302" t="s">
        <v>37</v>
      </c>
      <c r="V217" s="302" t="s">
        <v>37</v>
      </c>
      <c r="W217" s="302" t="s">
        <v>37</v>
      </c>
    </row>
    <row r="218" spans="1:23" s="347" customFormat="1" ht="24">
      <c r="A218" s="201">
        <v>211</v>
      </c>
      <c r="B218" s="201" t="s">
        <v>1414</v>
      </c>
      <c r="C218" s="202" t="s">
        <v>2716</v>
      </c>
      <c r="D218" s="201" t="s">
        <v>42</v>
      </c>
      <c r="E218" s="201">
        <v>21290024</v>
      </c>
      <c r="F218" s="201">
        <v>7</v>
      </c>
      <c r="G218" s="220" t="s">
        <v>2613</v>
      </c>
      <c r="H218" s="202" t="s">
        <v>2717</v>
      </c>
      <c r="I218" s="201"/>
      <c r="J218" s="201"/>
      <c r="K218" s="205">
        <v>1044.25</v>
      </c>
      <c r="L218" s="205"/>
      <c r="M218" s="206">
        <f t="shared" si="3"/>
        <v>1044.25</v>
      </c>
      <c r="N218" s="207" t="s">
        <v>37</v>
      </c>
      <c r="O218" s="295" t="s">
        <v>2707</v>
      </c>
      <c r="P218" s="235" t="s">
        <v>35</v>
      </c>
      <c r="Q218" s="281" t="s">
        <v>2708</v>
      </c>
      <c r="R218" s="200" t="s">
        <v>1598</v>
      </c>
      <c r="S218" s="330" t="s">
        <v>37</v>
      </c>
      <c r="T218" s="332" t="s">
        <v>537</v>
      </c>
      <c r="U218" s="302" t="s">
        <v>37</v>
      </c>
      <c r="V218" s="302" t="s">
        <v>37</v>
      </c>
      <c r="W218" s="302" t="s">
        <v>37</v>
      </c>
    </row>
    <row r="219" spans="1:23" s="347" customFormat="1" ht="43.5">
      <c r="A219" s="201">
        <v>212</v>
      </c>
      <c r="B219" s="201" t="s">
        <v>1414</v>
      </c>
      <c r="C219" s="202" t="s">
        <v>2718</v>
      </c>
      <c r="D219" s="201" t="s">
        <v>2587</v>
      </c>
      <c r="E219" s="201">
        <v>53884558</v>
      </c>
      <c r="F219" s="201">
        <v>5</v>
      </c>
      <c r="G219" s="237">
        <v>42430</v>
      </c>
      <c r="H219" s="202" t="s">
        <v>2719</v>
      </c>
      <c r="I219" s="201" t="s">
        <v>37</v>
      </c>
      <c r="J219" s="201"/>
      <c r="K219" s="205">
        <v>1130.7</v>
      </c>
      <c r="L219" s="205"/>
      <c r="M219" s="206">
        <f t="shared" si="3"/>
        <v>1130.7</v>
      </c>
      <c r="N219" s="201" t="s">
        <v>37</v>
      </c>
      <c r="O219" s="240" t="s">
        <v>2720</v>
      </c>
      <c r="P219" s="235" t="s">
        <v>3</v>
      </c>
      <c r="Q219" s="234"/>
      <c r="R219" s="235"/>
      <c r="S219" s="244"/>
      <c r="T219" s="332" t="s">
        <v>1017</v>
      </c>
      <c r="U219" s="302" t="s">
        <v>37</v>
      </c>
      <c r="V219" s="302" t="s">
        <v>37</v>
      </c>
      <c r="W219" s="302" t="s">
        <v>37</v>
      </c>
    </row>
    <row r="220" spans="1:23" s="347" customFormat="1" ht="24">
      <c r="A220" s="201">
        <v>213</v>
      </c>
      <c r="B220" s="201" t="s">
        <v>1414</v>
      </c>
      <c r="C220" s="202" t="s">
        <v>2721</v>
      </c>
      <c r="D220" s="201" t="s">
        <v>29</v>
      </c>
      <c r="E220" s="201">
        <v>51263572</v>
      </c>
      <c r="F220" s="201">
        <v>8</v>
      </c>
      <c r="G220" s="220" t="s">
        <v>2625</v>
      </c>
      <c r="H220" s="202" t="s">
        <v>2722</v>
      </c>
      <c r="I220" s="201"/>
      <c r="J220" s="201"/>
      <c r="K220" s="205">
        <v>1145.4000000000001</v>
      </c>
      <c r="L220" s="205"/>
      <c r="M220" s="206">
        <f t="shared" si="3"/>
        <v>1145.4000000000001</v>
      </c>
      <c r="N220" s="201" t="s">
        <v>37</v>
      </c>
      <c r="O220" s="295" t="s">
        <v>2723</v>
      </c>
      <c r="P220" s="235" t="s">
        <v>35</v>
      </c>
      <c r="Q220" s="234" t="s">
        <v>2376</v>
      </c>
      <c r="R220" s="200" t="s">
        <v>1598</v>
      </c>
      <c r="S220" s="330" t="s">
        <v>37</v>
      </c>
      <c r="T220" s="332" t="s">
        <v>537</v>
      </c>
      <c r="U220" s="302" t="s">
        <v>37</v>
      </c>
      <c r="V220" s="302" t="s">
        <v>37</v>
      </c>
      <c r="W220" s="302" t="s">
        <v>37</v>
      </c>
    </row>
    <row r="221" spans="1:23" s="347" customFormat="1">
      <c r="A221" s="201">
        <v>214</v>
      </c>
      <c r="B221" s="201" t="s">
        <v>1414</v>
      </c>
      <c r="C221" s="210" t="s">
        <v>2724</v>
      </c>
      <c r="D221" s="267" t="s">
        <v>1868</v>
      </c>
      <c r="E221" s="267" t="s">
        <v>2725</v>
      </c>
      <c r="F221" s="267" t="s">
        <v>2589</v>
      </c>
      <c r="G221" s="280">
        <v>42248</v>
      </c>
      <c r="H221" s="210" t="s">
        <v>2726</v>
      </c>
      <c r="I221" s="210" t="s">
        <v>2591</v>
      </c>
      <c r="J221" s="216"/>
      <c r="K221" s="214">
        <v>0</v>
      </c>
      <c r="L221" s="206">
        <v>1200</v>
      </c>
      <c r="M221" s="206">
        <f t="shared" si="3"/>
        <v>1200</v>
      </c>
      <c r="N221" s="207" t="s">
        <v>37</v>
      </c>
      <c r="O221" s="295" t="s">
        <v>2727</v>
      </c>
      <c r="P221" s="372" t="s">
        <v>35</v>
      </c>
      <c r="Q221" s="357">
        <v>42886</v>
      </c>
      <c r="R221" s="200" t="s">
        <v>1598</v>
      </c>
      <c r="S221" s="330" t="s">
        <v>37</v>
      </c>
      <c r="T221" s="332" t="s">
        <v>537</v>
      </c>
      <c r="U221" s="302" t="s">
        <v>37</v>
      </c>
      <c r="V221" s="302" t="s">
        <v>37</v>
      </c>
      <c r="W221" s="302" t="s">
        <v>37</v>
      </c>
    </row>
    <row r="222" spans="1:23" s="347" customFormat="1" ht="24">
      <c r="A222" s="201">
        <v>215</v>
      </c>
      <c r="B222" s="201" t="s">
        <v>1414</v>
      </c>
      <c r="C222" s="202" t="s">
        <v>2694</v>
      </c>
      <c r="D222" s="201" t="s">
        <v>29</v>
      </c>
      <c r="E222" s="201">
        <v>90942986</v>
      </c>
      <c r="F222" s="201">
        <v>5</v>
      </c>
      <c r="G222" s="220" t="s">
        <v>2609</v>
      </c>
      <c r="H222" s="202" t="s">
        <v>2728</v>
      </c>
      <c r="I222" s="201"/>
      <c r="J222" s="201"/>
      <c r="K222" s="205">
        <v>1265.8800000000001</v>
      </c>
      <c r="L222" s="205"/>
      <c r="M222" s="206">
        <f t="shared" si="3"/>
        <v>1265.8800000000001</v>
      </c>
      <c r="N222" s="207" t="s">
        <v>37</v>
      </c>
      <c r="O222" s="295" t="s">
        <v>2729</v>
      </c>
      <c r="P222" s="235" t="s">
        <v>3</v>
      </c>
      <c r="Q222" s="234"/>
      <c r="R222" s="235"/>
      <c r="S222" s="244"/>
      <c r="T222" s="332" t="s">
        <v>1017</v>
      </c>
      <c r="U222" s="302" t="s">
        <v>37</v>
      </c>
      <c r="V222" s="302" t="s">
        <v>37</v>
      </c>
      <c r="W222" s="302" t="s">
        <v>37</v>
      </c>
    </row>
    <row r="223" spans="1:23" s="347" customFormat="1">
      <c r="A223" s="201">
        <v>216</v>
      </c>
      <c r="B223" s="201" t="s">
        <v>1414</v>
      </c>
      <c r="C223" s="202" t="s">
        <v>2730</v>
      </c>
      <c r="D223" s="201" t="s">
        <v>29</v>
      </c>
      <c r="E223" s="201">
        <v>98997424</v>
      </c>
      <c r="F223" s="201">
        <v>5</v>
      </c>
      <c r="G223" s="220" t="s">
        <v>2731</v>
      </c>
      <c r="H223" s="202" t="s">
        <v>2732</v>
      </c>
      <c r="I223" s="201"/>
      <c r="J223" s="201"/>
      <c r="K223" s="205">
        <v>1287.1300000000001</v>
      </c>
      <c r="L223" s="205"/>
      <c r="M223" s="206">
        <f t="shared" si="3"/>
        <v>1287.1300000000001</v>
      </c>
      <c r="N223" s="207" t="s">
        <v>37</v>
      </c>
      <c r="O223" s="240" t="s">
        <v>2727</v>
      </c>
      <c r="P223" s="235" t="s">
        <v>35</v>
      </c>
      <c r="Q223" s="234" t="s">
        <v>2055</v>
      </c>
      <c r="R223" s="200" t="s">
        <v>1598</v>
      </c>
      <c r="S223" s="330" t="s">
        <v>37</v>
      </c>
      <c r="T223" s="332" t="s">
        <v>537</v>
      </c>
      <c r="U223" s="302" t="s">
        <v>37</v>
      </c>
      <c r="V223" s="302" t="s">
        <v>37</v>
      </c>
      <c r="W223" s="302" t="s">
        <v>37</v>
      </c>
    </row>
    <row r="224" spans="1:23" s="347" customFormat="1" ht="252">
      <c r="A224" s="201">
        <v>217</v>
      </c>
      <c r="B224" s="201" t="s">
        <v>1414</v>
      </c>
      <c r="C224" s="283" t="s">
        <v>2733</v>
      </c>
      <c r="D224" s="284" t="s">
        <v>29</v>
      </c>
      <c r="E224" s="284">
        <v>53939972</v>
      </c>
      <c r="F224" s="284">
        <v>5</v>
      </c>
      <c r="G224" s="286" t="s">
        <v>2622</v>
      </c>
      <c r="H224" s="283" t="s">
        <v>2734</v>
      </c>
      <c r="I224" s="284" t="s">
        <v>2735</v>
      </c>
      <c r="J224" s="284"/>
      <c r="K224" s="296">
        <v>0</v>
      </c>
      <c r="L224" s="284">
        <v>1287.1600000000001</v>
      </c>
      <c r="M224" s="206">
        <f t="shared" si="3"/>
        <v>1287.1600000000001</v>
      </c>
      <c r="N224" s="288" t="s">
        <v>2699</v>
      </c>
      <c r="O224" s="295" t="s">
        <v>2736</v>
      </c>
      <c r="P224" s="345" t="s">
        <v>35</v>
      </c>
      <c r="Q224" s="234" t="s">
        <v>2055</v>
      </c>
      <c r="R224" s="200" t="s">
        <v>1598</v>
      </c>
      <c r="S224" s="330" t="s">
        <v>37</v>
      </c>
      <c r="T224" s="332" t="s">
        <v>537</v>
      </c>
      <c r="U224" s="302" t="s">
        <v>37</v>
      </c>
      <c r="V224" s="302" t="s">
        <v>37</v>
      </c>
      <c r="W224" s="302" t="s">
        <v>37</v>
      </c>
    </row>
    <row r="225" spans="1:23" s="347" customFormat="1" ht="24">
      <c r="A225" s="201">
        <v>218</v>
      </c>
      <c r="B225" s="201" t="s">
        <v>1414</v>
      </c>
      <c r="C225" s="202" t="s">
        <v>2737</v>
      </c>
      <c r="D225" s="201" t="s">
        <v>29</v>
      </c>
      <c r="E225" s="201">
        <v>20367287</v>
      </c>
      <c r="F225" s="201">
        <v>5</v>
      </c>
      <c r="G225" s="220" t="s">
        <v>2648</v>
      </c>
      <c r="H225" s="202" t="s">
        <v>2738</v>
      </c>
      <c r="I225" s="201"/>
      <c r="J225" s="201"/>
      <c r="K225" s="205">
        <v>1308.18</v>
      </c>
      <c r="L225" s="205"/>
      <c r="M225" s="206">
        <f t="shared" si="3"/>
        <v>1308.18</v>
      </c>
      <c r="N225" s="207" t="s">
        <v>37</v>
      </c>
      <c r="O225" s="295" t="s">
        <v>2729</v>
      </c>
      <c r="P225" s="235" t="s">
        <v>3</v>
      </c>
      <c r="Q225" s="234"/>
      <c r="R225" s="235"/>
      <c r="S225" s="218"/>
      <c r="T225" s="332" t="s">
        <v>1017</v>
      </c>
      <c r="U225" s="302" t="s">
        <v>37</v>
      </c>
      <c r="V225" s="302" t="s">
        <v>37</v>
      </c>
      <c r="W225" s="302" t="s">
        <v>37</v>
      </c>
    </row>
    <row r="226" spans="1:23" s="347" customFormat="1" ht="48">
      <c r="A226" s="201">
        <v>219</v>
      </c>
      <c r="B226" s="201" t="s">
        <v>1414</v>
      </c>
      <c r="C226" s="202" t="s">
        <v>2739</v>
      </c>
      <c r="D226" s="201" t="s">
        <v>42</v>
      </c>
      <c r="E226" s="201">
        <v>53823087</v>
      </c>
      <c r="F226" s="201">
        <v>8</v>
      </c>
      <c r="G226" s="220" t="s">
        <v>2625</v>
      </c>
      <c r="H226" s="202" t="s">
        <v>2740</v>
      </c>
      <c r="I226" s="201"/>
      <c r="J226" s="201"/>
      <c r="K226" s="205">
        <v>1365.72</v>
      </c>
      <c r="L226" s="205"/>
      <c r="M226" s="206">
        <f t="shared" si="3"/>
        <v>1365.72</v>
      </c>
      <c r="N226" s="201" t="s">
        <v>37</v>
      </c>
      <c r="O226" s="295" t="s">
        <v>2741</v>
      </c>
      <c r="P226" s="235" t="s">
        <v>35</v>
      </c>
      <c r="Q226" s="234" t="s">
        <v>2387</v>
      </c>
      <c r="R226" s="200" t="s">
        <v>1598</v>
      </c>
      <c r="S226" s="330" t="s">
        <v>37</v>
      </c>
      <c r="T226" s="332" t="s">
        <v>2092</v>
      </c>
      <c r="U226" s="302" t="s">
        <v>37</v>
      </c>
      <c r="V226" s="302" t="s">
        <v>37</v>
      </c>
      <c r="W226" s="302" t="s">
        <v>37</v>
      </c>
    </row>
    <row r="227" spans="1:23" s="347" customFormat="1" ht="240">
      <c r="A227" s="201">
        <v>220</v>
      </c>
      <c r="B227" s="201" t="s">
        <v>1414</v>
      </c>
      <c r="C227" s="202" t="s">
        <v>2742</v>
      </c>
      <c r="D227" s="201" t="s">
        <v>42</v>
      </c>
      <c r="E227" s="201">
        <v>90939701</v>
      </c>
      <c r="F227" s="201">
        <v>5</v>
      </c>
      <c r="G227" s="220" t="s">
        <v>2625</v>
      </c>
      <c r="H227" s="202" t="s">
        <v>2743</v>
      </c>
      <c r="I227" s="201"/>
      <c r="J227" s="201"/>
      <c r="K227" s="205">
        <v>1400.24</v>
      </c>
      <c r="L227" s="205"/>
      <c r="M227" s="206">
        <f t="shared" si="3"/>
        <v>1400.24</v>
      </c>
      <c r="N227" s="201" t="s">
        <v>37</v>
      </c>
      <c r="O227" s="240" t="s">
        <v>2744</v>
      </c>
      <c r="P227" s="235" t="s">
        <v>3</v>
      </c>
      <c r="Q227" s="234"/>
      <c r="R227" s="235"/>
      <c r="S227" s="244"/>
      <c r="T227" s="331" t="s">
        <v>1017</v>
      </c>
      <c r="U227" s="302" t="s">
        <v>37</v>
      </c>
      <c r="V227" s="302" t="s">
        <v>37</v>
      </c>
      <c r="W227" s="302" t="s">
        <v>37</v>
      </c>
    </row>
    <row r="228" spans="1:23" s="347" customFormat="1" ht="240">
      <c r="A228" s="201">
        <v>221</v>
      </c>
      <c r="B228" s="201" t="s">
        <v>1414</v>
      </c>
      <c r="C228" s="202" t="s">
        <v>2745</v>
      </c>
      <c r="D228" s="201" t="s">
        <v>29</v>
      </c>
      <c r="E228" s="201">
        <v>90939707</v>
      </c>
      <c r="F228" s="201">
        <v>5</v>
      </c>
      <c r="G228" s="220" t="s">
        <v>2619</v>
      </c>
      <c r="H228" s="202" t="s">
        <v>2746</v>
      </c>
      <c r="I228" s="201"/>
      <c r="J228" s="201"/>
      <c r="K228" s="205">
        <v>1402.13</v>
      </c>
      <c r="L228" s="205"/>
      <c r="M228" s="206">
        <f t="shared" si="3"/>
        <v>1402.13</v>
      </c>
      <c r="N228" s="207" t="s">
        <v>37</v>
      </c>
      <c r="O228" s="240" t="s">
        <v>2747</v>
      </c>
      <c r="P228" s="235" t="s">
        <v>35</v>
      </c>
      <c r="Q228" s="234" t="s">
        <v>2748</v>
      </c>
      <c r="R228" s="200" t="s">
        <v>1598</v>
      </c>
      <c r="S228" s="330" t="s">
        <v>37</v>
      </c>
      <c r="T228" s="332" t="s">
        <v>2092</v>
      </c>
      <c r="U228" s="302" t="s">
        <v>37</v>
      </c>
      <c r="V228" s="302" t="s">
        <v>37</v>
      </c>
      <c r="W228" s="302" t="s">
        <v>37</v>
      </c>
    </row>
    <row r="229" spans="1:23" s="347" customFormat="1" ht="204">
      <c r="A229" s="201">
        <v>222</v>
      </c>
      <c r="B229" s="201" t="s">
        <v>1414</v>
      </c>
      <c r="C229" s="202" t="s">
        <v>2711</v>
      </c>
      <c r="D229" s="201" t="s">
        <v>42</v>
      </c>
      <c r="E229" s="201">
        <v>98996601</v>
      </c>
      <c r="F229" s="201">
        <v>9</v>
      </c>
      <c r="G229" s="220" t="s">
        <v>2609</v>
      </c>
      <c r="H229" s="202" t="s">
        <v>2749</v>
      </c>
      <c r="I229" s="201"/>
      <c r="J229" s="201"/>
      <c r="K229" s="205">
        <v>1470.6</v>
      </c>
      <c r="L229" s="205"/>
      <c r="M229" s="206">
        <f t="shared" si="3"/>
        <v>1470.6</v>
      </c>
      <c r="N229" s="207" t="s">
        <v>37</v>
      </c>
      <c r="O229" s="240" t="s">
        <v>2750</v>
      </c>
      <c r="P229" s="235" t="s">
        <v>3</v>
      </c>
      <c r="Q229" s="234"/>
      <c r="R229" s="235"/>
      <c r="S229" s="218"/>
      <c r="T229" s="332" t="s">
        <v>1808</v>
      </c>
      <c r="U229" s="302" t="s">
        <v>37</v>
      </c>
      <c r="V229" s="302" t="s">
        <v>37</v>
      </c>
      <c r="W229" s="302" t="s">
        <v>37</v>
      </c>
    </row>
    <row r="230" spans="1:23" s="347" customFormat="1" ht="36">
      <c r="A230" s="201">
        <v>223</v>
      </c>
      <c r="B230" s="201" t="s">
        <v>1414</v>
      </c>
      <c r="C230" s="202" t="s">
        <v>2751</v>
      </c>
      <c r="D230" s="201" t="s">
        <v>2587</v>
      </c>
      <c r="E230" s="201">
        <v>98998393</v>
      </c>
      <c r="F230" s="201">
        <v>7</v>
      </c>
      <c r="G230" s="237">
        <v>42036</v>
      </c>
      <c r="H230" s="202" t="s">
        <v>2752</v>
      </c>
      <c r="I230" s="201" t="s">
        <v>37</v>
      </c>
      <c r="J230" s="201"/>
      <c r="K230" s="205">
        <v>1500</v>
      </c>
      <c r="L230" s="205"/>
      <c r="M230" s="206">
        <f t="shared" si="3"/>
        <v>1500</v>
      </c>
      <c r="N230" s="201" t="s">
        <v>37</v>
      </c>
      <c r="O230" s="295" t="s">
        <v>2753</v>
      </c>
      <c r="P230" s="235" t="s">
        <v>35</v>
      </c>
      <c r="Q230" s="234" t="s">
        <v>2754</v>
      </c>
      <c r="R230" s="200" t="s">
        <v>1598</v>
      </c>
      <c r="S230" s="330" t="s">
        <v>37</v>
      </c>
      <c r="T230" s="332" t="s">
        <v>537</v>
      </c>
      <c r="U230" s="302" t="s">
        <v>37</v>
      </c>
      <c r="V230" s="302" t="s">
        <v>37</v>
      </c>
      <c r="W230" s="302" t="s">
        <v>37</v>
      </c>
    </row>
    <row r="231" spans="1:23" s="347" customFormat="1" ht="204">
      <c r="A231" s="201">
        <v>224</v>
      </c>
      <c r="B231" s="201" t="s">
        <v>1414</v>
      </c>
      <c r="C231" s="202" t="s">
        <v>2755</v>
      </c>
      <c r="D231" s="201" t="s">
        <v>42</v>
      </c>
      <c r="E231" s="201">
        <v>53993471</v>
      </c>
      <c r="F231" s="201">
        <v>11</v>
      </c>
      <c r="G231" s="220" t="s">
        <v>2625</v>
      </c>
      <c r="H231" s="202" t="s">
        <v>2756</v>
      </c>
      <c r="I231" s="201"/>
      <c r="J231" s="201"/>
      <c r="K231" s="205">
        <v>1534.23</v>
      </c>
      <c r="L231" s="205"/>
      <c r="M231" s="206">
        <f t="shared" si="3"/>
        <v>1534.23</v>
      </c>
      <c r="N231" s="201" t="s">
        <v>37</v>
      </c>
      <c r="O231" s="240" t="s">
        <v>2757</v>
      </c>
      <c r="P231" s="235" t="s">
        <v>35</v>
      </c>
      <c r="Q231" s="234" t="s">
        <v>2680</v>
      </c>
      <c r="R231" s="200" t="s">
        <v>1598</v>
      </c>
      <c r="S231" s="330" t="s">
        <v>37</v>
      </c>
      <c r="T231" s="332" t="s">
        <v>2092</v>
      </c>
      <c r="U231" s="302" t="s">
        <v>37</v>
      </c>
      <c r="V231" s="302" t="s">
        <v>37</v>
      </c>
      <c r="W231" s="302" t="s">
        <v>37</v>
      </c>
    </row>
    <row r="232" spans="1:23" s="347" customFormat="1" ht="24">
      <c r="A232" s="201">
        <v>225</v>
      </c>
      <c r="B232" s="201" t="s">
        <v>1414</v>
      </c>
      <c r="C232" s="202" t="s">
        <v>2758</v>
      </c>
      <c r="D232" s="201" t="s">
        <v>42</v>
      </c>
      <c r="E232" s="201">
        <v>18968139</v>
      </c>
      <c r="F232" s="201">
        <v>5</v>
      </c>
      <c r="G232" s="220" t="s">
        <v>2625</v>
      </c>
      <c r="H232" s="202" t="s">
        <v>2759</v>
      </c>
      <c r="I232" s="201"/>
      <c r="J232" s="201"/>
      <c r="K232" s="205">
        <v>1596</v>
      </c>
      <c r="L232" s="205"/>
      <c r="M232" s="206">
        <f t="shared" si="3"/>
        <v>1596</v>
      </c>
      <c r="N232" s="201" t="s">
        <v>37</v>
      </c>
      <c r="O232" s="240" t="s">
        <v>2729</v>
      </c>
      <c r="P232" s="235" t="s">
        <v>3</v>
      </c>
      <c r="Q232" s="234"/>
      <c r="R232" s="235"/>
      <c r="S232" s="218"/>
      <c r="T232" s="332" t="s">
        <v>1017</v>
      </c>
      <c r="U232" s="302" t="s">
        <v>37</v>
      </c>
      <c r="V232" s="302" t="s">
        <v>37</v>
      </c>
      <c r="W232" s="302" t="s">
        <v>37</v>
      </c>
    </row>
    <row r="233" spans="1:23" s="347" customFormat="1" ht="57.75">
      <c r="A233" s="201">
        <v>226</v>
      </c>
      <c r="B233" s="201" t="s">
        <v>1414</v>
      </c>
      <c r="C233" s="202" t="s">
        <v>2760</v>
      </c>
      <c r="D233" s="201" t="s">
        <v>2587</v>
      </c>
      <c r="E233" s="201">
        <v>53806883</v>
      </c>
      <c r="F233" s="201">
        <v>5</v>
      </c>
      <c r="G233" s="237">
        <v>42064</v>
      </c>
      <c r="H233" s="202" t="s">
        <v>2761</v>
      </c>
      <c r="I233" s="201" t="s">
        <v>37</v>
      </c>
      <c r="J233" s="201"/>
      <c r="K233" s="205">
        <v>1767</v>
      </c>
      <c r="L233" s="205"/>
      <c r="M233" s="206">
        <f t="shared" si="3"/>
        <v>1767</v>
      </c>
      <c r="N233" s="201" t="s">
        <v>37</v>
      </c>
      <c r="O233" s="295" t="s">
        <v>2729</v>
      </c>
      <c r="P233" s="235" t="s">
        <v>3</v>
      </c>
      <c r="Q233" s="234"/>
      <c r="R233" s="235"/>
      <c r="S233" s="244"/>
      <c r="T233" s="332" t="s">
        <v>1017</v>
      </c>
      <c r="U233" s="302" t="s">
        <v>37</v>
      </c>
      <c r="V233" s="302" t="s">
        <v>37</v>
      </c>
      <c r="W233" s="302" t="s">
        <v>37</v>
      </c>
    </row>
    <row r="234" spans="1:23" s="347" customFormat="1" ht="228">
      <c r="A234" s="201">
        <v>227</v>
      </c>
      <c r="B234" s="201" t="s">
        <v>1414</v>
      </c>
      <c r="C234" s="202" t="s">
        <v>2762</v>
      </c>
      <c r="D234" s="201" t="s">
        <v>29</v>
      </c>
      <c r="E234" s="201">
        <v>53708652</v>
      </c>
      <c r="F234" s="201">
        <v>9</v>
      </c>
      <c r="G234" s="220" t="s">
        <v>2763</v>
      </c>
      <c r="H234" s="202" t="s">
        <v>2764</v>
      </c>
      <c r="I234" s="201"/>
      <c r="J234" s="201"/>
      <c r="K234" s="205">
        <v>1800</v>
      </c>
      <c r="L234" s="205"/>
      <c r="M234" s="206">
        <f t="shared" si="3"/>
        <v>1800</v>
      </c>
      <c r="N234" s="201" t="s">
        <v>37</v>
      </c>
      <c r="O234" s="240" t="s">
        <v>2765</v>
      </c>
      <c r="P234" s="235" t="s">
        <v>3</v>
      </c>
      <c r="Q234" s="234"/>
      <c r="R234" s="235"/>
      <c r="S234" s="218"/>
      <c r="T234" s="332" t="s">
        <v>1017</v>
      </c>
      <c r="U234" s="302" t="s">
        <v>37</v>
      </c>
      <c r="V234" s="302" t="s">
        <v>37</v>
      </c>
      <c r="W234" s="302" t="s">
        <v>37</v>
      </c>
    </row>
    <row r="235" spans="1:23" s="347" customFormat="1" ht="29.25">
      <c r="A235" s="201">
        <v>228</v>
      </c>
      <c r="B235" s="201" t="s">
        <v>1414</v>
      </c>
      <c r="C235" s="202" t="s">
        <v>2766</v>
      </c>
      <c r="D235" s="201" t="s">
        <v>29</v>
      </c>
      <c r="E235" s="201">
        <v>20501536</v>
      </c>
      <c r="F235" s="201">
        <v>5</v>
      </c>
      <c r="G235" s="220" t="s">
        <v>2619</v>
      </c>
      <c r="H235" s="202" t="s">
        <v>2767</v>
      </c>
      <c r="I235" s="201"/>
      <c r="J235" s="201"/>
      <c r="K235" s="205">
        <v>1847.77</v>
      </c>
      <c r="L235" s="205"/>
      <c r="M235" s="206">
        <f t="shared" si="3"/>
        <v>1847.77</v>
      </c>
      <c r="N235" s="207" t="s">
        <v>37</v>
      </c>
      <c r="O235" s="295" t="s">
        <v>2729</v>
      </c>
      <c r="P235" s="235" t="s">
        <v>3</v>
      </c>
      <c r="Q235" s="234"/>
      <c r="R235" s="235"/>
      <c r="S235" s="218"/>
      <c r="T235" s="332" t="s">
        <v>537</v>
      </c>
      <c r="U235" s="302" t="s">
        <v>37</v>
      </c>
      <c r="V235" s="302" t="s">
        <v>37</v>
      </c>
      <c r="W235" s="302" t="s">
        <v>37</v>
      </c>
    </row>
    <row r="236" spans="1:23" s="347" customFormat="1" ht="24">
      <c r="A236" s="201">
        <v>229</v>
      </c>
      <c r="B236" s="201" t="s">
        <v>1414</v>
      </c>
      <c r="C236" s="202" t="s">
        <v>2768</v>
      </c>
      <c r="D236" s="201" t="s">
        <v>29</v>
      </c>
      <c r="E236" s="201">
        <v>53990706</v>
      </c>
      <c r="F236" s="201">
        <v>5</v>
      </c>
      <c r="G236" s="220" t="s">
        <v>2648</v>
      </c>
      <c r="H236" s="202" t="s">
        <v>2769</v>
      </c>
      <c r="I236" s="201"/>
      <c r="J236" s="201"/>
      <c r="K236" s="205">
        <v>1890.1</v>
      </c>
      <c r="L236" s="205"/>
      <c r="M236" s="206">
        <f t="shared" si="3"/>
        <v>1890.1</v>
      </c>
      <c r="N236" s="207" t="s">
        <v>37</v>
      </c>
      <c r="O236" s="295" t="s">
        <v>2729</v>
      </c>
      <c r="P236" s="235" t="s">
        <v>3</v>
      </c>
      <c r="Q236" s="234"/>
      <c r="R236" s="235"/>
      <c r="S236" s="218"/>
      <c r="T236" s="332" t="s">
        <v>537</v>
      </c>
      <c r="U236" s="302" t="s">
        <v>37</v>
      </c>
      <c r="V236" s="302" t="s">
        <v>37</v>
      </c>
      <c r="W236" s="302" t="s">
        <v>37</v>
      </c>
    </row>
    <row r="237" spans="1:23" s="347" customFormat="1" ht="228">
      <c r="A237" s="201">
        <v>230</v>
      </c>
      <c r="B237" s="201" t="s">
        <v>1414</v>
      </c>
      <c r="C237" s="202" t="s">
        <v>2770</v>
      </c>
      <c r="D237" s="201"/>
      <c r="E237" s="201"/>
      <c r="F237" s="201"/>
      <c r="G237" s="220" t="s">
        <v>2625</v>
      </c>
      <c r="H237" s="202" t="s">
        <v>2771</v>
      </c>
      <c r="I237" s="201"/>
      <c r="J237" s="201"/>
      <c r="K237" s="205">
        <v>1976.76</v>
      </c>
      <c r="L237" s="205"/>
      <c r="M237" s="206">
        <f t="shared" si="3"/>
        <v>1976.76</v>
      </c>
      <c r="N237" s="201" t="s">
        <v>37</v>
      </c>
      <c r="O237" s="240" t="s">
        <v>2772</v>
      </c>
      <c r="P237" s="235" t="s">
        <v>3</v>
      </c>
      <c r="Q237" s="234"/>
      <c r="R237" s="235"/>
      <c r="S237" s="244"/>
      <c r="T237" s="332" t="s">
        <v>1017</v>
      </c>
      <c r="U237" s="302" t="s">
        <v>37</v>
      </c>
      <c r="V237" s="302" t="s">
        <v>37</v>
      </c>
      <c r="W237" s="302" t="s">
        <v>37</v>
      </c>
    </row>
    <row r="238" spans="1:23" s="347" customFormat="1" ht="288">
      <c r="A238" s="201">
        <v>231</v>
      </c>
      <c r="B238" s="201" t="s">
        <v>1414</v>
      </c>
      <c r="C238" s="202" t="s">
        <v>2773</v>
      </c>
      <c r="D238" s="201" t="s">
        <v>42</v>
      </c>
      <c r="E238" s="201">
        <v>54034817</v>
      </c>
      <c r="F238" s="201">
        <v>9</v>
      </c>
      <c r="G238" s="220" t="s">
        <v>2625</v>
      </c>
      <c r="H238" s="202" t="s">
        <v>2774</v>
      </c>
      <c r="I238" s="201"/>
      <c r="J238" s="201"/>
      <c r="K238" s="205">
        <v>1992.31</v>
      </c>
      <c r="L238" s="205"/>
      <c r="M238" s="206">
        <f t="shared" si="3"/>
        <v>1992.31</v>
      </c>
      <c r="N238" s="201" t="s">
        <v>37</v>
      </c>
      <c r="O238" s="240" t="s">
        <v>2775</v>
      </c>
      <c r="P238" s="235" t="s">
        <v>35</v>
      </c>
      <c r="Q238" s="234" t="s">
        <v>2680</v>
      </c>
      <c r="R238" s="200" t="s">
        <v>1598</v>
      </c>
      <c r="S238" s="330" t="s">
        <v>37</v>
      </c>
      <c r="T238" s="331" t="s">
        <v>1808</v>
      </c>
      <c r="U238" s="302" t="s">
        <v>37</v>
      </c>
      <c r="V238" s="302" t="s">
        <v>37</v>
      </c>
      <c r="W238" s="302" t="s">
        <v>37</v>
      </c>
    </row>
    <row r="239" spans="1:23" s="347" customFormat="1" ht="132">
      <c r="A239" s="201">
        <v>232</v>
      </c>
      <c r="B239" s="201" t="s">
        <v>1414</v>
      </c>
      <c r="C239" s="202" t="s">
        <v>2776</v>
      </c>
      <c r="D239" s="201" t="s">
        <v>42</v>
      </c>
      <c r="E239" s="201">
        <v>20179880</v>
      </c>
      <c r="F239" s="201">
        <v>7</v>
      </c>
      <c r="G239" s="220" t="s">
        <v>2609</v>
      </c>
      <c r="H239" s="202" t="s">
        <v>2777</v>
      </c>
      <c r="I239" s="201"/>
      <c r="J239" s="201"/>
      <c r="K239" s="205">
        <v>2004.96</v>
      </c>
      <c r="L239" s="205"/>
      <c r="M239" s="206">
        <f t="shared" si="3"/>
        <v>2004.96</v>
      </c>
      <c r="N239" s="207" t="s">
        <v>37</v>
      </c>
      <c r="O239" s="240" t="s">
        <v>3213</v>
      </c>
      <c r="P239" s="235" t="s">
        <v>3</v>
      </c>
      <c r="Q239" s="234"/>
      <c r="R239" s="235"/>
      <c r="S239" s="244"/>
      <c r="T239" s="332" t="s">
        <v>1017</v>
      </c>
      <c r="U239" s="302" t="s">
        <v>37</v>
      </c>
      <c r="V239" s="302" t="s">
        <v>37</v>
      </c>
      <c r="W239" s="302" t="s">
        <v>37</v>
      </c>
    </row>
    <row r="240" spans="1:23" s="347" customFormat="1" ht="156">
      <c r="A240" s="201">
        <v>233</v>
      </c>
      <c r="B240" s="201" t="s">
        <v>1414</v>
      </c>
      <c r="C240" s="202" t="s">
        <v>2778</v>
      </c>
      <c r="D240" s="201"/>
      <c r="E240" s="201"/>
      <c r="F240" s="201"/>
      <c r="G240" s="220" t="s">
        <v>2622</v>
      </c>
      <c r="H240" s="202" t="s">
        <v>2779</v>
      </c>
      <c r="I240" s="201"/>
      <c r="J240" s="201"/>
      <c r="K240" s="205">
        <v>2012.4</v>
      </c>
      <c r="L240" s="205"/>
      <c r="M240" s="206">
        <f t="shared" si="3"/>
        <v>2012.4</v>
      </c>
      <c r="N240" s="201" t="s">
        <v>37</v>
      </c>
      <c r="O240" s="295" t="s">
        <v>2780</v>
      </c>
      <c r="P240" s="235" t="s">
        <v>35</v>
      </c>
      <c r="Q240" s="234" t="s">
        <v>2120</v>
      </c>
      <c r="R240" s="200" t="s">
        <v>1598</v>
      </c>
      <c r="S240" s="330" t="s">
        <v>37</v>
      </c>
      <c r="T240" s="344" t="s">
        <v>1808</v>
      </c>
      <c r="U240" s="302" t="s">
        <v>37</v>
      </c>
      <c r="V240" s="302" t="s">
        <v>37</v>
      </c>
      <c r="W240" s="302" t="s">
        <v>37</v>
      </c>
    </row>
    <row r="241" spans="1:23" s="347" customFormat="1" ht="48">
      <c r="A241" s="201">
        <v>234</v>
      </c>
      <c r="B241" s="201" t="s">
        <v>1414</v>
      </c>
      <c r="C241" s="202" t="s">
        <v>2781</v>
      </c>
      <c r="D241" s="201" t="s">
        <v>42</v>
      </c>
      <c r="E241" s="201">
        <v>53708695</v>
      </c>
      <c r="F241" s="201">
        <v>7</v>
      </c>
      <c r="G241" s="220" t="s">
        <v>2625</v>
      </c>
      <c r="H241" s="202" t="s">
        <v>2782</v>
      </c>
      <c r="I241" s="201"/>
      <c r="J241" s="201"/>
      <c r="K241" s="205">
        <v>2194.5</v>
      </c>
      <c r="L241" s="205"/>
      <c r="M241" s="206">
        <f t="shared" si="3"/>
        <v>2194.5</v>
      </c>
      <c r="N241" s="201" t="s">
        <v>37</v>
      </c>
      <c r="O241" s="295" t="s">
        <v>2783</v>
      </c>
      <c r="P241" s="235" t="s">
        <v>35</v>
      </c>
      <c r="Q241" s="234" t="s">
        <v>2376</v>
      </c>
      <c r="R241" s="200" t="s">
        <v>1598</v>
      </c>
      <c r="S241" s="330" t="s">
        <v>37</v>
      </c>
      <c r="T241" s="344" t="s">
        <v>2092</v>
      </c>
      <c r="U241" s="302" t="s">
        <v>37</v>
      </c>
      <c r="V241" s="302" t="s">
        <v>37</v>
      </c>
      <c r="W241" s="302" t="s">
        <v>37</v>
      </c>
    </row>
    <row r="242" spans="1:23" s="347" customFormat="1" ht="36">
      <c r="A242" s="201">
        <v>235</v>
      </c>
      <c r="B242" s="201" t="s">
        <v>1414</v>
      </c>
      <c r="C242" s="202" t="s">
        <v>2784</v>
      </c>
      <c r="D242" s="201" t="s">
        <v>42</v>
      </c>
      <c r="E242" s="201">
        <v>82078815</v>
      </c>
      <c r="F242" s="201">
        <v>8</v>
      </c>
      <c r="G242" s="220" t="s">
        <v>2731</v>
      </c>
      <c r="H242" s="202" t="s">
        <v>2732</v>
      </c>
      <c r="I242" s="201"/>
      <c r="J242" s="201"/>
      <c r="K242" s="205">
        <v>7371.66</v>
      </c>
      <c r="L242" s="205">
        <v>-5021.2</v>
      </c>
      <c r="M242" s="206">
        <f t="shared" si="3"/>
        <v>2350.46</v>
      </c>
      <c r="N242" s="207" t="s">
        <v>37</v>
      </c>
      <c r="O242" s="240" t="s">
        <v>2785</v>
      </c>
      <c r="P242" s="235" t="s">
        <v>35</v>
      </c>
      <c r="Q242" s="234" t="s">
        <v>2055</v>
      </c>
      <c r="R242" s="200" t="s">
        <v>1598</v>
      </c>
      <c r="S242" s="330" t="s">
        <v>37</v>
      </c>
      <c r="T242" s="331" t="s">
        <v>537</v>
      </c>
      <c r="U242" s="302" t="s">
        <v>37</v>
      </c>
      <c r="V242" s="302" t="s">
        <v>37</v>
      </c>
      <c r="W242" s="302" t="s">
        <v>37</v>
      </c>
    </row>
    <row r="243" spans="1:23" s="347" customFormat="1" ht="43.5">
      <c r="A243" s="201">
        <v>236</v>
      </c>
      <c r="B243" s="201" t="s">
        <v>1414</v>
      </c>
      <c r="C243" s="283" t="s">
        <v>2786</v>
      </c>
      <c r="D243" s="284" t="s">
        <v>2587</v>
      </c>
      <c r="E243" s="297" t="s">
        <v>2787</v>
      </c>
      <c r="F243" s="286" t="s">
        <v>2788</v>
      </c>
      <c r="G243" s="287">
        <v>42401</v>
      </c>
      <c r="H243" s="290" t="s">
        <v>2789</v>
      </c>
      <c r="I243" s="284" t="s">
        <v>2591</v>
      </c>
      <c r="J243" s="284"/>
      <c r="K243" s="298"/>
      <c r="L243" s="294">
        <v>2500</v>
      </c>
      <c r="M243" s="206">
        <f t="shared" si="3"/>
        <v>2500</v>
      </c>
      <c r="N243" s="288" t="s">
        <v>2699</v>
      </c>
      <c r="O243" s="295" t="s">
        <v>2707</v>
      </c>
      <c r="P243" s="345" t="s">
        <v>35</v>
      </c>
      <c r="Q243" s="345" t="s">
        <v>2387</v>
      </c>
      <c r="R243" s="200" t="s">
        <v>1598</v>
      </c>
      <c r="S243" s="330" t="s">
        <v>37</v>
      </c>
      <c r="T243" s="344" t="s">
        <v>2092</v>
      </c>
      <c r="U243" s="302" t="s">
        <v>37</v>
      </c>
      <c r="V243" s="302" t="s">
        <v>37</v>
      </c>
      <c r="W243" s="302" t="s">
        <v>37</v>
      </c>
    </row>
    <row r="244" spans="1:23" s="347" customFormat="1" ht="24">
      <c r="A244" s="201">
        <v>237</v>
      </c>
      <c r="B244" s="201" t="s">
        <v>1414</v>
      </c>
      <c r="C244" s="202" t="s">
        <v>2790</v>
      </c>
      <c r="D244" s="201"/>
      <c r="E244" s="201"/>
      <c r="F244" s="201"/>
      <c r="G244" s="220" t="s">
        <v>2613</v>
      </c>
      <c r="H244" s="202" t="s">
        <v>2628</v>
      </c>
      <c r="I244" s="201"/>
      <c r="J244" s="201"/>
      <c r="K244" s="205">
        <v>2649.32</v>
      </c>
      <c r="L244" s="205"/>
      <c r="M244" s="206">
        <f t="shared" si="3"/>
        <v>2649.32</v>
      </c>
      <c r="N244" s="207" t="s">
        <v>37</v>
      </c>
      <c r="O244" s="295" t="s">
        <v>2729</v>
      </c>
      <c r="P244" s="235" t="s">
        <v>3</v>
      </c>
      <c r="Q244" s="234"/>
      <c r="R244" s="235"/>
      <c r="S244" s="218"/>
      <c r="T244" s="332" t="s">
        <v>1808</v>
      </c>
      <c r="U244" s="302" t="s">
        <v>37</v>
      </c>
      <c r="V244" s="302" t="s">
        <v>37</v>
      </c>
      <c r="W244" s="302" t="s">
        <v>37</v>
      </c>
    </row>
    <row r="245" spans="1:23" s="347" customFormat="1" ht="192">
      <c r="A245" s="201">
        <v>238</v>
      </c>
      <c r="B245" s="201" t="s">
        <v>1414</v>
      </c>
      <c r="C245" s="202" t="s">
        <v>2791</v>
      </c>
      <c r="D245" s="201" t="s">
        <v>29</v>
      </c>
      <c r="E245" s="201">
        <v>90942471</v>
      </c>
      <c r="F245" s="201">
        <v>5</v>
      </c>
      <c r="G245" s="220" t="s">
        <v>2625</v>
      </c>
      <c r="H245" s="202" t="s">
        <v>2792</v>
      </c>
      <c r="I245" s="201"/>
      <c r="J245" s="201"/>
      <c r="K245" s="205">
        <v>2662.61</v>
      </c>
      <c r="L245" s="205"/>
      <c r="M245" s="206">
        <f t="shared" si="3"/>
        <v>2662.61</v>
      </c>
      <c r="N245" s="201" t="s">
        <v>37</v>
      </c>
      <c r="O245" s="240" t="s">
        <v>2793</v>
      </c>
      <c r="P245" s="235" t="s">
        <v>35</v>
      </c>
      <c r="Q245" s="234" t="s">
        <v>2680</v>
      </c>
      <c r="R245" s="200" t="s">
        <v>1598</v>
      </c>
      <c r="S245" s="330" t="s">
        <v>37</v>
      </c>
      <c r="T245" s="332" t="s">
        <v>1808</v>
      </c>
      <c r="U245" s="302" t="s">
        <v>37</v>
      </c>
      <c r="V245" s="302" t="s">
        <v>37</v>
      </c>
      <c r="W245" s="302" t="s">
        <v>37</v>
      </c>
    </row>
    <row r="246" spans="1:23" s="347" customFormat="1" ht="216">
      <c r="A246" s="201">
        <v>239</v>
      </c>
      <c r="B246" s="201" t="s">
        <v>1414</v>
      </c>
      <c r="C246" s="202" t="s">
        <v>2794</v>
      </c>
      <c r="D246" s="201" t="s">
        <v>29</v>
      </c>
      <c r="E246" s="201">
        <v>50552228</v>
      </c>
      <c r="F246" s="201">
        <v>9</v>
      </c>
      <c r="G246" s="220" t="s">
        <v>2622</v>
      </c>
      <c r="H246" s="202" t="s">
        <v>2795</v>
      </c>
      <c r="I246" s="201"/>
      <c r="J246" s="201"/>
      <c r="K246" s="205">
        <v>2736</v>
      </c>
      <c r="L246" s="205"/>
      <c r="M246" s="206">
        <f t="shared" si="3"/>
        <v>2736</v>
      </c>
      <c r="N246" s="207" t="s">
        <v>37</v>
      </c>
      <c r="O246" s="240" t="s">
        <v>2796</v>
      </c>
      <c r="P246" s="235" t="s">
        <v>35</v>
      </c>
      <c r="Q246" s="234" t="s">
        <v>2680</v>
      </c>
      <c r="R246" s="200" t="s">
        <v>1598</v>
      </c>
      <c r="S246" s="330" t="s">
        <v>37</v>
      </c>
      <c r="T246" s="332" t="s">
        <v>537</v>
      </c>
      <c r="U246" s="302" t="s">
        <v>37</v>
      </c>
      <c r="V246" s="302" t="s">
        <v>37</v>
      </c>
      <c r="W246" s="302" t="s">
        <v>37</v>
      </c>
    </row>
    <row r="247" spans="1:23" s="347" customFormat="1" ht="24">
      <c r="A247" s="201">
        <v>240</v>
      </c>
      <c r="B247" s="201" t="s">
        <v>1414</v>
      </c>
      <c r="C247" s="202" t="s">
        <v>2797</v>
      </c>
      <c r="D247" s="201" t="s">
        <v>29</v>
      </c>
      <c r="E247" s="201">
        <v>90939808</v>
      </c>
      <c r="F247" s="201">
        <v>5</v>
      </c>
      <c r="G247" s="220" t="s">
        <v>2619</v>
      </c>
      <c r="H247" s="202" t="s">
        <v>2798</v>
      </c>
      <c r="I247" s="201"/>
      <c r="J247" s="201"/>
      <c r="K247" s="205">
        <v>2740.9</v>
      </c>
      <c r="L247" s="205"/>
      <c r="M247" s="206">
        <f t="shared" si="3"/>
        <v>2740.9</v>
      </c>
      <c r="N247" s="207" t="s">
        <v>37</v>
      </c>
      <c r="O247" s="295" t="s">
        <v>2729</v>
      </c>
      <c r="P247" s="235" t="s">
        <v>3</v>
      </c>
      <c r="Q247" s="234"/>
      <c r="R247" s="235"/>
      <c r="S247" s="234"/>
      <c r="T247" s="332" t="s">
        <v>537</v>
      </c>
      <c r="U247" s="302" t="s">
        <v>37</v>
      </c>
      <c r="V247" s="302" t="s">
        <v>37</v>
      </c>
      <c r="W247" s="302" t="s">
        <v>37</v>
      </c>
    </row>
    <row r="248" spans="1:23" s="347" customFormat="1" ht="144">
      <c r="A248" s="201">
        <v>241</v>
      </c>
      <c r="B248" s="201" t="s">
        <v>1414</v>
      </c>
      <c r="C248" s="202" t="s">
        <v>2799</v>
      </c>
      <c r="D248" s="201" t="s">
        <v>29</v>
      </c>
      <c r="E248" s="201">
        <v>20501536</v>
      </c>
      <c r="F248" s="201">
        <v>5</v>
      </c>
      <c r="G248" s="220" t="s">
        <v>2625</v>
      </c>
      <c r="H248" s="202" t="s">
        <v>2800</v>
      </c>
      <c r="I248" s="201"/>
      <c r="J248" s="201"/>
      <c r="K248" s="205">
        <v>2807.27</v>
      </c>
      <c r="L248" s="205"/>
      <c r="M248" s="206">
        <f t="shared" si="3"/>
        <v>2807.27</v>
      </c>
      <c r="N248" s="201" t="s">
        <v>37</v>
      </c>
      <c r="O248" s="295" t="s">
        <v>2801</v>
      </c>
      <c r="P248" s="235" t="s">
        <v>3</v>
      </c>
      <c r="Q248" s="234"/>
      <c r="R248" s="235"/>
      <c r="S248" s="234"/>
      <c r="T248" s="331" t="s">
        <v>2092</v>
      </c>
      <c r="U248" s="302" t="s">
        <v>37</v>
      </c>
      <c r="V248" s="302" t="s">
        <v>37</v>
      </c>
      <c r="W248" s="302" t="s">
        <v>37</v>
      </c>
    </row>
    <row r="249" spans="1:23" s="347" customFormat="1" ht="36">
      <c r="A249" s="201">
        <v>242</v>
      </c>
      <c r="B249" s="201" t="s">
        <v>1414</v>
      </c>
      <c r="C249" s="202" t="s">
        <v>2802</v>
      </c>
      <c r="D249" s="201" t="s">
        <v>42</v>
      </c>
      <c r="E249" s="201">
        <v>53819608</v>
      </c>
      <c r="F249" s="201"/>
      <c r="G249" s="220" t="s">
        <v>2625</v>
      </c>
      <c r="H249" s="202" t="s">
        <v>2800</v>
      </c>
      <c r="I249" s="201"/>
      <c r="J249" s="201"/>
      <c r="K249" s="205">
        <v>2807.27</v>
      </c>
      <c r="L249" s="205"/>
      <c r="M249" s="206">
        <f t="shared" si="3"/>
        <v>2807.27</v>
      </c>
      <c r="N249" s="201" t="s">
        <v>37</v>
      </c>
      <c r="O249" s="295" t="s">
        <v>2785</v>
      </c>
      <c r="P249" s="235" t="s">
        <v>35</v>
      </c>
      <c r="Q249" s="234" t="s">
        <v>2376</v>
      </c>
      <c r="R249" s="200" t="s">
        <v>1598</v>
      </c>
      <c r="S249" s="330" t="s">
        <v>37</v>
      </c>
      <c r="T249" s="344" t="s">
        <v>2092</v>
      </c>
      <c r="U249" s="302" t="s">
        <v>37</v>
      </c>
      <c r="V249" s="302" t="s">
        <v>37</v>
      </c>
      <c r="W249" s="302" t="s">
        <v>37</v>
      </c>
    </row>
    <row r="250" spans="1:23" s="347" customFormat="1" ht="144">
      <c r="A250" s="201">
        <v>243</v>
      </c>
      <c r="B250" s="201" t="s">
        <v>1414</v>
      </c>
      <c r="C250" s="202" t="s">
        <v>2803</v>
      </c>
      <c r="D250" s="201" t="s">
        <v>1868</v>
      </c>
      <c r="E250" s="201">
        <v>53943813</v>
      </c>
      <c r="F250" s="201"/>
      <c r="G250" s="237">
        <v>42430</v>
      </c>
      <c r="H250" s="202" t="s">
        <v>2804</v>
      </c>
      <c r="I250" s="201" t="s">
        <v>37</v>
      </c>
      <c r="J250" s="201"/>
      <c r="K250" s="205">
        <v>2857.98</v>
      </c>
      <c r="L250" s="205"/>
      <c r="M250" s="206">
        <f t="shared" si="3"/>
        <v>2857.98</v>
      </c>
      <c r="N250" s="201" t="s">
        <v>37</v>
      </c>
      <c r="O250" s="240" t="s">
        <v>2805</v>
      </c>
      <c r="P250" s="235" t="s">
        <v>3</v>
      </c>
      <c r="Q250" s="234"/>
      <c r="R250" s="235"/>
      <c r="S250" s="299"/>
      <c r="T250" s="332" t="s">
        <v>1808</v>
      </c>
      <c r="U250" s="302" t="s">
        <v>37</v>
      </c>
      <c r="V250" s="302" t="s">
        <v>37</v>
      </c>
      <c r="W250" s="302" t="s">
        <v>37</v>
      </c>
    </row>
    <row r="251" spans="1:23" s="347" customFormat="1" ht="180">
      <c r="A251" s="201">
        <v>244</v>
      </c>
      <c r="B251" s="201" t="s">
        <v>1414</v>
      </c>
      <c r="C251" s="202" t="s">
        <v>2799</v>
      </c>
      <c r="D251" s="201" t="s">
        <v>29</v>
      </c>
      <c r="E251" s="201">
        <v>20501536</v>
      </c>
      <c r="F251" s="201">
        <v>5</v>
      </c>
      <c r="G251" s="220" t="s">
        <v>2625</v>
      </c>
      <c r="H251" s="202" t="s">
        <v>2771</v>
      </c>
      <c r="I251" s="201"/>
      <c r="J251" s="201"/>
      <c r="K251" s="205">
        <v>2872.8</v>
      </c>
      <c r="L251" s="205"/>
      <c r="M251" s="206">
        <f t="shared" si="3"/>
        <v>2872.8</v>
      </c>
      <c r="N251" s="201" t="s">
        <v>37</v>
      </c>
      <c r="O251" s="240" t="s">
        <v>2806</v>
      </c>
      <c r="P251" s="235" t="s">
        <v>3</v>
      </c>
      <c r="Q251" s="234"/>
      <c r="R251" s="235"/>
      <c r="S251" s="299"/>
      <c r="T251" s="332" t="s">
        <v>1808</v>
      </c>
      <c r="U251" s="302" t="s">
        <v>37</v>
      </c>
      <c r="V251" s="302" t="s">
        <v>37</v>
      </c>
      <c r="W251" s="302" t="s">
        <v>37</v>
      </c>
    </row>
    <row r="252" spans="1:23" s="347" customFormat="1" ht="24">
      <c r="A252" s="201">
        <v>245</v>
      </c>
      <c r="B252" s="201" t="s">
        <v>1414</v>
      </c>
      <c r="C252" s="202" t="s">
        <v>2807</v>
      </c>
      <c r="D252" s="201" t="s">
        <v>29</v>
      </c>
      <c r="E252" s="201">
        <v>50014358</v>
      </c>
      <c r="F252" s="201">
        <v>11</v>
      </c>
      <c r="G252" s="220" t="s">
        <v>2619</v>
      </c>
      <c r="H252" s="202" t="s">
        <v>2808</v>
      </c>
      <c r="I252" s="201"/>
      <c r="J252" s="201"/>
      <c r="K252" s="205">
        <v>2935.83</v>
      </c>
      <c r="L252" s="205"/>
      <c r="M252" s="206">
        <f t="shared" si="3"/>
        <v>2935.83</v>
      </c>
      <c r="N252" s="207" t="s">
        <v>37</v>
      </c>
      <c r="O252" s="295" t="s">
        <v>2729</v>
      </c>
      <c r="P252" s="235" t="s">
        <v>3</v>
      </c>
      <c r="Q252" s="234"/>
      <c r="R252" s="235"/>
      <c r="S252" s="234"/>
      <c r="T252" s="332" t="s">
        <v>1017</v>
      </c>
      <c r="U252" s="302" t="s">
        <v>37</v>
      </c>
      <c r="V252" s="302" t="s">
        <v>37</v>
      </c>
      <c r="W252" s="302" t="s">
        <v>37</v>
      </c>
    </row>
    <row r="253" spans="1:23" s="347" customFormat="1" ht="24">
      <c r="A253" s="201">
        <v>246</v>
      </c>
      <c r="B253" s="201" t="s">
        <v>1414</v>
      </c>
      <c r="C253" s="202" t="s">
        <v>2809</v>
      </c>
      <c r="D253" s="201" t="s">
        <v>42</v>
      </c>
      <c r="E253" s="201">
        <v>90940676</v>
      </c>
      <c r="F253" s="201">
        <v>5</v>
      </c>
      <c r="G253" s="220" t="s">
        <v>2653</v>
      </c>
      <c r="H253" s="202" t="s">
        <v>2810</v>
      </c>
      <c r="I253" s="201"/>
      <c r="J253" s="201"/>
      <c r="K253" s="205">
        <v>3000</v>
      </c>
      <c r="L253" s="205"/>
      <c r="M253" s="206">
        <f t="shared" si="3"/>
        <v>3000</v>
      </c>
      <c r="N253" s="207" t="s">
        <v>37</v>
      </c>
      <c r="O253" s="295" t="s">
        <v>2667</v>
      </c>
      <c r="P253" s="235" t="s">
        <v>35</v>
      </c>
      <c r="Q253" s="281" t="s">
        <v>2657</v>
      </c>
      <c r="R253" s="200" t="s">
        <v>1598</v>
      </c>
      <c r="S253" s="330" t="s">
        <v>37</v>
      </c>
      <c r="T253" s="344" t="s">
        <v>2092</v>
      </c>
      <c r="U253" s="302" t="s">
        <v>37</v>
      </c>
      <c r="V253" s="302" t="s">
        <v>37</v>
      </c>
      <c r="W253" s="302" t="s">
        <v>37</v>
      </c>
    </row>
    <row r="254" spans="1:23" s="347" customFormat="1" ht="24">
      <c r="A254" s="201">
        <v>247</v>
      </c>
      <c r="B254" s="201" t="s">
        <v>1414</v>
      </c>
      <c r="C254" s="202" t="s">
        <v>2811</v>
      </c>
      <c r="D254" s="201" t="s">
        <v>29</v>
      </c>
      <c r="E254" s="201">
        <v>90941601</v>
      </c>
      <c r="F254" s="201">
        <v>5</v>
      </c>
      <c r="G254" s="220" t="s">
        <v>2613</v>
      </c>
      <c r="H254" s="202" t="s">
        <v>2628</v>
      </c>
      <c r="I254" s="201"/>
      <c r="J254" s="201"/>
      <c r="K254" s="205">
        <v>3014.29</v>
      </c>
      <c r="L254" s="205"/>
      <c r="M254" s="206">
        <f t="shared" si="3"/>
        <v>3014.29</v>
      </c>
      <c r="N254" s="207" t="s">
        <v>37</v>
      </c>
      <c r="O254" s="240" t="s">
        <v>2636</v>
      </c>
      <c r="P254" s="235" t="s">
        <v>35</v>
      </c>
      <c r="Q254" s="281">
        <v>42866</v>
      </c>
      <c r="R254" s="200" t="s">
        <v>1598</v>
      </c>
      <c r="S254" s="330" t="s">
        <v>37</v>
      </c>
      <c r="T254" s="344" t="s">
        <v>2092</v>
      </c>
      <c r="U254" s="302" t="s">
        <v>37</v>
      </c>
      <c r="V254" s="200" t="s">
        <v>37</v>
      </c>
      <c r="W254" s="200" t="s">
        <v>37</v>
      </c>
    </row>
    <row r="255" spans="1:23" s="347" customFormat="1" ht="24">
      <c r="A255" s="201">
        <v>248</v>
      </c>
      <c r="B255" s="201" t="s">
        <v>1414</v>
      </c>
      <c r="C255" s="202" t="s">
        <v>2812</v>
      </c>
      <c r="D255" s="201" t="s">
        <v>42</v>
      </c>
      <c r="E255" s="201">
        <v>53819012</v>
      </c>
      <c r="F255" s="201">
        <v>7</v>
      </c>
      <c r="G255" s="220" t="s">
        <v>2619</v>
      </c>
      <c r="H255" s="202" t="s">
        <v>2813</v>
      </c>
      <c r="I255" s="201"/>
      <c r="J255" s="201"/>
      <c r="K255" s="205">
        <v>3019.29</v>
      </c>
      <c r="L255" s="205"/>
      <c r="M255" s="206">
        <f t="shared" si="3"/>
        <v>3019.29</v>
      </c>
      <c r="N255" s="207" t="s">
        <v>37</v>
      </c>
      <c r="O255" s="240" t="s">
        <v>2729</v>
      </c>
      <c r="P255" s="235" t="s">
        <v>3</v>
      </c>
      <c r="Q255" s="234"/>
      <c r="R255" s="235"/>
      <c r="S255" s="299"/>
      <c r="T255" s="332" t="s">
        <v>1017</v>
      </c>
      <c r="U255" s="302" t="s">
        <v>37</v>
      </c>
      <c r="V255" s="200" t="s">
        <v>37</v>
      </c>
      <c r="W255" s="200" t="s">
        <v>37</v>
      </c>
    </row>
    <row r="256" spans="1:23" s="347" customFormat="1" ht="60">
      <c r="A256" s="201">
        <v>249</v>
      </c>
      <c r="B256" s="201" t="s">
        <v>1414</v>
      </c>
      <c r="C256" s="202" t="s">
        <v>2814</v>
      </c>
      <c r="D256" s="201" t="s">
        <v>29</v>
      </c>
      <c r="E256" s="201">
        <v>22625372</v>
      </c>
      <c r="F256" s="201">
        <v>5</v>
      </c>
      <c r="G256" s="220" t="s">
        <v>2625</v>
      </c>
      <c r="H256" s="202" t="s">
        <v>2815</v>
      </c>
      <c r="I256" s="201"/>
      <c r="J256" s="201"/>
      <c r="K256" s="205">
        <v>3147.18</v>
      </c>
      <c r="L256" s="205"/>
      <c r="M256" s="206">
        <f t="shared" si="3"/>
        <v>3147.18</v>
      </c>
      <c r="N256" s="201" t="s">
        <v>37</v>
      </c>
      <c r="O256" s="295" t="s">
        <v>2816</v>
      </c>
      <c r="P256" s="235" t="s">
        <v>35</v>
      </c>
      <c r="Q256" s="234" t="s">
        <v>2120</v>
      </c>
      <c r="R256" s="200" t="s">
        <v>1598</v>
      </c>
      <c r="S256" s="330" t="s">
        <v>37</v>
      </c>
      <c r="T256" s="332" t="s">
        <v>1808</v>
      </c>
      <c r="U256" s="302" t="s">
        <v>37</v>
      </c>
      <c r="V256" s="200" t="s">
        <v>37</v>
      </c>
      <c r="W256" s="200" t="s">
        <v>37</v>
      </c>
    </row>
    <row r="257" spans="1:23" s="347" customFormat="1" ht="29.25">
      <c r="A257" s="201">
        <v>250</v>
      </c>
      <c r="B257" s="201" t="s">
        <v>1414</v>
      </c>
      <c r="C257" s="202" t="s">
        <v>2817</v>
      </c>
      <c r="D257" s="201" t="s">
        <v>1868</v>
      </c>
      <c r="E257" s="201">
        <v>53993071</v>
      </c>
      <c r="F257" s="201">
        <v>8</v>
      </c>
      <c r="G257" s="237">
        <v>42430</v>
      </c>
      <c r="H257" s="202" t="s">
        <v>2818</v>
      </c>
      <c r="I257" s="201" t="s">
        <v>37</v>
      </c>
      <c r="J257" s="201"/>
      <c r="K257" s="205">
        <v>3147.28</v>
      </c>
      <c r="L257" s="205"/>
      <c r="M257" s="206">
        <f t="shared" si="3"/>
        <v>3147.28</v>
      </c>
      <c r="N257" s="201" t="s">
        <v>37</v>
      </c>
      <c r="O257" s="240" t="s">
        <v>2720</v>
      </c>
      <c r="P257" s="235" t="s">
        <v>3</v>
      </c>
      <c r="Q257" s="234"/>
      <c r="R257" s="235"/>
      <c r="S257" s="299"/>
      <c r="T257" s="332" t="s">
        <v>1017</v>
      </c>
      <c r="U257" s="302" t="s">
        <v>37</v>
      </c>
      <c r="V257" s="200" t="s">
        <v>37</v>
      </c>
      <c r="W257" s="200" t="s">
        <v>37</v>
      </c>
    </row>
    <row r="258" spans="1:23" s="347" customFormat="1" ht="216">
      <c r="A258" s="201">
        <v>251</v>
      </c>
      <c r="B258" s="201" t="s">
        <v>1414</v>
      </c>
      <c r="C258" s="202" t="s">
        <v>2819</v>
      </c>
      <c r="D258" s="201" t="s">
        <v>29</v>
      </c>
      <c r="E258" s="201">
        <v>53933389</v>
      </c>
      <c r="F258" s="201">
        <v>5</v>
      </c>
      <c r="G258" s="220" t="s">
        <v>2731</v>
      </c>
      <c r="H258" s="202" t="s">
        <v>2732</v>
      </c>
      <c r="I258" s="201"/>
      <c r="J258" s="201"/>
      <c r="K258" s="205">
        <v>3157.8</v>
      </c>
      <c r="L258" s="205"/>
      <c r="M258" s="206">
        <f t="shared" si="3"/>
        <v>3157.8</v>
      </c>
      <c r="N258" s="207" t="s">
        <v>37</v>
      </c>
      <c r="O258" s="240" t="s">
        <v>2820</v>
      </c>
      <c r="P258" s="235" t="s">
        <v>3</v>
      </c>
      <c r="Q258" s="234"/>
      <c r="R258" s="235"/>
      <c r="S258" s="299"/>
      <c r="T258" s="331" t="s">
        <v>1017</v>
      </c>
      <c r="U258" s="302" t="s">
        <v>37</v>
      </c>
      <c r="V258" s="200" t="s">
        <v>37</v>
      </c>
      <c r="W258" s="200" t="s">
        <v>37</v>
      </c>
    </row>
    <row r="259" spans="1:23" s="347" customFormat="1" ht="120">
      <c r="A259" s="201">
        <v>252</v>
      </c>
      <c r="B259" s="201" t="s">
        <v>1414</v>
      </c>
      <c r="C259" s="202" t="s">
        <v>2821</v>
      </c>
      <c r="D259" s="201" t="s">
        <v>29</v>
      </c>
      <c r="E259" s="201">
        <v>98998422</v>
      </c>
      <c r="F259" s="201">
        <v>8</v>
      </c>
      <c r="G259" s="220" t="s">
        <v>2731</v>
      </c>
      <c r="H259" s="202" t="s">
        <v>2732</v>
      </c>
      <c r="I259" s="201"/>
      <c r="J259" s="201"/>
      <c r="K259" s="205">
        <v>3192</v>
      </c>
      <c r="L259" s="205"/>
      <c r="M259" s="206">
        <f t="shared" si="3"/>
        <v>3192</v>
      </c>
      <c r="N259" s="207" t="s">
        <v>37</v>
      </c>
      <c r="O259" s="240" t="s">
        <v>2822</v>
      </c>
      <c r="P259" s="235" t="s">
        <v>35</v>
      </c>
      <c r="Q259" s="234" t="s">
        <v>2120</v>
      </c>
      <c r="R259" s="200" t="s">
        <v>1598</v>
      </c>
      <c r="S259" s="330" t="s">
        <v>37</v>
      </c>
      <c r="T259" s="332" t="s">
        <v>1808</v>
      </c>
      <c r="U259" s="302" t="s">
        <v>37</v>
      </c>
      <c r="V259" s="200" t="s">
        <v>37</v>
      </c>
      <c r="W259" s="200" t="s">
        <v>37</v>
      </c>
    </row>
    <row r="260" spans="1:23" s="347" customFormat="1" ht="60">
      <c r="A260" s="201">
        <v>253</v>
      </c>
      <c r="B260" s="201" t="s">
        <v>1414</v>
      </c>
      <c r="C260" s="202" t="s">
        <v>2823</v>
      </c>
      <c r="D260" s="201" t="s">
        <v>29</v>
      </c>
      <c r="E260" s="201">
        <v>90942627</v>
      </c>
      <c r="F260" s="201">
        <v>5</v>
      </c>
      <c r="G260" s="220" t="s">
        <v>2625</v>
      </c>
      <c r="H260" s="202" t="s">
        <v>2756</v>
      </c>
      <c r="I260" s="201"/>
      <c r="J260" s="201"/>
      <c r="K260" s="205">
        <v>3214.8</v>
      </c>
      <c r="L260" s="205"/>
      <c r="M260" s="206">
        <f t="shared" si="3"/>
        <v>3214.8</v>
      </c>
      <c r="N260" s="201" t="s">
        <v>37</v>
      </c>
      <c r="O260" s="295" t="s">
        <v>2824</v>
      </c>
      <c r="P260" s="235" t="s">
        <v>35</v>
      </c>
      <c r="Q260" s="234" t="s">
        <v>2120</v>
      </c>
      <c r="R260" s="200" t="s">
        <v>1598</v>
      </c>
      <c r="S260" s="330" t="s">
        <v>37</v>
      </c>
      <c r="T260" s="332" t="s">
        <v>1808</v>
      </c>
      <c r="U260" s="302" t="s">
        <v>37</v>
      </c>
      <c r="V260" s="200" t="s">
        <v>37</v>
      </c>
      <c r="W260" s="200" t="s">
        <v>37</v>
      </c>
    </row>
    <row r="261" spans="1:23" s="347" customFormat="1" ht="240">
      <c r="A261" s="201">
        <v>254</v>
      </c>
      <c r="B261" s="201" t="s">
        <v>1414</v>
      </c>
      <c r="C261" s="202" t="s">
        <v>2825</v>
      </c>
      <c r="D261" s="201" t="s">
        <v>29</v>
      </c>
      <c r="E261" s="201">
        <v>20367287</v>
      </c>
      <c r="F261" s="201">
        <v>5</v>
      </c>
      <c r="G261" s="220" t="s">
        <v>2625</v>
      </c>
      <c r="H261" s="202" t="s">
        <v>2782</v>
      </c>
      <c r="I261" s="201"/>
      <c r="J261" s="201"/>
      <c r="K261" s="205">
        <v>3420</v>
      </c>
      <c r="L261" s="205"/>
      <c r="M261" s="206">
        <f t="shared" si="3"/>
        <v>3420</v>
      </c>
      <c r="N261" s="201" t="s">
        <v>37</v>
      </c>
      <c r="O261" s="240" t="s">
        <v>2826</v>
      </c>
      <c r="P261" s="235" t="s">
        <v>3</v>
      </c>
      <c r="Q261" s="234"/>
      <c r="R261" s="235"/>
      <c r="S261" s="299"/>
      <c r="T261" s="332" t="s">
        <v>1017</v>
      </c>
      <c r="U261" s="302" t="s">
        <v>37</v>
      </c>
      <c r="V261" s="200" t="s">
        <v>37</v>
      </c>
      <c r="W261" s="200" t="s">
        <v>37</v>
      </c>
    </row>
    <row r="262" spans="1:23" s="347" customFormat="1" ht="24">
      <c r="A262" s="201">
        <v>255</v>
      </c>
      <c r="B262" s="201" t="s">
        <v>1414</v>
      </c>
      <c r="C262" s="202" t="s">
        <v>2827</v>
      </c>
      <c r="D262" s="201"/>
      <c r="E262" s="201"/>
      <c r="F262" s="201"/>
      <c r="G262" s="220" t="s">
        <v>2731</v>
      </c>
      <c r="H262" s="202" t="s">
        <v>2732</v>
      </c>
      <c r="I262" s="201"/>
      <c r="J262" s="201"/>
      <c r="K262" s="205">
        <v>3442.8</v>
      </c>
      <c r="L262" s="205"/>
      <c r="M262" s="206">
        <f t="shared" ref="M262:M325" si="4">K262+L262</f>
        <v>3442.8</v>
      </c>
      <c r="N262" s="207" t="s">
        <v>37</v>
      </c>
      <c r="O262" s="240" t="s">
        <v>2729</v>
      </c>
      <c r="P262" s="235" t="s">
        <v>3</v>
      </c>
      <c r="Q262" s="234"/>
      <c r="R262" s="235"/>
      <c r="S262" s="299"/>
      <c r="T262" s="332" t="s">
        <v>1017</v>
      </c>
      <c r="U262" s="302" t="s">
        <v>37</v>
      </c>
      <c r="V262" s="200" t="s">
        <v>37</v>
      </c>
      <c r="W262" s="200" t="s">
        <v>37</v>
      </c>
    </row>
    <row r="263" spans="1:23" s="347" customFormat="1" ht="192">
      <c r="A263" s="201">
        <v>256</v>
      </c>
      <c r="B263" s="201" t="s">
        <v>1414</v>
      </c>
      <c r="C263" s="202" t="s">
        <v>2828</v>
      </c>
      <c r="D263" s="201" t="s">
        <v>42</v>
      </c>
      <c r="E263" s="201">
        <v>98993363</v>
      </c>
      <c r="F263" s="201">
        <v>5</v>
      </c>
      <c r="G263" s="220" t="s">
        <v>2619</v>
      </c>
      <c r="H263" s="202" t="s">
        <v>2829</v>
      </c>
      <c r="I263" s="201"/>
      <c r="J263" s="201"/>
      <c r="K263" s="205">
        <v>3458.65</v>
      </c>
      <c r="L263" s="205"/>
      <c r="M263" s="206">
        <f t="shared" si="4"/>
        <v>3458.65</v>
      </c>
      <c r="N263" s="207" t="s">
        <v>37</v>
      </c>
      <c r="O263" s="240" t="s">
        <v>3214</v>
      </c>
      <c r="P263" s="235" t="s">
        <v>3</v>
      </c>
      <c r="Q263" s="234"/>
      <c r="R263" s="235"/>
      <c r="S263" s="299"/>
      <c r="T263" s="332" t="s">
        <v>1017</v>
      </c>
      <c r="U263" s="302" t="s">
        <v>37</v>
      </c>
      <c r="V263" s="200" t="s">
        <v>37</v>
      </c>
      <c r="W263" s="200" t="s">
        <v>37</v>
      </c>
    </row>
    <row r="264" spans="1:23" s="347" customFormat="1" ht="204">
      <c r="A264" s="201">
        <v>257</v>
      </c>
      <c r="B264" s="201" t="s">
        <v>1414</v>
      </c>
      <c r="C264" s="202" t="s">
        <v>2830</v>
      </c>
      <c r="D264" s="201" t="s">
        <v>42</v>
      </c>
      <c r="E264" s="201">
        <v>53939328</v>
      </c>
      <c r="F264" s="201">
        <v>11</v>
      </c>
      <c r="G264" s="220" t="s">
        <v>2625</v>
      </c>
      <c r="H264" s="202" t="s">
        <v>2831</v>
      </c>
      <c r="I264" s="201"/>
      <c r="J264" s="201"/>
      <c r="K264" s="205">
        <v>3588.72</v>
      </c>
      <c r="L264" s="205"/>
      <c r="M264" s="206">
        <f t="shared" si="4"/>
        <v>3588.72</v>
      </c>
      <c r="N264" s="201" t="s">
        <v>37</v>
      </c>
      <c r="O264" s="240" t="s">
        <v>2832</v>
      </c>
      <c r="P264" s="235" t="s">
        <v>3</v>
      </c>
      <c r="Q264" s="234"/>
      <c r="R264" s="235"/>
      <c r="S264" s="299"/>
      <c r="T264" s="344" t="s">
        <v>1017</v>
      </c>
      <c r="U264" s="302" t="s">
        <v>37</v>
      </c>
      <c r="V264" s="200" t="s">
        <v>37</v>
      </c>
      <c r="W264" s="200" t="s">
        <v>37</v>
      </c>
    </row>
    <row r="265" spans="1:23" s="347" customFormat="1" ht="86.25">
      <c r="A265" s="201">
        <v>258</v>
      </c>
      <c r="B265" s="201" t="s">
        <v>1414</v>
      </c>
      <c r="C265" s="202" t="s">
        <v>2833</v>
      </c>
      <c r="D265" s="201" t="s">
        <v>2587</v>
      </c>
      <c r="E265" s="201">
        <v>54013283</v>
      </c>
      <c r="F265" s="201">
        <v>5</v>
      </c>
      <c r="G265" s="237">
        <v>42064</v>
      </c>
      <c r="H265" s="202" t="s">
        <v>2834</v>
      </c>
      <c r="I265" s="201" t="s">
        <v>37</v>
      </c>
      <c r="J265" s="201"/>
      <c r="K265" s="205">
        <v>3653.3</v>
      </c>
      <c r="L265" s="205"/>
      <c r="M265" s="206">
        <f t="shared" si="4"/>
        <v>3653.3</v>
      </c>
      <c r="N265" s="201" t="s">
        <v>37</v>
      </c>
      <c r="O265" s="295" t="s">
        <v>2729</v>
      </c>
      <c r="P265" s="235" t="s">
        <v>3</v>
      </c>
      <c r="Q265" s="234"/>
      <c r="R265" s="235"/>
      <c r="S265" s="234"/>
      <c r="T265" s="373" t="s">
        <v>1017</v>
      </c>
      <c r="U265" s="302" t="s">
        <v>37</v>
      </c>
      <c r="V265" s="200" t="s">
        <v>37</v>
      </c>
      <c r="W265" s="200" t="s">
        <v>37</v>
      </c>
    </row>
    <row r="266" spans="1:23" s="347" customFormat="1" ht="24">
      <c r="A266" s="201">
        <v>259</v>
      </c>
      <c r="B266" s="201" t="s">
        <v>1414</v>
      </c>
      <c r="C266" s="202" t="s">
        <v>2835</v>
      </c>
      <c r="D266" s="201" t="s">
        <v>29</v>
      </c>
      <c r="E266" s="201">
        <v>53933311</v>
      </c>
      <c r="F266" s="201">
        <v>5</v>
      </c>
      <c r="G266" s="220" t="s">
        <v>2625</v>
      </c>
      <c r="H266" s="202" t="s">
        <v>2836</v>
      </c>
      <c r="I266" s="201"/>
      <c r="J266" s="201"/>
      <c r="K266" s="205">
        <v>3670.8</v>
      </c>
      <c r="L266" s="205"/>
      <c r="M266" s="206">
        <f t="shared" si="4"/>
        <v>3670.8</v>
      </c>
      <c r="N266" s="201" t="s">
        <v>37</v>
      </c>
      <c r="O266" s="295" t="s">
        <v>2723</v>
      </c>
      <c r="P266" s="235" t="s">
        <v>35</v>
      </c>
      <c r="Q266" s="234" t="s">
        <v>2376</v>
      </c>
      <c r="R266" s="200" t="s">
        <v>1598</v>
      </c>
      <c r="S266" s="330" t="s">
        <v>37</v>
      </c>
      <c r="T266" s="332" t="s">
        <v>2092</v>
      </c>
      <c r="U266" s="302" t="s">
        <v>37</v>
      </c>
      <c r="V266" s="200" t="s">
        <v>37</v>
      </c>
      <c r="W266" s="200" t="s">
        <v>37</v>
      </c>
    </row>
    <row r="267" spans="1:23" s="347" customFormat="1" ht="24">
      <c r="A267" s="201">
        <v>260</v>
      </c>
      <c r="B267" s="201" t="s">
        <v>1414</v>
      </c>
      <c r="C267" s="202" t="s">
        <v>2837</v>
      </c>
      <c r="D267" s="201" t="s">
        <v>29</v>
      </c>
      <c r="E267" s="201">
        <v>53932544</v>
      </c>
      <c r="F267" s="201">
        <v>7</v>
      </c>
      <c r="G267" s="220" t="s">
        <v>2648</v>
      </c>
      <c r="H267" s="202" t="s">
        <v>2590</v>
      </c>
      <c r="I267" s="201"/>
      <c r="J267" s="201"/>
      <c r="K267" s="205">
        <v>3807.49</v>
      </c>
      <c r="L267" s="205"/>
      <c r="M267" s="206">
        <f t="shared" si="4"/>
        <v>3807.49</v>
      </c>
      <c r="N267" s="207" t="s">
        <v>37</v>
      </c>
      <c r="O267" s="295" t="s">
        <v>2729</v>
      </c>
      <c r="P267" s="235" t="s">
        <v>3</v>
      </c>
      <c r="Q267" s="234"/>
      <c r="R267" s="235"/>
      <c r="S267" s="234"/>
      <c r="T267" s="344" t="s">
        <v>1017</v>
      </c>
      <c r="U267" s="302" t="s">
        <v>37</v>
      </c>
      <c r="V267" s="200" t="s">
        <v>37</v>
      </c>
      <c r="W267" s="200" t="s">
        <v>37</v>
      </c>
    </row>
    <row r="268" spans="1:23" s="347" customFormat="1" ht="300">
      <c r="A268" s="201">
        <v>261</v>
      </c>
      <c r="B268" s="201" t="s">
        <v>1414</v>
      </c>
      <c r="C268" s="202" t="s">
        <v>2838</v>
      </c>
      <c r="D268" s="201" t="s">
        <v>42</v>
      </c>
      <c r="E268" s="201">
        <v>53939441</v>
      </c>
      <c r="F268" s="201">
        <v>7</v>
      </c>
      <c r="G268" s="220" t="s">
        <v>2619</v>
      </c>
      <c r="H268" s="202" t="s">
        <v>2839</v>
      </c>
      <c r="I268" s="201"/>
      <c r="J268" s="201"/>
      <c r="K268" s="205">
        <v>3808.5</v>
      </c>
      <c r="L268" s="205"/>
      <c r="M268" s="206">
        <f t="shared" si="4"/>
        <v>3808.5</v>
      </c>
      <c r="N268" s="207" t="s">
        <v>37</v>
      </c>
      <c r="O268" s="240" t="s">
        <v>2840</v>
      </c>
      <c r="P268" s="235" t="s">
        <v>35</v>
      </c>
      <c r="Q268" s="234" t="s">
        <v>2748</v>
      </c>
      <c r="R268" s="200" t="s">
        <v>1598</v>
      </c>
      <c r="S268" s="330" t="s">
        <v>37</v>
      </c>
      <c r="T268" s="373" t="s">
        <v>2092</v>
      </c>
      <c r="U268" s="302" t="s">
        <v>37</v>
      </c>
      <c r="V268" s="200" t="s">
        <v>37</v>
      </c>
      <c r="W268" s="200" t="s">
        <v>37</v>
      </c>
    </row>
    <row r="269" spans="1:23" s="347" customFormat="1" ht="276">
      <c r="A269" s="201">
        <v>262</v>
      </c>
      <c r="B269" s="201" t="s">
        <v>1414</v>
      </c>
      <c r="C269" s="202" t="s">
        <v>2841</v>
      </c>
      <c r="D269" s="201" t="s">
        <v>29</v>
      </c>
      <c r="E269" s="201">
        <v>90942398</v>
      </c>
      <c r="F269" s="201">
        <v>5</v>
      </c>
      <c r="G269" s="220" t="s">
        <v>2625</v>
      </c>
      <c r="H269" s="202" t="s">
        <v>2842</v>
      </c>
      <c r="I269" s="201"/>
      <c r="J269" s="201"/>
      <c r="K269" s="205">
        <v>3819</v>
      </c>
      <c r="L269" s="205"/>
      <c r="M269" s="206">
        <f t="shared" si="4"/>
        <v>3819</v>
      </c>
      <c r="N269" s="201" t="s">
        <v>37</v>
      </c>
      <c r="O269" s="240" t="s">
        <v>2843</v>
      </c>
      <c r="P269" s="235" t="s">
        <v>35</v>
      </c>
      <c r="Q269" s="234" t="s">
        <v>2748</v>
      </c>
      <c r="R269" s="200" t="s">
        <v>1598</v>
      </c>
      <c r="S269" s="330" t="s">
        <v>37</v>
      </c>
      <c r="T269" s="332" t="s">
        <v>2092</v>
      </c>
      <c r="U269" s="302" t="s">
        <v>37</v>
      </c>
      <c r="V269" s="200" t="s">
        <v>37</v>
      </c>
      <c r="W269" s="200" t="s">
        <v>37</v>
      </c>
    </row>
    <row r="270" spans="1:23" s="347" customFormat="1" ht="36">
      <c r="A270" s="201">
        <v>263</v>
      </c>
      <c r="B270" s="201" t="s">
        <v>1414</v>
      </c>
      <c r="C270" s="202" t="s">
        <v>2844</v>
      </c>
      <c r="D270" s="201" t="s">
        <v>42</v>
      </c>
      <c r="E270" s="201">
        <v>90939365</v>
      </c>
      <c r="F270" s="201">
        <v>7</v>
      </c>
      <c r="G270" s="220" t="s">
        <v>2731</v>
      </c>
      <c r="H270" s="202" t="s">
        <v>2732</v>
      </c>
      <c r="I270" s="201"/>
      <c r="J270" s="201"/>
      <c r="K270" s="205">
        <v>3846.78</v>
      </c>
      <c r="L270" s="205"/>
      <c r="M270" s="206">
        <f t="shared" si="4"/>
        <v>3846.78</v>
      </c>
      <c r="N270" s="207" t="s">
        <v>37</v>
      </c>
      <c r="O270" s="240" t="s">
        <v>2785</v>
      </c>
      <c r="P270" s="235" t="s">
        <v>35</v>
      </c>
      <c r="Q270" s="234" t="s">
        <v>2055</v>
      </c>
      <c r="R270" s="200" t="s">
        <v>1598</v>
      </c>
      <c r="S270" s="330" t="s">
        <v>37</v>
      </c>
      <c r="T270" s="332" t="s">
        <v>2092</v>
      </c>
      <c r="U270" s="302" t="s">
        <v>37</v>
      </c>
      <c r="V270" s="200" t="s">
        <v>37</v>
      </c>
      <c r="W270" s="200" t="s">
        <v>37</v>
      </c>
    </row>
    <row r="271" spans="1:23" s="347" customFormat="1" ht="24">
      <c r="A271" s="201">
        <v>264</v>
      </c>
      <c r="B271" s="201" t="s">
        <v>1414</v>
      </c>
      <c r="C271" s="202" t="s">
        <v>2845</v>
      </c>
      <c r="D271" s="201" t="s">
        <v>42</v>
      </c>
      <c r="E271" s="201">
        <v>19373376</v>
      </c>
      <c r="F271" s="201">
        <v>5</v>
      </c>
      <c r="G271" s="220" t="s">
        <v>2625</v>
      </c>
      <c r="H271" s="202" t="s">
        <v>2846</v>
      </c>
      <c r="I271" s="201"/>
      <c r="J271" s="201"/>
      <c r="K271" s="205">
        <v>3933</v>
      </c>
      <c r="L271" s="205"/>
      <c r="M271" s="206">
        <f t="shared" si="4"/>
        <v>3933</v>
      </c>
      <c r="N271" s="201" t="s">
        <v>37</v>
      </c>
      <c r="O271" s="295" t="s">
        <v>2729</v>
      </c>
      <c r="P271" s="235" t="s">
        <v>3</v>
      </c>
      <c r="Q271" s="234"/>
      <c r="R271" s="235"/>
      <c r="S271" s="234"/>
      <c r="T271" s="332" t="s">
        <v>1017</v>
      </c>
      <c r="U271" s="302" t="s">
        <v>37</v>
      </c>
      <c r="V271" s="200" t="s">
        <v>37</v>
      </c>
      <c r="W271" s="200" t="s">
        <v>37</v>
      </c>
    </row>
    <row r="272" spans="1:23" s="347" customFormat="1" ht="36">
      <c r="A272" s="201">
        <v>265</v>
      </c>
      <c r="B272" s="201" t="s">
        <v>1414</v>
      </c>
      <c r="C272" s="202" t="s">
        <v>2751</v>
      </c>
      <c r="D272" s="201" t="s">
        <v>29</v>
      </c>
      <c r="E272" s="201">
        <v>98998393</v>
      </c>
      <c r="F272" s="201">
        <v>7</v>
      </c>
      <c r="G272" s="220" t="s">
        <v>2731</v>
      </c>
      <c r="H272" s="202" t="s">
        <v>2732</v>
      </c>
      <c r="I272" s="201"/>
      <c r="J272" s="201"/>
      <c r="K272" s="205">
        <v>4001.25</v>
      </c>
      <c r="L272" s="205"/>
      <c r="M272" s="206">
        <f t="shared" si="4"/>
        <v>4001.25</v>
      </c>
      <c r="N272" s="207" t="s">
        <v>37</v>
      </c>
      <c r="O272" s="295" t="s">
        <v>2847</v>
      </c>
      <c r="P272" s="235" t="s">
        <v>35</v>
      </c>
      <c r="Q272" s="234" t="s">
        <v>2055</v>
      </c>
      <c r="R272" s="200" t="s">
        <v>1598</v>
      </c>
      <c r="S272" s="330" t="s">
        <v>37</v>
      </c>
      <c r="T272" s="332" t="s">
        <v>1808</v>
      </c>
      <c r="U272" s="200" t="s">
        <v>37</v>
      </c>
      <c r="V272" s="200" t="s">
        <v>37</v>
      </c>
      <c r="W272" s="200" t="s">
        <v>37</v>
      </c>
    </row>
    <row r="273" spans="1:23" s="347" customFormat="1" ht="300">
      <c r="A273" s="201">
        <v>266</v>
      </c>
      <c r="B273" s="201" t="s">
        <v>1414</v>
      </c>
      <c r="C273" s="283" t="s">
        <v>2848</v>
      </c>
      <c r="D273" s="284" t="s">
        <v>1868</v>
      </c>
      <c r="E273" s="291">
        <v>90939882</v>
      </c>
      <c r="F273" s="284">
        <v>5</v>
      </c>
      <c r="G273" s="287">
        <v>42036</v>
      </c>
      <c r="H273" s="300" t="s">
        <v>2849</v>
      </c>
      <c r="I273" s="284" t="s">
        <v>2591</v>
      </c>
      <c r="J273" s="284"/>
      <c r="K273" s="284"/>
      <c r="L273" s="284">
        <v>4044.15</v>
      </c>
      <c r="M273" s="206">
        <f t="shared" si="4"/>
        <v>4044.15</v>
      </c>
      <c r="N273" s="288" t="s">
        <v>2699</v>
      </c>
      <c r="O273" s="240" t="s">
        <v>3215</v>
      </c>
      <c r="P273" s="235" t="s">
        <v>3</v>
      </c>
      <c r="Q273" s="234"/>
      <c r="R273" s="235"/>
      <c r="S273" s="299"/>
      <c r="T273" s="332" t="s">
        <v>1017</v>
      </c>
      <c r="U273" s="302" t="s">
        <v>37</v>
      </c>
      <c r="V273" s="200" t="s">
        <v>37</v>
      </c>
      <c r="W273" s="200" t="s">
        <v>37</v>
      </c>
    </row>
    <row r="274" spans="1:23" s="347" customFormat="1" ht="204">
      <c r="A274" s="201">
        <v>267</v>
      </c>
      <c r="B274" s="201" t="s">
        <v>1414</v>
      </c>
      <c r="C274" s="202" t="s">
        <v>2730</v>
      </c>
      <c r="D274" s="201" t="s">
        <v>29</v>
      </c>
      <c r="E274" s="201">
        <v>98997424</v>
      </c>
      <c r="F274" s="201">
        <v>5</v>
      </c>
      <c r="G274" s="220" t="s">
        <v>2731</v>
      </c>
      <c r="H274" s="202" t="s">
        <v>2732</v>
      </c>
      <c r="I274" s="201"/>
      <c r="J274" s="201"/>
      <c r="K274" s="205">
        <v>4081.2</v>
      </c>
      <c r="L274" s="205"/>
      <c r="M274" s="206">
        <f t="shared" si="4"/>
        <v>4081.2</v>
      </c>
      <c r="N274" s="207" t="s">
        <v>37</v>
      </c>
      <c r="O274" s="240" t="s">
        <v>2850</v>
      </c>
      <c r="P274" s="235" t="s">
        <v>35</v>
      </c>
      <c r="Q274" s="234" t="s">
        <v>2120</v>
      </c>
      <c r="R274" s="200" t="s">
        <v>1598</v>
      </c>
      <c r="S274" s="330" t="s">
        <v>37</v>
      </c>
      <c r="T274" s="332" t="s">
        <v>2092</v>
      </c>
      <c r="U274" s="200" t="s">
        <v>37</v>
      </c>
      <c r="V274" s="200" t="s">
        <v>37</v>
      </c>
      <c r="W274" s="200" t="s">
        <v>37</v>
      </c>
    </row>
    <row r="275" spans="1:23" s="347" customFormat="1" ht="24">
      <c r="A275" s="201">
        <v>268</v>
      </c>
      <c r="B275" s="201" t="s">
        <v>1414</v>
      </c>
      <c r="C275" s="202" t="s">
        <v>2802</v>
      </c>
      <c r="D275" s="201" t="s">
        <v>42</v>
      </c>
      <c r="E275" s="201">
        <v>53819608</v>
      </c>
      <c r="F275" s="201">
        <v>5</v>
      </c>
      <c r="G275" s="220" t="s">
        <v>2619</v>
      </c>
      <c r="H275" s="202" t="s">
        <v>2851</v>
      </c>
      <c r="I275" s="201"/>
      <c r="J275" s="201"/>
      <c r="K275" s="205">
        <v>4100</v>
      </c>
      <c r="L275" s="205"/>
      <c r="M275" s="206">
        <f t="shared" si="4"/>
        <v>4100</v>
      </c>
      <c r="N275" s="207" t="s">
        <v>37</v>
      </c>
      <c r="O275" s="295" t="s">
        <v>2707</v>
      </c>
      <c r="P275" s="235" t="s">
        <v>35</v>
      </c>
      <c r="Q275" s="234" t="s">
        <v>2676</v>
      </c>
      <c r="R275" s="200" t="s">
        <v>1598</v>
      </c>
      <c r="S275" s="330" t="s">
        <v>37</v>
      </c>
      <c r="T275" s="332" t="s">
        <v>537</v>
      </c>
      <c r="U275" s="200" t="s">
        <v>37</v>
      </c>
      <c r="V275" s="200" t="s">
        <v>37</v>
      </c>
      <c r="W275" s="200" t="s">
        <v>37</v>
      </c>
    </row>
    <row r="276" spans="1:23" s="347" customFormat="1" ht="24">
      <c r="A276" s="201">
        <v>269</v>
      </c>
      <c r="B276" s="201" t="s">
        <v>1414</v>
      </c>
      <c r="C276" s="202" t="s">
        <v>2852</v>
      </c>
      <c r="D276" s="201" t="s">
        <v>42</v>
      </c>
      <c r="E276" s="201">
        <v>53819616</v>
      </c>
      <c r="F276" s="201">
        <v>5</v>
      </c>
      <c r="G276" s="220" t="s">
        <v>2625</v>
      </c>
      <c r="H276" s="202" t="s">
        <v>2853</v>
      </c>
      <c r="I276" s="201"/>
      <c r="J276" s="201"/>
      <c r="K276" s="205">
        <v>4171.55</v>
      </c>
      <c r="L276" s="205"/>
      <c r="M276" s="206">
        <f t="shared" si="4"/>
        <v>4171.55</v>
      </c>
      <c r="N276" s="201" t="s">
        <v>37</v>
      </c>
      <c r="O276" s="295" t="s">
        <v>2729</v>
      </c>
      <c r="P276" s="235" t="s">
        <v>3</v>
      </c>
      <c r="Q276" s="234"/>
      <c r="R276" s="235"/>
      <c r="S276" s="234"/>
      <c r="T276" s="332" t="s">
        <v>537</v>
      </c>
      <c r="U276" s="302" t="s">
        <v>37</v>
      </c>
      <c r="V276" s="200" t="s">
        <v>37</v>
      </c>
      <c r="W276" s="200" t="s">
        <v>37</v>
      </c>
    </row>
    <row r="277" spans="1:23" s="347" customFormat="1" ht="29.25">
      <c r="A277" s="201">
        <v>270</v>
      </c>
      <c r="B277" s="201" t="s">
        <v>1414</v>
      </c>
      <c r="C277" s="210" t="s">
        <v>2854</v>
      </c>
      <c r="D277" s="202" t="s">
        <v>2587</v>
      </c>
      <c r="E277" s="202" t="s">
        <v>2855</v>
      </c>
      <c r="F277" s="202" t="s">
        <v>2643</v>
      </c>
      <c r="G277" s="278">
        <v>42309</v>
      </c>
      <c r="H277" s="210" t="s">
        <v>2856</v>
      </c>
      <c r="I277" s="210" t="s">
        <v>2591</v>
      </c>
      <c r="J277" s="216"/>
      <c r="K277" s="221">
        <v>4238.91</v>
      </c>
      <c r="L277" s="206"/>
      <c r="M277" s="206">
        <f t="shared" si="4"/>
        <v>4238.91</v>
      </c>
      <c r="N277" s="207" t="s">
        <v>37</v>
      </c>
      <c r="O277" s="295" t="s">
        <v>2727</v>
      </c>
      <c r="P277" s="372" t="s">
        <v>35</v>
      </c>
      <c r="Q277" s="357">
        <v>42886</v>
      </c>
      <c r="R277" s="200" t="s">
        <v>1598</v>
      </c>
      <c r="S277" s="330" t="s">
        <v>37</v>
      </c>
      <c r="T277" s="332" t="s">
        <v>2092</v>
      </c>
      <c r="U277" s="302" t="s">
        <v>37</v>
      </c>
      <c r="V277" s="200" t="s">
        <v>37</v>
      </c>
      <c r="W277" s="200" t="s">
        <v>37</v>
      </c>
    </row>
    <row r="278" spans="1:23" s="347" customFormat="1" ht="48">
      <c r="A278" s="201">
        <v>271</v>
      </c>
      <c r="B278" s="201" t="s">
        <v>1414</v>
      </c>
      <c r="C278" s="210" t="s">
        <v>2857</v>
      </c>
      <c r="D278" s="202" t="s">
        <v>2587</v>
      </c>
      <c r="E278" s="202">
        <v>90939855</v>
      </c>
      <c r="F278" s="202">
        <v>5</v>
      </c>
      <c r="G278" s="278">
        <v>42309</v>
      </c>
      <c r="H278" s="210" t="s">
        <v>2858</v>
      </c>
      <c r="I278" s="210" t="s">
        <v>2591</v>
      </c>
      <c r="J278" s="216"/>
      <c r="K278" s="221">
        <v>4238.91</v>
      </c>
      <c r="L278" s="206"/>
      <c r="M278" s="206">
        <f t="shared" si="4"/>
        <v>4238.91</v>
      </c>
      <c r="N278" s="207" t="s">
        <v>37</v>
      </c>
      <c r="O278" s="295" t="s">
        <v>2859</v>
      </c>
      <c r="P278" s="372" t="s">
        <v>35</v>
      </c>
      <c r="Q278" s="357">
        <v>42861</v>
      </c>
      <c r="R278" s="200" t="s">
        <v>1598</v>
      </c>
      <c r="S278" s="330" t="s">
        <v>37</v>
      </c>
      <c r="T278" s="332" t="s">
        <v>537</v>
      </c>
      <c r="U278" s="302" t="s">
        <v>37</v>
      </c>
      <c r="V278" s="200" t="s">
        <v>37</v>
      </c>
      <c r="W278" s="200" t="s">
        <v>37</v>
      </c>
    </row>
    <row r="279" spans="1:23" s="347" customFormat="1" ht="85.5">
      <c r="A279" s="201">
        <v>272</v>
      </c>
      <c r="B279" s="201" t="s">
        <v>1414</v>
      </c>
      <c r="C279" s="210" t="s">
        <v>2860</v>
      </c>
      <c r="D279" s="202" t="s">
        <v>1868</v>
      </c>
      <c r="E279" s="202">
        <v>53791088</v>
      </c>
      <c r="F279" s="202">
        <v>5</v>
      </c>
      <c r="G279" s="278">
        <v>42370</v>
      </c>
      <c r="H279" s="210" t="s">
        <v>2861</v>
      </c>
      <c r="I279" s="210" t="s">
        <v>2591</v>
      </c>
      <c r="J279" s="216"/>
      <c r="K279" s="221">
        <v>4238.91</v>
      </c>
      <c r="L279" s="206"/>
      <c r="M279" s="206">
        <f t="shared" si="4"/>
        <v>4238.91</v>
      </c>
      <c r="N279" s="207" t="s">
        <v>37</v>
      </c>
      <c r="O279" s="225" t="s">
        <v>2862</v>
      </c>
      <c r="P279" s="348" t="s">
        <v>35</v>
      </c>
      <c r="Q279" s="275" t="s">
        <v>2387</v>
      </c>
      <c r="R279" s="200" t="s">
        <v>1598</v>
      </c>
      <c r="S279" s="330" t="s">
        <v>37</v>
      </c>
      <c r="T279" s="332" t="s">
        <v>537</v>
      </c>
      <c r="U279" s="302" t="s">
        <v>37</v>
      </c>
      <c r="V279" s="200" t="s">
        <v>37</v>
      </c>
      <c r="W279" s="200" t="s">
        <v>37</v>
      </c>
    </row>
    <row r="280" spans="1:23" s="347" customFormat="1" ht="99.75">
      <c r="A280" s="201">
        <v>273</v>
      </c>
      <c r="B280" s="201" t="s">
        <v>1414</v>
      </c>
      <c r="C280" s="202" t="s">
        <v>2863</v>
      </c>
      <c r="D280" s="201" t="s">
        <v>29</v>
      </c>
      <c r="E280" s="201">
        <v>90939880</v>
      </c>
      <c r="F280" s="201">
        <v>5</v>
      </c>
      <c r="G280" s="220" t="s">
        <v>2731</v>
      </c>
      <c r="H280" s="202" t="s">
        <v>2732</v>
      </c>
      <c r="I280" s="201"/>
      <c r="J280" s="201"/>
      <c r="K280" s="205">
        <v>4423.2</v>
      </c>
      <c r="L280" s="205"/>
      <c r="M280" s="206">
        <f t="shared" si="4"/>
        <v>4423.2</v>
      </c>
      <c r="N280" s="207" t="s">
        <v>37</v>
      </c>
      <c r="O280" s="225" t="s">
        <v>2864</v>
      </c>
      <c r="P280" s="217" t="s">
        <v>35</v>
      </c>
      <c r="Q280" s="243" t="s">
        <v>2865</v>
      </c>
      <c r="R280" s="200" t="s">
        <v>1598</v>
      </c>
      <c r="S280" s="330" t="s">
        <v>37</v>
      </c>
      <c r="T280" s="332" t="s">
        <v>537</v>
      </c>
      <c r="U280" s="302" t="s">
        <v>37</v>
      </c>
      <c r="V280" s="200" t="s">
        <v>37</v>
      </c>
      <c r="W280" s="200" t="s">
        <v>37</v>
      </c>
    </row>
    <row r="281" spans="1:23" s="347" customFormat="1" ht="85.5">
      <c r="A281" s="201">
        <v>274</v>
      </c>
      <c r="B281" s="201" t="s">
        <v>1414</v>
      </c>
      <c r="C281" s="202" t="s">
        <v>2866</v>
      </c>
      <c r="D281" s="201" t="s">
        <v>42</v>
      </c>
      <c r="E281" s="201">
        <v>54128889</v>
      </c>
      <c r="F281" s="201">
        <v>5</v>
      </c>
      <c r="G281" s="220" t="s">
        <v>2619</v>
      </c>
      <c r="H281" s="202" t="s">
        <v>2867</v>
      </c>
      <c r="I281" s="201"/>
      <c r="J281" s="201"/>
      <c r="K281" s="205">
        <v>4434.6000000000004</v>
      </c>
      <c r="L281" s="205">
        <v>-62.7</v>
      </c>
      <c r="M281" s="206">
        <f t="shared" si="4"/>
        <v>4371.9000000000005</v>
      </c>
      <c r="N281" s="207" t="s">
        <v>37</v>
      </c>
      <c r="O281" s="225" t="s">
        <v>2656</v>
      </c>
      <c r="P281" s="217" t="s">
        <v>3</v>
      </c>
      <c r="Q281" s="218"/>
      <c r="R281" s="200"/>
      <c r="S281" s="218"/>
      <c r="T281" s="332" t="s">
        <v>1017</v>
      </c>
      <c r="U281" s="302" t="s">
        <v>37</v>
      </c>
      <c r="V281" s="200" t="s">
        <v>37</v>
      </c>
      <c r="W281" s="200" t="s">
        <v>37</v>
      </c>
    </row>
    <row r="282" spans="1:23" s="347" customFormat="1" ht="85.5">
      <c r="A282" s="201">
        <v>275</v>
      </c>
      <c r="B282" s="201" t="s">
        <v>1414</v>
      </c>
      <c r="C282" s="283" t="s">
        <v>2868</v>
      </c>
      <c r="D282" s="284" t="s">
        <v>42</v>
      </c>
      <c r="E282" s="284">
        <v>54128889</v>
      </c>
      <c r="F282" s="284">
        <v>5</v>
      </c>
      <c r="G282" s="286" t="s">
        <v>2869</v>
      </c>
      <c r="H282" s="301" t="s">
        <v>2870</v>
      </c>
      <c r="I282" s="284" t="s">
        <v>2735</v>
      </c>
      <c r="J282" s="284"/>
      <c r="K282" s="296"/>
      <c r="L282" s="284">
        <v>4434.6000000000004</v>
      </c>
      <c r="M282" s="206">
        <f t="shared" si="4"/>
        <v>4434.6000000000004</v>
      </c>
      <c r="N282" s="288" t="s">
        <v>2699</v>
      </c>
      <c r="O282" s="225" t="s">
        <v>2656</v>
      </c>
      <c r="P282" s="217" t="s">
        <v>3</v>
      </c>
      <c r="Q282" s="218"/>
      <c r="R282" s="200"/>
      <c r="S282" s="218"/>
      <c r="T282" s="332" t="s">
        <v>1017</v>
      </c>
      <c r="U282" s="200" t="s">
        <v>37</v>
      </c>
      <c r="V282" s="200" t="s">
        <v>37</v>
      </c>
      <c r="W282" s="200" t="s">
        <v>37</v>
      </c>
    </row>
    <row r="283" spans="1:23" s="347" customFormat="1" ht="85.5">
      <c r="A283" s="201">
        <v>276</v>
      </c>
      <c r="B283" s="201" t="s">
        <v>1414</v>
      </c>
      <c r="C283" s="202" t="s">
        <v>2758</v>
      </c>
      <c r="D283" s="201" t="s">
        <v>42</v>
      </c>
      <c r="E283" s="201">
        <v>18968139</v>
      </c>
      <c r="F283" s="201">
        <v>5</v>
      </c>
      <c r="G283" s="220" t="s">
        <v>2619</v>
      </c>
      <c r="H283" s="202" t="s">
        <v>2871</v>
      </c>
      <c r="I283" s="201"/>
      <c r="J283" s="201"/>
      <c r="K283" s="205">
        <v>4569.71</v>
      </c>
      <c r="L283" s="205"/>
      <c r="M283" s="206">
        <f t="shared" si="4"/>
        <v>4569.71</v>
      </c>
      <c r="N283" s="207" t="s">
        <v>37</v>
      </c>
      <c r="O283" s="225" t="s">
        <v>2656</v>
      </c>
      <c r="P283" s="217" t="s">
        <v>3</v>
      </c>
      <c r="Q283" s="218"/>
      <c r="R283" s="200"/>
      <c r="S283" s="218"/>
      <c r="T283" s="332" t="s">
        <v>1017</v>
      </c>
      <c r="U283" s="302" t="s">
        <v>37</v>
      </c>
      <c r="V283" s="200" t="s">
        <v>37</v>
      </c>
      <c r="W283" s="200" t="s">
        <v>37</v>
      </c>
    </row>
    <row r="284" spans="1:23" s="347" customFormat="1" ht="144">
      <c r="A284" s="201">
        <v>277</v>
      </c>
      <c r="B284" s="201" t="s">
        <v>1414</v>
      </c>
      <c r="C284" s="202" t="s">
        <v>2872</v>
      </c>
      <c r="D284" s="201" t="s">
        <v>29</v>
      </c>
      <c r="E284" s="201">
        <v>54176883</v>
      </c>
      <c r="F284" s="201">
        <v>7</v>
      </c>
      <c r="G284" s="220" t="s">
        <v>2625</v>
      </c>
      <c r="H284" s="202" t="s">
        <v>2873</v>
      </c>
      <c r="I284" s="201"/>
      <c r="J284" s="201"/>
      <c r="K284" s="205">
        <v>4670.58</v>
      </c>
      <c r="L284" s="205"/>
      <c r="M284" s="206">
        <f t="shared" si="4"/>
        <v>4670.58</v>
      </c>
      <c r="N284" s="201" t="s">
        <v>37</v>
      </c>
      <c r="O284" s="240" t="s">
        <v>2874</v>
      </c>
      <c r="P284" s="235" t="s">
        <v>35</v>
      </c>
      <c r="Q284" s="234" t="s">
        <v>2680</v>
      </c>
      <c r="R284" s="200" t="s">
        <v>1598</v>
      </c>
      <c r="S284" s="330" t="s">
        <v>37</v>
      </c>
      <c r="T284" s="373" t="s">
        <v>1808</v>
      </c>
      <c r="U284" s="302" t="s">
        <v>37</v>
      </c>
      <c r="V284" s="200" t="s">
        <v>37</v>
      </c>
      <c r="W284" s="200" t="s">
        <v>37</v>
      </c>
    </row>
    <row r="285" spans="1:23" s="347" customFormat="1" ht="216">
      <c r="A285" s="201">
        <v>278</v>
      </c>
      <c r="B285" s="201" t="s">
        <v>1414</v>
      </c>
      <c r="C285" s="202" t="s">
        <v>2875</v>
      </c>
      <c r="D285" s="201" t="s">
        <v>29</v>
      </c>
      <c r="E285" s="201">
        <v>53819284</v>
      </c>
      <c r="F285" s="201">
        <v>7</v>
      </c>
      <c r="G285" s="220" t="s">
        <v>2625</v>
      </c>
      <c r="H285" s="202" t="s">
        <v>2876</v>
      </c>
      <c r="I285" s="201"/>
      <c r="J285" s="201"/>
      <c r="K285" s="205">
        <v>4721.88</v>
      </c>
      <c r="L285" s="205"/>
      <c r="M285" s="206">
        <f t="shared" si="4"/>
        <v>4721.88</v>
      </c>
      <c r="N285" s="201" t="s">
        <v>37</v>
      </c>
      <c r="O285" s="240" t="s">
        <v>2877</v>
      </c>
      <c r="P285" s="235" t="s">
        <v>35</v>
      </c>
      <c r="Q285" s="234" t="s">
        <v>2680</v>
      </c>
      <c r="R285" s="200" t="s">
        <v>1598</v>
      </c>
      <c r="S285" s="330" t="s">
        <v>37</v>
      </c>
      <c r="T285" s="332" t="s">
        <v>1808</v>
      </c>
      <c r="U285" s="302" t="s">
        <v>37</v>
      </c>
      <c r="V285" s="200" t="s">
        <v>37</v>
      </c>
      <c r="W285" s="200" t="s">
        <v>37</v>
      </c>
    </row>
    <row r="286" spans="1:23" s="347" customFormat="1" ht="85.5">
      <c r="A286" s="201">
        <v>279</v>
      </c>
      <c r="B286" s="201" t="s">
        <v>1414</v>
      </c>
      <c r="C286" s="202" t="s">
        <v>2878</v>
      </c>
      <c r="D286" s="201" t="s">
        <v>29</v>
      </c>
      <c r="E286" s="201">
        <v>20946350</v>
      </c>
      <c r="F286" s="201">
        <v>11</v>
      </c>
      <c r="G286" s="220" t="s">
        <v>2625</v>
      </c>
      <c r="H286" s="202" t="s">
        <v>2771</v>
      </c>
      <c r="I286" s="201"/>
      <c r="J286" s="201"/>
      <c r="K286" s="205">
        <v>4753.8</v>
      </c>
      <c r="L286" s="205"/>
      <c r="M286" s="206">
        <f t="shared" si="4"/>
        <v>4753.8</v>
      </c>
      <c r="N286" s="201" t="s">
        <v>37</v>
      </c>
      <c r="O286" s="225" t="s">
        <v>2656</v>
      </c>
      <c r="P286" s="217" t="s">
        <v>3</v>
      </c>
      <c r="Q286" s="218"/>
      <c r="R286" s="200"/>
      <c r="S286" s="244"/>
      <c r="T286" s="332" t="s">
        <v>1017</v>
      </c>
      <c r="U286" s="302" t="s">
        <v>37</v>
      </c>
      <c r="V286" s="200" t="s">
        <v>37</v>
      </c>
      <c r="W286" s="200" t="s">
        <v>37</v>
      </c>
    </row>
    <row r="287" spans="1:23" s="347" customFormat="1" ht="114">
      <c r="A287" s="201">
        <v>280</v>
      </c>
      <c r="B287" s="201" t="s">
        <v>1414</v>
      </c>
      <c r="C287" s="202" t="s">
        <v>2879</v>
      </c>
      <c r="D287" s="201" t="s">
        <v>42</v>
      </c>
      <c r="E287" s="201">
        <v>90941063</v>
      </c>
      <c r="F287" s="201">
        <v>5</v>
      </c>
      <c r="G287" s="220" t="s">
        <v>2609</v>
      </c>
      <c r="H287" s="202" t="s">
        <v>2880</v>
      </c>
      <c r="I287" s="201"/>
      <c r="J287" s="201"/>
      <c r="K287" s="205">
        <v>4766.1499999999996</v>
      </c>
      <c r="L287" s="205"/>
      <c r="M287" s="206">
        <f t="shared" si="4"/>
        <v>4766.1499999999996</v>
      </c>
      <c r="N287" s="207" t="s">
        <v>37</v>
      </c>
      <c r="O287" s="225" t="s">
        <v>2881</v>
      </c>
      <c r="P287" s="348" t="s">
        <v>35</v>
      </c>
      <c r="Q287" s="275" t="s">
        <v>2676</v>
      </c>
      <c r="R287" s="200" t="s">
        <v>1598</v>
      </c>
      <c r="S287" s="330" t="s">
        <v>37</v>
      </c>
      <c r="T287" s="331" t="s">
        <v>537</v>
      </c>
      <c r="U287" s="302" t="s">
        <v>37</v>
      </c>
      <c r="V287" s="200" t="s">
        <v>37</v>
      </c>
      <c r="W287" s="200" t="s">
        <v>37</v>
      </c>
    </row>
    <row r="288" spans="1:23" s="347" customFormat="1" ht="156">
      <c r="A288" s="201">
        <v>281</v>
      </c>
      <c r="B288" s="201" t="s">
        <v>1414</v>
      </c>
      <c r="C288" s="202" t="s">
        <v>2882</v>
      </c>
      <c r="D288" s="201" t="s">
        <v>29</v>
      </c>
      <c r="E288" s="201">
        <v>90939807</v>
      </c>
      <c r="F288" s="201">
        <v>5</v>
      </c>
      <c r="G288" s="220" t="s">
        <v>2609</v>
      </c>
      <c r="H288" s="202" t="s">
        <v>2883</v>
      </c>
      <c r="I288" s="201"/>
      <c r="J288" s="201"/>
      <c r="K288" s="205">
        <v>4892.88</v>
      </c>
      <c r="L288" s="205"/>
      <c r="M288" s="206">
        <f t="shared" si="4"/>
        <v>4892.88</v>
      </c>
      <c r="N288" s="207" t="s">
        <v>37</v>
      </c>
      <c r="O288" s="240" t="s">
        <v>3216</v>
      </c>
      <c r="P288" s="217" t="s">
        <v>35</v>
      </c>
      <c r="Q288" s="275" t="s">
        <v>2676</v>
      </c>
      <c r="R288" s="200" t="s">
        <v>1598</v>
      </c>
      <c r="S288" s="330" t="s">
        <v>37</v>
      </c>
      <c r="T288" s="332" t="s">
        <v>1808</v>
      </c>
      <c r="U288" s="302" t="s">
        <v>37</v>
      </c>
      <c r="V288" s="200" t="s">
        <v>37</v>
      </c>
      <c r="W288" s="200" t="s">
        <v>37</v>
      </c>
    </row>
    <row r="289" spans="1:23" s="347" customFormat="1" ht="132">
      <c r="A289" s="201">
        <v>282</v>
      </c>
      <c r="B289" s="201" t="s">
        <v>1414</v>
      </c>
      <c r="C289" s="202" t="s">
        <v>2884</v>
      </c>
      <c r="D289" s="201" t="s">
        <v>29</v>
      </c>
      <c r="E289" s="201">
        <v>90942424</v>
      </c>
      <c r="F289" s="201">
        <v>5</v>
      </c>
      <c r="G289" s="220" t="s">
        <v>2731</v>
      </c>
      <c r="H289" s="202" t="s">
        <v>2732</v>
      </c>
      <c r="I289" s="201"/>
      <c r="J289" s="201"/>
      <c r="K289" s="205">
        <v>4896.3</v>
      </c>
      <c r="L289" s="205"/>
      <c r="M289" s="206">
        <f t="shared" si="4"/>
        <v>4896.3</v>
      </c>
      <c r="N289" s="207" t="s">
        <v>37</v>
      </c>
      <c r="O289" s="295" t="s">
        <v>2885</v>
      </c>
      <c r="P289" s="217" t="s">
        <v>35</v>
      </c>
      <c r="Q289" s="218" t="s">
        <v>2754</v>
      </c>
      <c r="R289" s="200" t="s">
        <v>1598</v>
      </c>
      <c r="S289" s="330" t="s">
        <v>37</v>
      </c>
      <c r="T289" s="332" t="s">
        <v>1808</v>
      </c>
      <c r="U289" s="302" t="s">
        <v>37</v>
      </c>
      <c r="V289" s="200" t="s">
        <v>37</v>
      </c>
      <c r="W289" s="200" t="s">
        <v>37</v>
      </c>
    </row>
    <row r="290" spans="1:23" s="347" customFormat="1" ht="85.5">
      <c r="A290" s="201">
        <v>283</v>
      </c>
      <c r="B290" s="201" t="s">
        <v>1414</v>
      </c>
      <c r="C290" s="202" t="s">
        <v>2886</v>
      </c>
      <c r="D290" s="201" t="s">
        <v>2587</v>
      </c>
      <c r="E290" s="201">
        <v>90940585</v>
      </c>
      <c r="F290" s="201">
        <v>8</v>
      </c>
      <c r="G290" s="237">
        <v>42430</v>
      </c>
      <c r="H290" s="202" t="s">
        <v>2887</v>
      </c>
      <c r="I290" s="201" t="s">
        <v>37</v>
      </c>
      <c r="J290" s="201"/>
      <c r="K290" s="205">
        <v>4957.3</v>
      </c>
      <c r="L290" s="205"/>
      <c r="M290" s="206">
        <f t="shared" si="4"/>
        <v>4957.3</v>
      </c>
      <c r="N290" s="201" t="s">
        <v>37</v>
      </c>
      <c r="O290" s="225" t="s">
        <v>2656</v>
      </c>
      <c r="P290" s="217" t="s">
        <v>3</v>
      </c>
      <c r="Q290" s="218"/>
      <c r="R290" s="200"/>
      <c r="S290" s="244"/>
      <c r="T290" s="332" t="s">
        <v>1017</v>
      </c>
      <c r="U290" s="302" t="s">
        <v>37</v>
      </c>
      <c r="V290" s="200" t="s">
        <v>37</v>
      </c>
      <c r="W290" s="200" t="s">
        <v>37</v>
      </c>
    </row>
    <row r="291" spans="1:23" s="347" customFormat="1" ht="85.5">
      <c r="A291" s="201">
        <v>284</v>
      </c>
      <c r="B291" s="201" t="s">
        <v>1414</v>
      </c>
      <c r="C291" s="210" t="s">
        <v>2888</v>
      </c>
      <c r="D291" s="267" t="s">
        <v>1868</v>
      </c>
      <c r="E291" s="267">
        <v>53898656</v>
      </c>
      <c r="F291" s="267">
        <v>5</v>
      </c>
      <c r="G291" s="280">
        <v>42186</v>
      </c>
      <c r="H291" s="210" t="s">
        <v>2590</v>
      </c>
      <c r="I291" s="210" t="s">
        <v>2591</v>
      </c>
      <c r="J291" s="216"/>
      <c r="K291" s="214">
        <v>5000</v>
      </c>
      <c r="L291" s="206"/>
      <c r="M291" s="206">
        <f t="shared" si="4"/>
        <v>5000</v>
      </c>
      <c r="N291" s="207" t="s">
        <v>37</v>
      </c>
      <c r="O291" s="225" t="s">
        <v>2889</v>
      </c>
      <c r="P291" s="217" t="s">
        <v>35</v>
      </c>
      <c r="Q291" s="218" t="s">
        <v>2676</v>
      </c>
      <c r="R291" s="200" t="s">
        <v>1598</v>
      </c>
      <c r="S291" s="330" t="s">
        <v>37</v>
      </c>
      <c r="T291" s="332" t="s">
        <v>537</v>
      </c>
      <c r="U291" s="302"/>
      <c r="V291" s="200" t="s">
        <v>37</v>
      </c>
      <c r="W291" s="200" t="s">
        <v>37</v>
      </c>
    </row>
    <row r="292" spans="1:23" s="347" customFormat="1" ht="85.5">
      <c r="A292" s="201">
        <v>285</v>
      </c>
      <c r="B292" s="201" t="s">
        <v>1414</v>
      </c>
      <c r="C292" s="202" t="s">
        <v>2890</v>
      </c>
      <c r="D292" s="201" t="s">
        <v>29</v>
      </c>
      <c r="E292" s="201">
        <v>90940929</v>
      </c>
      <c r="F292" s="201">
        <v>9</v>
      </c>
      <c r="G292" s="220" t="s">
        <v>2731</v>
      </c>
      <c r="H292" s="202" t="s">
        <v>2891</v>
      </c>
      <c r="I292" s="201"/>
      <c r="J292" s="201"/>
      <c r="K292" s="205">
        <v>7371.66</v>
      </c>
      <c r="L292" s="205">
        <f>-2348-4</f>
        <v>-2352</v>
      </c>
      <c r="M292" s="206">
        <f t="shared" si="4"/>
        <v>5019.66</v>
      </c>
      <c r="N292" s="207" t="s">
        <v>37</v>
      </c>
      <c r="O292" s="225" t="s">
        <v>2892</v>
      </c>
      <c r="P292" s="217" t="s">
        <v>35</v>
      </c>
      <c r="Q292" s="218" t="s">
        <v>2676</v>
      </c>
      <c r="R292" s="200" t="s">
        <v>1598</v>
      </c>
      <c r="S292" s="330" t="s">
        <v>37</v>
      </c>
      <c r="T292" s="373" t="s">
        <v>1808</v>
      </c>
      <c r="U292" s="302" t="s">
        <v>37</v>
      </c>
      <c r="V292" s="200" t="s">
        <v>37</v>
      </c>
      <c r="W292" s="200" t="s">
        <v>37</v>
      </c>
    </row>
    <row r="293" spans="1:23" s="347" customFormat="1" ht="24">
      <c r="A293" s="201">
        <v>286</v>
      </c>
      <c r="B293" s="201" t="s">
        <v>1414</v>
      </c>
      <c r="C293" s="210" t="s">
        <v>2893</v>
      </c>
      <c r="D293" s="267" t="s">
        <v>1868</v>
      </c>
      <c r="E293" s="267">
        <v>50099736</v>
      </c>
      <c r="F293" s="267">
        <v>7</v>
      </c>
      <c r="G293" s="280">
        <v>42095</v>
      </c>
      <c r="H293" s="210" t="s">
        <v>2590</v>
      </c>
      <c r="I293" s="210" t="s">
        <v>2591</v>
      </c>
      <c r="J293" s="216"/>
      <c r="K293" s="214">
        <v>5076.6899999999996</v>
      </c>
      <c r="L293" s="206"/>
      <c r="M293" s="206">
        <f t="shared" si="4"/>
        <v>5076.6899999999996</v>
      </c>
      <c r="N293" s="207" t="s">
        <v>37</v>
      </c>
      <c r="O293" s="295" t="s">
        <v>2729</v>
      </c>
      <c r="P293" s="372" t="s">
        <v>3</v>
      </c>
      <c r="Q293" s="374">
        <v>42984</v>
      </c>
      <c r="R293" s="303"/>
      <c r="S293" s="306"/>
      <c r="T293" s="332" t="s">
        <v>537</v>
      </c>
      <c r="U293" s="302" t="s">
        <v>37</v>
      </c>
      <c r="V293" s="200" t="s">
        <v>37</v>
      </c>
      <c r="W293" s="200" t="s">
        <v>37</v>
      </c>
    </row>
    <row r="294" spans="1:23" s="347" customFormat="1" ht="324">
      <c r="A294" s="201">
        <v>287</v>
      </c>
      <c r="B294" s="201" t="s">
        <v>1414</v>
      </c>
      <c r="C294" s="210" t="s">
        <v>2894</v>
      </c>
      <c r="D294" s="267" t="s">
        <v>1868</v>
      </c>
      <c r="E294" s="267">
        <v>53610377</v>
      </c>
      <c r="F294" s="267">
        <v>5</v>
      </c>
      <c r="G294" s="280">
        <v>42125</v>
      </c>
      <c r="H294" s="210" t="s">
        <v>2590</v>
      </c>
      <c r="I294" s="210" t="s">
        <v>2591</v>
      </c>
      <c r="J294" s="216"/>
      <c r="K294" s="214">
        <v>5122.01</v>
      </c>
      <c r="L294" s="206"/>
      <c r="M294" s="206">
        <f t="shared" si="4"/>
        <v>5122.01</v>
      </c>
      <c r="N294" s="207" t="s">
        <v>37</v>
      </c>
      <c r="O294" s="295" t="s">
        <v>2895</v>
      </c>
      <c r="P294" s="372" t="s">
        <v>35</v>
      </c>
      <c r="Q294" s="357" t="s">
        <v>2896</v>
      </c>
      <c r="R294" s="200" t="s">
        <v>1598</v>
      </c>
      <c r="S294" s="330" t="s">
        <v>37</v>
      </c>
      <c r="T294" s="332" t="s">
        <v>2092</v>
      </c>
      <c r="U294" s="302" t="s">
        <v>37</v>
      </c>
      <c r="V294" s="200" t="s">
        <v>37</v>
      </c>
      <c r="W294" s="200" t="s">
        <v>37</v>
      </c>
    </row>
    <row r="295" spans="1:23" s="347" customFormat="1" ht="84.75">
      <c r="A295" s="201">
        <v>288</v>
      </c>
      <c r="B295" s="201" t="s">
        <v>1414</v>
      </c>
      <c r="C295" s="210" t="s">
        <v>2897</v>
      </c>
      <c r="D295" s="267" t="s">
        <v>1868</v>
      </c>
      <c r="E295" s="267">
        <v>90939818</v>
      </c>
      <c r="F295" s="267">
        <v>5</v>
      </c>
      <c r="G295" s="280">
        <v>42125</v>
      </c>
      <c r="H295" s="210" t="s">
        <v>2590</v>
      </c>
      <c r="I295" s="210" t="s">
        <v>2591</v>
      </c>
      <c r="J295" s="216"/>
      <c r="K295" s="214">
        <v>5122.01</v>
      </c>
      <c r="L295" s="206"/>
      <c r="M295" s="206">
        <f t="shared" si="4"/>
        <v>5122.01</v>
      </c>
      <c r="N295" s="207" t="s">
        <v>37</v>
      </c>
      <c r="O295" s="343" t="s">
        <v>2898</v>
      </c>
      <c r="P295" s="372" t="s">
        <v>35</v>
      </c>
      <c r="Q295" s="357">
        <v>42886</v>
      </c>
      <c r="R295" s="200" t="s">
        <v>1598</v>
      </c>
      <c r="S295" s="330" t="s">
        <v>37</v>
      </c>
      <c r="T295" s="332" t="s">
        <v>1808</v>
      </c>
      <c r="U295" s="302" t="s">
        <v>37</v>
      </c>
      <c r="V295" s="200" t="s">
        <v>37</v>
      </c>
      <c r="W295" s="200" t="s">
        <v>37</v>
      </c>
    </row>
    <row r="296" spans="1:23" s="347" customFormat="1" ht="71.25">
      <c r="A296" s="201">
        <v>289</v>
      </c>
      <c r="B296" s="201" t="s">
        <v>1414</v>
      </c>
      <c r="C296" s="210" t="s">
        <v>2899</v>
      </c>
      <c r="D296" s="267" t="s">
        <v>1868</v>
      </c>
      <c r="E296" s="267">
        <v>53729510</v>
      </c>
      <c r="F296" s="267">
        <v>8</v>
      </c>
      <c r="G296" s="280">
        <v>42186</v>
      </c>
      <c r="H296" s="210" t="s">
        <v>2590</v>
      </c>
      <c r="I296" s="210" t="s">
        <v>2591</v>
      </c>
      <c r="J296" s="216"/>
      <c r="K296" s="214">
        <v>5122.01</v>
      </c>
      <c r="L296" s="206"/>
      <c r="M296" s="206">
        <f t="shared" si="4"/>
        <v>5122.01</v>
      </c>
      <c r="N296" s="207" t="s">
        <v>37</v>
      </c>
      <c r="O296" s="225" t="s">
        <v>2900</v>
      </c>
      <c r="P296" s="217" t="s">
        <v>3</v>
      </c>
      <c r="Q296" s="218"/>
      <c r="R296" s="200"/>
      <c r="S296" s="244"/>
      <c r="T296" s="332" t="s">
        <v>1017</v>
      </c>
      <c r="U296" s="302" t="s">
        <v>37</v>
      </c>
      <c r="V296" s="200" t="s">
        <v>37</v>
      </c>
      <c r="W296" s="200" t="s">
        <v>37</v>
      </c>
    </row>
    <row r="297" spans="1:23" s="347" customFormat="1" ht="43.5">
      <c r="A297" s="201">
        <v>290</v>
      </c>
      <c r="B297" s="201" t="s">
        <v>1414</v>
      </c>
      <c r="C297" s="283" t="s">
        <v>2901</v>
      </c>
      <c r="D297" s="284" t="s">
        <v>2587</v>
      </c>
      <c r="E297" s="291">
        <v>90939362</v>
      </c>
      <c r="F297" s="284">
        <v>5</v>
      </c>
      <c r="G297" s="287">
        <v>42248</v>
      </c>
      <c r="H297" s="290" t="s">
        <v>2590</v>
      </c>
      <c r="I297" s="284" t="s">
        <v>2591</v>
      </c>
      <c r="J297" s="292"/>
      <c r="K297" s="283"/>
      <c r="L297" s="283">
        <v>5122.01</v>
      </c>
      <c r="M297" s="206">
        <f t="shared" si="4"/>
        <v>5122.01</v>
      </c>
      <c r="N297" s="288" t="s">
        <v>2699</v>
      </c>
      <c r="O297" s="295" t="s">
        <v>2729</v>
      </c>
      <c r="P297" s="303" t="s">
        <v>3</v>
      </c>
      <c r="Q297" s="333"/>
      <c r="R297" s="200"/>
      <c r="S297" s="218"/>
      <c r="T297" s="332" t="s">
        <v>537</v>
      </c>
      <c r="U297" s="302" t="s">
        <v>37</v>
      </c>
      <c r="V297" s="200" t="s">
        <v>37</v>
      </c>
      <c r="W297" s="200" t="s">
        <v>37</v>
      </c>
    </row>
    <row r="298" spans="1:23" s="347" customFormat="1" ht="43.5">
      <c r="A298" s="201">
        <v>291</v>
      </c>
      <c r="B298" s="201" t="s">
        <v>1414</v>
      </c>
      <c r="C298" s="290" t="s">
        <v>2899</v>
      </c>
      <c r="D298" s="284" t="s">
        <v>1868</v>
      </c>
      <c r="E298" s="291">
        <v>53729510</v>
      </c>
      <c r="F298" s="284">
        <v>8</v>
      </c>
      <c r="G298" s="287">
        <v>42186</v>
      </c>
      <c r="H298" s="290" t="s">
        <v>2590</v>
      </c>
      <c r="I298" s="284" t="s">
        <v>2591</v>
      </c>
      <c r="J298" s="284"/>
      <c r="K298" s="293"/>
      <c r="L298" s="293">
        <v>5122.01</v>
      </c>
      <c r="M298" s="206">
        <f t="shared" si="4"/>
        <v>5122.01</v>
      </c>
      <c r="N298" s="288" t="s">
        <v>2699</v>
      </c>
      <c r="O298" s="343" t="s">
        <v>2902</v>
      </c>
      <c r="P298" s="345" t="s">
        <v>35</v>
      </c>
      <c r="Q298" s="333" t="s">
        <v>2030</v>
      </c>
      <c r="R298" s="200" t="s">
        <v>1598</v>
      </c>
      <c r="S298" s="330" t="s">
        <v>37</v>
      </c>
      <c r="T298" s="332" t="s">
        <v>1808</v>
      </c>
      <c r="U298" s="302" t="s">
        <v>37</v>
      </c>
      <c r="V298" s="200" t="s">
        <v>37</v>
      </c>
      <c r="W298" s="200" t="s">
        <v>37</v>
      </c>
    </row>
    <row r="299" spans="1:23" s="347" customFormat="1" ht="85.5">
      <c r="A299" s="201">
        <v>292</v>
      </c>
      <c r="B299" s="201" t="s">
        <v>1414</v>
      </c>
      <c r="C299" s="202" t="s">
        <v>2903</v>
      </c>
      <c r="D299" s="201" t="s">
        <v>2587</v>
      </c>
      <c r="E299" s="201" t="s">
        <v>2904</v>
      </c>
      <c r="F299" s="201" t="s">
        <v>2643</v>
      </c>
      <c r="G299" s="237">
        <v>42430</v>
      </c>
      <c r="H299" s="202" t="s">
        <v>2905</v>
      </c>
      <c r="I299" s="201" t="s">
        <v>37</v>
      </c>
      <c r="J299" s="201"/>
      <c r="K299" s="205">
        <v>5143.21</v>
      </c>
      <c r="L299" s="205"/>
      <c r="M299" s="206">
        <f t="shared" si="4"/>
        <v>5143.21</v>
      </c>
      <c r="N299" s="201" t="s">
        <v>37</v>
      </c>
      <c r="O299" s="225" t="s">
        <v>2656</v>
      </c>
      <c r="P299" s="217" t="s">
        <v>3</v>
      </c>
      <c r="Q299" s="218"/>
      <c r="R299" s="200"/>
      <c r="S299" s="244"/>
      <c r="T299" s="332" t="s">
        <v>1017</v>
      </c>
      <c r="U299" s="302" t="s">
        <v>37</v>
      </c>
      <c r="V299" s="200" t="s">
        <v>37</v>
      </c>
      <c r="W299" s="200" t="s">
        <v>37</v>
      </c>
    </row>
    <row r="300" spans="1:23" s="347" customFormat="1" ht="85.5">
      <c r="A300" s="201">
        <v>293</v>
      </c>
      <c r="B300" s="201" t="s">
        <v>1414</v>
      </c>
      <c r="C300" s="202" t="s">
        <v>2906</v>
      </c>
      <c r="D300" s="201" t="s">
        <v>29</v>
      </c>
      <c r="E300" s="201">
        <v>50022555</v>
      </c>
      <c r="F300" s="201">
        <v>11</v>
      </c>
      <c r="G300" s="220" t="s">
        <v>2619</v>
      </c>
      <c r="H300" s="202" t="s">
        <v>2907</v>
      </c>
      <c r="I300" s="201"/>
      <c r="J300" s="201"/>
      <c r="K300" s="205">
        <v>5147.1000000000004</v>
      </c>
      <c r="L300" s="205"/>
      <c r="M300" s="206">
        <f t="shared" si="4"/>
        <v>5147.1000000000004</v>
      </c>
      <c r="N300" s="207" t="s">
        <v>37</v>
      </c>
      <c r="O300" s="225" t="s">
        <v>2656</v>
      </c>
      <c r="P300" s="217" t="s">
        <v>35</v>
      </c>
      <c r="Q300" s="218" t="s">
        <v>2120</v>
      </c>
      <c r="R300" s="200" t="s">
        <v>1598</v>
      </c>
      <c r="S300" s="330" t="s">
        <v>37</v>
      </c>
      <c r="T300" s="331" t="s">
        <v>537</v>
      </c>
      <c r="U300" s="302" t="s">
        <v>37</v>
      </c>
      <c r="V300" s="200" t="s">
        <v>37</v>
      </c>
      <c r="W300" s="200" t="s">
        <v>37</v>
      </c>
    </row>
    <row r="301" spans="1:23" s="347" customFormat="1" ht="85.5">
      <c r="A301" s="201">
        <v>294</v>
      </c>
      <c r="B301" s="201" t="s">
        <v>1414</v>
      </c>
      <c r="C301" s="202" t="s">
        <v>2908</v>
      </c>
      <c r="D301" s="201" t="s">
        <v>29</v>
      </c>
      <c r="E301" s="201">
        <v>90942791</v>
      </c>
      <c r="F301" s="201">
        <v>5</v>
      </c>
      <c r="G301" s="220" t="s">
        <v>2622</v>
      </c>
      <c r="H301" s="202" t="s">
        <v>2909</v>
      </c>
      <c r="I301" s="201"/>
      <c r="J301" s="201"/>
      <c r="K301" s="205">
        <v>5232.3100000000004</v>
      </c>
      <c r="L301" s="205"/>
      <c r="M301" s="206">
        <f t="shared" si="4"/>
        <v>5232.3100000000004</v>
      </c>
      <c r="N301" s="207" t="s">
        <v>37</v>
      </c>
      <c r="O301" s="225" t="s">
        <v>2656</v>
      </c>
      <c r="P301" s="348" t="s">
        <v>3</v>
      </c>
      <c r="Q301" s="275"/>
      <c r="R301" s="351"/>
      <c r="S301" s="244"/>
      <c r="T301" s="332" t="s">
        <v>1017</v>
      </c>
      <c r="U301" s="302" t="s">
        <v>37</v>
      </c>
      <c r="V301" s="200" t="s">
        <v>37</v>
      </c>
      <c r="W301" s="200" t="s">
        <v>37</v>
      </c>
    </row>
    <row r="302" spans="1:23" s="347" customFormat="1" ht="85.5">
      <c r="A302" s="201">
        <v>295</v>
      </c>
      <c r="B302" s="201" t="s">
        <v>1414</v>
      </c>
      <c r="C302" s="202" t="s">
        <v>2910</v>
      </c>
      <c r="D302" s="201" t="s">
        <v>29</v>
      </c>
      <c r="E302" s="201">
        <v>53717341</v>
      </c>
      <c r="F302" s="201">
        <v>11</v>
      </c>
      <c r="G302" s="220" t="s">
        <v>2625</v>
      </c>
      <c r="H302" s="202" t="s">
        <v>2911</v>
      </c>
      <c r="I302" s="201"/>
      <c r="J302" s="201"/>
      <c r="K302" s="205">
        <v>5392.2</v>
      </c>
      <c r="L302" s="205"/>
      <c r="M302" s="206">
        <f t="shared" si="4"/>
        <v>5392.2</v>
      </c>
      <c r="N302" s="201" t="s">
        <v>37</v>
      </c>
      <c r="O302" s="225" t="s">
        <v>2656</v>
      </c>
      <c r="P302" s="348" t="s">
        <v>35</v>
      </c>
      <c r="Q302" s="275">
        <v>42886</v>
      </c>
      <c r="R302" s="200" t="s">
        <v>1598</v>
      </c>
      <c r="S302" s="330" t="s">
        <v>37</v>
      </c>
      <c r="T302" s="332" t="s">
        <v>1808</v>
      </c>
      <c r="U302" s="302" t="s">
        <v>37</v>
      </c>
      <c r="V302" s="200" t="s">
        <v>37</v>
      </c>
      <c r="W302" s="200" t="s">
        <v>37</v>
      </c>
    </row>
    <row r="303" spans="1:23" s="347" customFormat="1" ht="199.5">
      <c r="A303" s="201">
        <v>296</v>
      </c>
      <c r="B303" s="201" t="s">
        <v>1414</v>
      </c>
      <c r="C303" s="202" t="s">
        <v>2830</v>
      </c>
      <c r="D303" s="201" t="s">
        <v>42</v>
      </c>
      <c r="E303" s="201">
        <v>53939328</v>
      </c>
      <c r="F303" s="201">
        <v>11</v>
      </c>
      <c r="G303" s="220" t="s">
        <v>2609</v>
      </c>
      <c r="H303" s="202" t="s">
        <v>2912</v>
      </c>
      <c r="I303" s="201"/>
      <c r="J303" s="201"/>
      <c r="K303" s="205">
        <v>5410</v>
      </c>
      <c r="L303" s="205"/>
      <c r="M303" s="206">
        <f t="shared" si="4"/>
        <v>5410</v>
      </c>
      <c r="N303" s="207" t="s">
        <v>37</v>
      </c>
      <c r="O303" s="225" t="s">
        <v>2913</v>
      </c>
      <c r="P303" s="217" t="s">
        <v>35</v>
      </c>
      <c r="Q303" s="218" t="s">
        <v>2120</v>
      </c>
      <c r="R303" s="200" t="s">
        <v>1598</v>
      </c>
      <c r="S303" s="330" t="s">
        <v>37</v>
      </c>
      <c r="T303" s="332" t="s">
        <v>537</v>
      </c>
      <c r="U303" s="302" t="s">
        <v>37</v>
      </c>
      <c r="V303" s="200" t="s">
        <v>37</v>
      </c>
      <c r="W303" s="200" t="s">
        <v>37</v>
      </c>
    </row>
    <row r="304" spans="1:23" s="347" customFormat="1" ht="85.5">
      <c r="A304" s="201">
        <v>297</v>
      </c>
      <c r="B304" s="201" t="s">
        <v>1414</v>
      </c>
      <c r="C304" s="202" t="s">
        <v>2914</v>
      </c>
      <c r="D304" s="201" t="s">
        <v>2587</v>
      </c>
      <c r="E304" s="201">
        <v>50667777</v>
      </c>
      <c r="F304" s="201">
        <v>8</v>
      </c>
      <c r="G304" s="237">
        <v>42064</v>
      </c>
      <c r="H304" s="202" t="s">
        <v>2915</v>
      </c>
      <c r="I304" s="201" t="s">
        <v>37</v>
      </c>
      <c r="J304" s="201"/>
      <c r="K304" s="205">
        <v>5584.27</v>
      </c>
      <c r="L304" s="205"/>
      <c r="M304" s="206">
        <f t="shared" si="4"/>
        <v>5584.27</v>
      </c>
      <c r="N304" s="201" t="s">
        <v>37</v>
      </c>
      <c r="O304" s="225" t="s">
        <v>2656</v>
      </c>
      <c r="P304" s="217" t="s">
        <v>3</v>
      </c>
      <c r="Q304" s="218"/>
      <c r="R304" s="200"/>
      <c r="S304" s="244"/>
      <c r="T304" s="332" t="s">
        <v>1017</v>
      </c>
      <c r="U304" s="302" t="s">
        <v>37</v>
      </c>
      <c r="V304" s="200" t="s">
        <v>37</v>
      </c>
      <c r="W304" s="200" t="s">
        <v>37</v>
      </c>
    </row>
    <row r="305" spans="1:23" s="347" customFormat="1" ht="24">
      <c r="A305" s="201">
        <v>298</v>
      </c>
      <c r="B305" s="201" t="s">
        <v>1414</v>
      </c>
      <c r="C305" s="202" t="s">
        <v>2916</v>
      </c>
      <c r="D305" s="201" t="s">
        <v>29</v>
      </c>
      <c r="E305" s="201">
        <v>53708661</v>
      </c>
      <c r="F305" s="201">
        <v>8</v>
      </c>
      <c r="G305" s="220" t="s">
        <v>2625</v>
      </c>
      <c r="H305" s="202" t="s">
        <v>2917</v>
      </c>
      <c r="I305" s="201"/>
      <c r="J305" s="201"/>
      <c r="K305" s="205">
        <v>5608.8</v>
      </c>
      <c r="L305" s="205"/>
      <c r="M305" s="206">
        <f t="shared" si="4"/>
        <v>5608.8</v>
      </c>
      <c r="N305" s="201" t="s">
        <v>37</v>
      </c>
      <c r="O305" s="295" t="s">
        <v>2723</v>
      </c>
      <c r="P305" s="235" t="s">
        <v>35</v>
      </c>
      <c r="Q305" s="234" t="s">
        <v>2376</v>
      </c>
      <c r="R305" s="200" t="s">
        <v>1598</v>
      </c>
      <c r="S305" s="330" t="s">
        <v>37</v>
      </c>
      <c r="T305" s="332" t="s">
        <v>537</v>
      </c>
      <c r="U305" s="302" t="s">
        <v>37</v>
      </c>
      <c r="V305" s="200" t="s">
        <v>37</v>
      </c>
      <c r="W305" s="200" t="s">
        <v>37</v>
      </c>
    </row>
    <row r="306" spans="1:23" s="347" customFormat="1" ht="312">
      <c r="A306" s="201">
        <v>299</v>
      </c>
      <c r="B306" s="201" t="s">
        <v>1414</v>
      </c>
      <c r="C306" s="202" t="s">
        <v>2918</v>
      </c>
      <c r="D306" s="201" t="s">
        <v>29</v>
      </c>
      <c r="E306" s="201">
        <v>90939845</v>
      </c>
      <c r="F306" s="201">
        <v>5</v>
      </c>
      <c r="G306" s="220" t="s">
        <v>2622</v>
      </c>
      <c r="H306" s="202" t="s">
        <v>2919</v>
      </c>
      <c r="I306" s="201"/>
      <c r="J306" s="201"/>
      <c r="K306" s="205">
        <v>5622.48</v>
      </c>
      <c r="L306" s="205"/>
      <c r="M306" s="206">
        <f t="shared" si="4"/>
        <v>5622.48</v>
      </c>
      <c r="N306" s="207" t="s">
        <v>37</v>
      </c>
      <c r="O306" s="240" t="s">
        <v>2920</v>
      </c>
      <c r="P306" s="235" t="s">
        <v>35</v>
      </c>
      <c r="Q306" s="234" t="s">
        <v>2376</v>
      </c>
      <c r="R306" s="200" t="s">
        <v>1598</v>
      </c>
      <c r="S306" s="330" t="s">
        <v>37</v>
      </c>
      <c r="T306" s="332" t="s">
        <v>537</v>
      </c>
      <c r="U306" s="302" t="s">
        <v>37</v>
      </c>
      <c r="V306" s="200" t="s">
        <v>37</v>
      </c>
      <c r="W306" s="200" t="s">
        <v>37</v>
      </c>
    </row>
    <row r="307" spans="1:23" s="347" customFormat="1" ht="28.5">
      <c r="A307" s="201">
        <v>300</v>
      </c>
      <c r="B307" s="201" t="s">
        <v>1414</v>
      </c>
      <c r="C307" s="210" t="s">
        <v>2921</v>
      </c>
      <c r="D307" s="267" t="s">
        <v>1868</v>
      </c>
      <c r="E307" s="267">
        <v>21440891</v>
      </c>
      <c r="F307" s="267">
        <v>5</v>
      </c>
      <c r="G307" s="280">
        <v>42095</v>
      </c>
      <c r="H307" s="210" t="s">
        <v>2590</v>
      </c>
      <c r="I307" s="210" t="s">
        <v>2591</v>
      </c>
      <c r="J307" s="216"/>
      <c r="K307" s="214">
        <v>5651.87</v>
      </c>
      <c r="L307" s="206"/>
      <c r="M307" s="206">
        <f t="shared" si="4"/>
        <v>5651.87</v>
      </c>
      <c r="N307" s="207" t="s">
        <v>37</v>
      </c>
      <c r="O307" s="225" t="s">
        <v>2707</v>
      </c>
      <c r="P307" s="348" t="s">
        <v>3</v>
      </c>
      <c r="Q307" s="275"/>
      <c r="R307" s="351"/>
      <c r="S307" s="244"/>
      <c r="T307" s="332" t="s">
        <v>1017</v>
      </c>
      <c r="U307" s="302" t="s">
        <v>37</v>
      </c>
      <c r="V307" s="200" t="s">
        <v>37</v>
      </c>
      <c r="W307" s="200" t="s">
        <v>37</v>
      </c>
    </row>
    <row r="308" spans="1:23" s="347" customFormat="1" ht="24">
      <c r="A308" s="201">
        <v>301</v>
      </c>
      <c r="B308" s="201" t="s">
        <v>1414</v>
      </c>
      <c r="C308" s="210" t="s">
        <v>2922</v>
      </c>
      <c r="D308" s="267" t="s">
        <v>1868</v>
      </c>
      <c r="E308" s="267">
        <v>53807260</v>
      </c>
      <c r="F308" s="267">
        <v>5</v>
      </c>
      <c r="G308" s="280">
        <v>42186</v>
      </c>
      <c r="H308" s="210" t="s">
        <v>2590</v>
      </c>
      <c r="I308" s="210" t="s">
        <v>2591</v>
      </c>
      <c r="J308" s="216"/>
      <c r="K308" s="214">
        <v>5651.87</v>
      </c>
      <c r="L308" s="206"/>
      <c r="M308" s="206">
        <f t="shared" si="4"/>
        <v>5651.87</v>
      </c>
      <c r="N308" s="207" t="s">
        <v>37</v>
      </c>
      <c r="O308" s="295" t="s">
        <v>2707</v>
      </c>
      <c r="P308" s="372" t="s">
        <v>35</v>
      </c>
      <c r="Q308" s="357" t="s">
        <v>2387</v>
      </c>
      <c r="R308" s="200" t="s">
        <v>1598</v>
      </c>
      <c r="S308" s="330" t="s">
        <v>37</v>
      </c>
      <c r="T308" s="332" t="s">
        <v>537</v>
      </c>
      <c r="U308" s="302" t="s">
        <v>37</v>
      </c>
      <c r="V308" s="200" t="s">
        <v>37</v>
      </c>
      <c r="W308" s="200" t="s">
        <v>37</v>
      </c>
    </row>
    <row r="309" spans="1:23" s="347" customFormat="1" ht="372">
      <c r="A309" s="201">
        <v>302</v>
      </c>
      <c r="B309" s="201" t="s">
        <v>1414</v>
      </c>
      <c r="C309" s="202" t="s">
        <v>2923</v>
      </c>
      <c r="D309" s="201"/>
      <c r="E309" s="201"/>
      <c r="F309" s="201"/>
      <c r="G309" s="220" t="s">
        <v>2609</v>
      </c>
      <c r="H309" s="202" t="s">
        <v>2924</v>
      </c>
      <c r="I309" s="201"/>
      <c r="J309" s="201"/>
      <c r="K309" s="205">
        <v>5700</v>
      </c>
      <c r="L309" s="205"/>
      <c r="M309" s="206">
        <f t="shared" si="4"/>
        <v>5700</v>
      </c>
      <c r="N309" s="207" t="s">
        <v>37</v>
      </c>
      <c r="O309" s="240" t="s">
        <v>2925</v>
      </c>
      <c r="P309" s="235" t="s">
        <v>35</v>
      </c>
      <c r="Q309" s="234" t="s">
        <v>2376</v>
      </c>
      <c r="R309" s="200" t="s">
        <v>1598</v>
      </c>
      <c r="S309" s="330" t="s">
        <v>37</v>
      </c>
      <c r="T309" s="332" t="s">
        <v>537</v>
      </c>
      <c r="U309" s="302" t="s">
        <v>37</v>
      </c>
      <c r="V309" s="200" t="s">
        <v>37</v>
      </c>
      <c r="W309" s="200" t="s">
        <v>37</v>
      </c>
    </row>
    <row r="310" spans="1:23" s="347" customFormat="1" ht="85.5">
      <c r="A310" s="201">
        <v>303</v>
      </c>
      <c r="B310" s="201" t="s">
        <v>1414</v>
      </c>
      <c r="C310" s="202" t="s">
        <v>2926</v>
      </c>
      <c r="D310" s="201" t="s">
        <v>29</v>
      </c>
      <c r="E310" s="201">
        <v>53965906</v>
      </c>
      <c r="F310" s="201">
        <v>9</v>
      </c>
      <c r="G310" s="220" t="s">
        <v>2619</v>
      </c>
      <c r="H310" s="202" t="s">
        <v>2927</v>
      </c>
      <c r="I310" s="201"/>
      <c r="J310" s="201"/>
      <c r="K310" s="205">
        <v>5723.58</v>
      </c>
      <c r="L310" s="205"/>
      <c r="M310" s="206">
        <f t="shared" si="4"/>
        <v>5723.58</v>
      </c>
      <c r="N310" s="207" t="s">
        <v>37</v>
      </c>
      <c r="O310" s="225" t="s">
        <v>2656</v>
      </c>
      <c r="P310" s="348" t="s">
        <v>35</v>
      </c>
      <c r="Q310" s="275" t="s">
        <v>2928</v>
      </c>
      <c r="R310" s="200" t="s">
        <v>1598</v>
      </c>
      <c r="S310" s="330" t="s">
        <v>37</v>
      </c>
      <c r="T310" s="331" t="s">
        <v>1808</v>
      </c>
      <c r="U310" s="302" t="s">
        <v>37</v>
      </c>
      <c r="V310" s="200" t="s">
        <v>37</v>
      </c>
      <c r="W310" s="200" t="s">
        <v>37</v>
      </c>
    </row>
    <row r="311" spans="1:23" s="347" customFormat="1" ht="85.5">
      <c r="A311" s="201">
        <v>304</v>
      </c>
      <c r="B311" s="201" t="s">
        <v>1414</v>
      </c>
      <c r="C311" s="202" t="s">
        <v>2929</v>
      </c>
      <c r="D311" s="201" t="s">
        <v>29</v>
      </c>
      <c r="E311" s="201">
        <v>98997424</v>
      </c>
      <c r="F311" s="201">
        <v>5</v>
      </c>
      <c r="G311" s="220" t="s">
        <v>2625</v>
      </c>
      <c r="H311" s="202" t="s">
        <v>2930</v>
      </c>
      <c r="I311" s="201"/>
      <c r="J311" s="201"/>
      <c r="K311" s="205">
        <v>5739.9</v>
      </c>
      <c r="L311" s="205"/>
      <c r="M311" s="206">
        <f t="shared" si="4"/>
        <v>5739.9</v>
      </c>
      <c r="N311" s="201" t="s">
        <v>37</v>
      </c>
      <c r="O311" s="225" t="s">
        <v>2656</v>
      </c>
      <c r="P311" s="348" t="s">
        <v>35</v>
      </c>
      <c r="Q311" s="275" t="s">
        <v>2928</v>
      </c>
      <c r="R311" s="200" t="s">
        <v>1598</v>
      </c>
      <c r="S311" s="330" t="s">
        <v>37</v>
      </c>
      <c r="T311" s="331" t="s">
        <v>537</v>
      </c>
      <c r="U311" s="302" t="s">
        <v>37</v>
      </c>
      <c r="V311" s="200" t="s">
        <v>37</v>
      </c>
      <c r="W311" s="200" t="s">
        <v>37</v>
      </c>
    </row>
    <row r="312" spans="1:23" s="347" customFormat="1" ht="85.5">
      <c r="A312" s="201">
        <v>305</v>
      </c>
      <c r="B312" s="201" t="s">
        <v>1414</v>
      </c>
      <c r="C312" s="202" t="s">
        <v>2931</v>
      </c>
      <c r="D312" s="201" t="s">
        <v>42</v>
      </c>
      <c r="E312" s="201">
        <v>98991485</v>
      </c>
      <c r="F312" s="201" t="s">
        <v>2393</v>
      </c>
      <c r="G312" s="220" t="s">
        <v>2653</v>
      </c>
      <c r="H312" s="202" t="s">
        <v>2602</v>
      </c>
      <c r="I312" s="201"/>
      <c r="J312" s="201"/>
      <c r="K312" s="205">
        <v>5750</v>
      </c>
      <c r="L312" s="205"/>
      <c r="M312" s="206">
        <f t="shared" si="4"/>
        <v>5750</v>
      </c>
      <c r="N312" s="207" t="s">
        <v>37</v>
      </c>
      <c r="O312" s="340" t="s">
        <v>2889</v>
      </c>
      <c r="P312" s="348" t="s">
        <v>35</v>
      </c>
      <c r="Q312" s="275" t="s">
        <v>2676</v>
      </c>
      <c r="R312" s="200" t="s">
        <v>1598</v>
      </c>
      <c r="S312" s="330" t="s">
        <v>37</v>
      </c>
      <c r="T312" s="332" t="s">
        <v>1808</v>
      </c>
      <c r="U312" s="331"/>
      <c r="V312" s="200" t="s">
        <v>37</v>
      </c>
      <c r="W312" s="200" t="s">
        <v>37</v>
      </c>
    </row>
    <row r="313" spans="1:23" s="347" customFormat="1" ht="71.25">
      <c r="A313" s="201">
        <v>306</v>
      </c>
      <c r="B313" s="201" t="s">
        <v>1414</v>
      </c>
      <c r="C313" s="202" t="s">
        <v>2932</v>
      </c>
      <c r="D313" s="201" t="s">
        <v>42</v>
      </c>
      <c r="E313" s="201">
        <v>53807642</v>
      </c>
      <c r="F313" s="201">
        <v>5</v>
      </c>
      <c r="G313" s="220" t="s">
        <v>2648</v>
      </c>
      <c r="H313" s="202" t="s">
        <v>2628</v>
      </c>
      <c r="I313" s="201"/>
      <c r="J313" s="201"/>
      <c r="K313" s="205">
        <v>5750</v>
      </c>
      <c r="L313" s="205"/>
      <c r="M313" s="206">
        <f t="shared" si="4"/>
        <v>5750</v>
      </c>
      <c r="N313" s="201" t="s">
        <v>37</v>
      </c>
      <c r="O313" s="225" t="s">
        <v>2933</v>
      </c>
      <c r="P313" s="348" t="s">
        <v>35</v>
      </c>
      <c r="Q313" s="275" t="s">
        <v>2519</v>
      </c>
      <c r="R313" s="200" t="s">
        <v>1598</v>
      </c>
      <c r="S313" s="330" t="s">
        <v>37</v>
      </c>
      <c r="T313" s="332" t="s">
        <v>1808</v>
      </c>
      <c r="U313" s="302" t="s">
        <v>37</v>
      </c>
      <c r="V313" s="200" t="s">
        <v>37</v>
      </c>
      <c r="W313" s="200" t="s">
        <v>37</v>
      </c>
    </row>
    <row r="314" spans="1:23" s="347" customFormat="1" ht="85.5">
      <c r="A314" s="201">
        <v>307</v>
      </c>
      <c r="B314" s="201" t="s">
        <v>1414</v>
      </c>
      <c r="C314" s="210" t="s">
        <v>2934</v>
      </c>
      <c r="D314" s="267" t="s">
        <v>1868</v>
      </c>
      <c r="E314" s="267">
        <v>53822943</v>
      </c>
      <c r="F314" s="267">
        <v>5</v>
      </c>
      <c r="G314" s="280">
        <v>42095</v>
      </c>
      <c r="H314" s="210" t="s">
        <v>2590</v>
      </c>
      <c r="I314" s="210" t="s">
        <v>2591</v>
      </c>
      <c r="J314" s="216"/>
      <c r="K314" s="214">
        <v>5750.06</v>
      </c>
      <c r="L314" s="206"/>
      <c r="M314" s="206">
        <f t="shared" si="4"/>
        <v>5750.06</v>
      </c>
      <c r="N314" s="207" t="s">
        <v>37</v>
      </c>
      <c r="O314" s="225" t="s">
        <v>2656</v>
      </c>
      <c r="P314" s="348" t="s">
        <v>35</v>
      </c>
      <c r="Q314" s="275" t="s">
        <v>2935</v>
      </c>
      <c r="R314" s="200" t="s">
        <v>1598</v>
      </c>
      <c r="S314" s="330" t="s">
        <v>37</v>
      </c>
      <c r="T314" s="332" t="s">
        <v>537</v>
      </c>
      <c r="U314" s="302" t="s">
        <v>37</v>
      </c>
      <c r="V314" s="200" t="s">
        <v>37</v>
      </c>
      <c r="W314" s="200" t="s">
        <v>37</v>
      </c>
    </row>
    <row r="315" spans="1:23" s="347" customFormat="1" ht="85.5">
      <c r="A315" s="201">
        <v>308</v>
      </c>
      <c r="B315" s="201" t="s">
        <v>1414</v>
      </c>
      <c r="C315" s="202" t="s">
        <v>2817</v>
      </c>
      <c r="D315" s="201" t="s">
        <v>1868</v>
      </c>
      <c r="E315" s="201">
        <v>53993071</v>
      </c>
      <c r="F315" s="201">
        <v>8</v>
      </c>
      <c r="G315" s="237">
        <v>42430</v>
      </c>
      <c r="H315" s="202" t="s">
        <v>2818</v>
      </c>
      <c r="I315" s="201" t="s">
        <v>37</v>
      </c>
      <c r="J315" s="201"/>
      <c r="K315" s="205">
        <v>5852.21</v>
      </c>
      <c r="L315" s="205"/>
      <c r="M315" s="206">
        <f t="shared" si="4"/>
        <v>5852.21</v>
      </c>
      <c r="N315" s="201" t="s">
        <v>37</v>
      </c>
      <c r="O315" s="225" t="s">
        <v>2656</v>
      </c>
      <c r="P315" s="282" t="s">
        <v>35</v>
      </c>
      <c r="Q315" s="375" t="s">
        <v>2936</v>
      </c>
      <c r="R315" s="200" t="s">
        <v>1598</v>
      </c>
      <c r="S315" s="330" t="s">
        <v>37</v>
      </c>
      <c r="T315" s="332" t="s">
        <v>537</v>
      </c>
      <c r="U315" s="302" t="s">
        <v>37</v>
      </c>
      <c r="V315" s="200" t="s">
        <v>37</v>
      </c>
      <c r="W315" s="200" t="s">
        <v>37</v>
      </c>
    </row>
    <row r="316" spans="1:23" s="347" customFormat="1" ht="85.5">
      <c r="A316" s="201">
        <v>309</v>
      </c>
      <c r="B316" s="201" t="s">
        <v>1414</v>
      </c>
      <c r="C316" s="202" t="s">
        <v>2937</v>
      </c>
      <c r="D316" s="201" t="s">
        <v>29</v>
      </c>
      <c r="E316" s="201">
        <v>54122848</v>
      </c>
      <c r="F316" s="201">
        <v>5</v>
      </c>
      <c r="G316" s="220" t="s">
        <v>2609</v>
      </c>
      <c r="H316" s="202" t="s">
        <v>2938</v>
      </c>
      <c r="I316" s="201"/>
      <c r="J316" s="201"/>
      <c r="K316" s="205">
        <v>5930.62</v>
      </c>
      <c r="L316" s="205"/>
      <c r="M316" s="206">
        <f t="shared" si="4"/>
        <v>5930.62</v>
      </c>
      <c r="N316" s="207" t="s">
        <v>37</v>
      </c>
      <c r="O316" s="225" t="s">
        <v>2656</v>
      </c>
      <c r="P316" s="217" t="s">
        <v>35</v>
      </c>
      <c r="Q316" s="218" t="s">
        <v>2387</v>
      </c>
      <c r="R316" s="200" t="s">
        <v>1598</v>
      </c>
      <c r="S316" s="330" t="s">
        <v>37</v>
      </c>
      <c r="T316" s="332" t="s">
        <v>537</v>
      </c>
      <c r="U316" s="302" t="s">
        <v>37</v>
      </c>
      <c r="V316" s="200" t="s">
        <v>37</v>
      </c>
      <c r="W316" s="200" t="s">
        <v>37</v>
      </c>
    </row>
    <row r="317" spans="1:23" s="347" customFormat="1" ht="85.5">
      <c r="A317" s="201">
        <v>310</v>
      </c>
      <c r="B317" s="201" t="s">
        <v>1414</v>
      </c>
      <c r="C317" s="202" t="s">
        <v>2939</v>
      </c>
      <c r="D317" s="201" t="s">
        <v>29</v>
      </c>
      <c r="E317" s="201">
        <v>21453403</v>
      </c>
      <c r="F317" s="201">
        <v>7</v>
      </c>
      <c r="G317" s="220" t="s">
        <v>2619</v>
      </c>
      <c r="H317" s="202" t="s">
        <v>2628</v>
      </c>
      <c r="I317" s="201"/>
      <c r="J317" s="201"/>
      <c r="K317" s="205">
        <v>5955.36</v>
      </c>
      <c r="L317" s="205"/>
      <c r="M317" s="206">
        <f t="shared" si="4"/>
        <v>5955.36</v>
      </c>
      <c r="N317" s="207" t="s">
        <v>37</v>
      </c>
      <c r="O317" s="225" t="s">
        <v>2940</v>
      </c>
      <c r="P317" s="217" t="s">
        <v>35</v>
      </c>
      <c r="Q317" s="234" t="s">
        <v>2387</v>
      </c>
      <c r="R317" s="200" t="s">
        <v>1598</v>
      </c>
      <c r="S317" s="330" t="s">
        <v>37</v>
      </c>
      <c r="T317" s="332" t="s">
        <v>537</v>
      </c>
      <c r="U317" s="302" t="s">
        <v>37</v>
      </c>
      <c r="V317" s="200" t="s">
        <v>37</v>
      </c>
      <c r="W317" s="200" t="s">
        <v>37</v>
      </c>
    </row>
    <row r="318" spans="1:23" s="347" customFormat="1" ht="57">
      <c r="A318" s="201">
        <v>311</v>
      </c>
      <c r="B318" s="201" t="s">
        <v>1414</v>
      </c>
      <c r="C318" s="202" t="s">
        <v>2941</v>
      </c>
      <c r="D318" s="201" t="s">
        <v>29</v>
      </c>
      <c r="E318" s="201">
        <v>53933311</v>
      </c>
      <c r="F318" s="201">
        <v>5</v>
      </c>
      <c r="G318" s="220" t="s">
        <v>2942</v>
      </c>
      <c r="H318" s="202" t="s">
        <v>2590</v>
      </c>
      <c r="I318" s="201"/>
      <c r="J318" s="201"/>
      <c r="K318" s="205">
        <v>6160.72</v>
      </c>
      <c r="L318" s="205"/>
      <c r="M318" s="206">
        <f t="shared" si="4"/>
        <v>6160.72</v>
      </c>
      <c r="N318" s="207" t="s">
        <v>37</v>
      </c>
      <c r="O318" s="225" t="s">
        <v>2943</v>
      </c>
      <c r="P318" s="217" t="s">
        <v>3</v>
      </c>
      <c r="Q318" s="218"/>
      <c r="R318" s="200"/>
      <c r="S318" s="218"/>
      <c r="T318" s="332" t="s">
        <v>1017</v>
      </c>
      <c r="U318" s="302" t="s">
        <v>37</v>
      </c>
      <c r="V318" s="200" t="s">
        <v>37</v>
      </c>
      <c r="W318" s="200" t="s">
        <v>37</v>
      </c>
    </row>
    <row r="319" spans="1:23" s="347" customFormat="1" ht="36">
      <c r="A319" s="201">
        <v>312</v>
      </c>
      <c r="B319" s="201" t="s">
        <v>1414</v>
      </c>
      <c r="C319" s="202" t="s">
        <v>2944</v>
      </c>
      <c r="D319" s="201" t="s">
        <v>42</v>
      </c>
      <c r="E319" s="201">
        <v>20544391</v>
      </c>
      <c r="F319" s="201">
        <v>8</v>
      </c>
      <c r="G319" s="220" t="s">
        <v>2942</v>
      </c>
      <c r="H319" s="202" t="s">
        <v>2590</v>
      </c>
      <c r="I319" s="201"/>
      <c r="J319" s="201"/>
      <c r="K319" s="205">
        <v>6160.72</v>
      </c>
      <c r="L319" s="205"/>
      <c r="M319" s="206">
        <f t="shared" si="4"/>
        <v>6160.72</v>
      </c>
      <c r="N319" s="207" t="s">
        <v>37</v>
      </c>
      <c r="O319" s="240" t="s">
        <v>2945</v>
      </c>
      <c r="P319" s="235" t="s">
        <v>3</v>
      </c>
      <c r="Q319" s="281" t="s">
        <v>37</v>
      </c>
      <c r="R319" s="200" t="s">
        <v>1866</v>
      </c>
      <c r="S319" s="330">
        <v>43281</v>
      </c>
      <c r="T319" s="332" t="s">
        <v>1579</v>
      </c>
      <c r="U319" s="302"/>
      <c r="V319" s="200" t="s">
        <v>37</v>
      </c>
      <c r="W319" s="200" t="s">
        <v>37</v>
      </c>
    </row>
    <row r="320" spans="1:23" s="347" customFormat="1" ht="276">
      <c r="A320" s="201">
        <v>313</v>
      </c>
      <c r="B320" s="201" t="s">
        <v>1414</v>
      </c>
      <c r="C320" s="202" t="s">
        <v>2946</v>
      </c>
      <c r="D320" s="201" t="s">
        <v>29</v>
      </c>
      <c r="E320" s="201">
        <v>18904114</v>
      </c>
      <c r="F320" s="201">
        <v>7</v>
      </c>
      <c r="G320" s="220" t="s">
        <v>2622</v>
      </c>
      <c r="H320" s="202" t="s">
        <v>2947</v>
      </c>
      <c r="I320" s="201"/>
      <c r="J320" s="201"/>
      <c r="K320" s="205">
        <v>6162.59</v>
      </c>
      <c r="L320" s="205"/>
      <c r="M320" s="206">
        <f t="shared" si="4"/>
        <v>6162.59</v>
      </c>
      <c r="N320" s="207" t="s">
        <v>37</v>
      </c>
      <c r="O320" s="295" t="s">
        <v>2948</v>
      </c>
      <c r="P320" s="348" t="s">
        <v>35</v>
      </c>
      <c r="Q320" s="275" t="s">
        <v>2928</v>
      </c>
      <c r="R320" s="200" t="s">
        <v>1598</v>
      </c>
      <c r="S320" s="330" t="s">
        <v>37</v>
      </c>
      <c r="T320" s="332" t="s">
        <v>537</v>
      </c>
      <c r="U320" s="200" t="s">
        <v>37</v>
      </c>
      <c r="V320" s="200" t="s">
        <v>37</v>
      </c>
      <c r="W320" s="200" t="s">
        <v>37</v>
      </c>
    </row>
    <row r="321" spans="1:23" s="347" customFormat="1" ht="24">
      <c r="A321" s="201">
        <v>314</v>
      </c>
      <c r="B321" s="201" t="s">
        <v>1414</v>
      </c>
      <c r="C321" s="202" t="s">
        <v>2802</v>
      </c>
      <c r="D321" s="201" t="s">
        <v>42</v>
      </c>
      <c r="E321" s="201">
        <v>53819608</v>
      </c>
      <c r="F321" s="201">
        <v>5</v>
      </c>
      <c r="G321" s="220" t="s">
        <v>2625</v>
      </c>
      <c r="H321" s="202" t="s">
        <v>2771</v>
      </c>
      <c r="I321" s="201"/>
      <c r="J321" s="201"/>
      <c r="K321" s="205">
        <v>6167.4</v>
      </c>
      <c r="L321" s="205"/>
      <c r="M321" s="206">
        <f t="shared" si="4"/>
        <v>6167.4</v>
      </c>
      <c r="N321" s="201" t="s">
        <v>37</v>
      </c>
      <c r="O321" s="295" t="s">
        <v>2723</v>
      </c>
      <c r="P321" s="235" t="s">
        <v>35</v>
      </c>
      <c r="Q321" s="234" t="s">
        <v>2376</v>
      </c>
      <c r="R321" s="200" t="s">
        <v>1598</v>
      </c>
      <c r="S321" s="330" t="s">
        <v>37</v>
      </c>
      <c r="T321" s="332" t="s">
        <v>2092</v>
      </c>
      <c r="U321" s="302" t="s">
        <v>37</v>
      </c>
      <c r="V321" s="200" t="s">
        <v>37</v>
      </c>
      <c r="W321" s="200" t="s">
        <v>37</v>
      </c>
    </row>
    <row r="322" spans="1:23" s="347" customFormat="1" ht="24">
      <c r="A322" s="201">
        <v>315</v>
      </c>
      <c r="B322" s="201" t="s">
        <v>1414</v>
      </c>
      <c r="C322" s="210" t="s">
        <v>2949</v>
      </c>
      <c r="D322" s="267" t="s">
        <v>1868</v>
      </c>
      <c r="E322" s="267">
        <v>53818075</v>
      </c>
      <c r="F322" s="267">
        <v>5</v>
      </c>
      <c r="G322" s="280">
        <v>42125</v>
      </c>
      <c r="H322" s="210" t="s">
        <v>2590</v>
      </c>
      <c r="I322" s="210" t="s">
        <v>2591</v>
      </c>
      <c r="J322" s="216"/>
      <c r="K322" s="214">
        <v>6358.36</v>
      </c>
      <c r="L322" s="206"/>
      <c r="M322" s="206">
        <f t="shared" si="4"/>
        <v>6358.36</v>
      </c>
      <c r="N322" s="207" t="s">
        <v>37</v>
      </c>
      <c r="O322" s="295" t="s">
        <v>2707</v>
      </c>
      <c r="P322" s="372" t="s">
        <v>35</v>
      </c>
      <c r="Q322" s="357" t="s">
        <v>2387</v>
      </c>
      <c r="R322" s="200" t="s">
        <v>1598</v>
      </c>
      <c r="S322" s="330" t="s">
        <v>37</v>
      </c>
      <c r="T322" s="332" t="s">
        <v>2092</v>
      </c>
      <c r="U322" s="200" t="s">
        <v>37</v>
      </c>
      <c r="V322" s="200" t="s">
        <v>37</v>
      </c>
      <c r="W322" s="200" t="s">
        <v>37</v>
      </c>
    </row>
    <row r="323" spans="1:23" s="347" customFormat="1" ht="24">
      <c r="A323" s="201">
        <v>316</v>
      </c>
      <c r="B323" s="201" t="s">
        <v>1414</v>
      </c>
      <c r="C323" s="202" t="s">
        <v>2950</v>
      </c>
      <c r="D323" s="201" t="s">
        <v>42</v>
      </c>
      <c r="E323" s="201">
        <v>53544480</v>
      </c>
      <c r="F323" s="201">
        <v>5</v>
      </c>
      <c r="G323" s="220" t="s">
        <v>2609</v>
      </c>
      <c r="H323" s="202" t="s">
        <v>2602</v>
      </c>
      <c r="I323" s="201"/>
      <c r="J323" s="201"/>
      <c r="K323" s="205">
        <v>6366.08</v>
      </c>
      <c r="L323" s="205"/>
      <c r="M323" s="206">
        <f t="shared" si="4"/>
        <v>6366.08</v>
      </c>
      <c r="N323" s="207" t="s">
        <v>37</v>
      </c>
      <c r="O323" s="295" t="s">
        <v>2729</v>
      </c>
      <c r="P323" s="235" t="s">
        <v>3</v>
      </c>
      <c r="Q323" s="218"/>
      <c r="R323" s="200"/>
      <c r="S323" s="244"/>
      <c r="T323" s="332" t="s">
        <v>1017</v>
      </c>
      <c r="U323" s="302" t="s">
        <v>37</v>
      </c>
      <c r="V323" s="200" t="s">
        <v>37</v>
      </c>
      <c r="W323" s="200" t="s">
        <v>37</v>
      </c>
    </row>
    <row r="324" spans="1:23" s="347" customFormat="1" ht="36">
      <c r="A324" s="201">
        <v>317</v>
      </c>
      <c r="B324" s="201" t="s">
        <v>1414</v>
      </c>
      <c r="C324" s="202" t="s">
        <v>2951</v>
      </c>
      <c r="D324" s="201" t="s">
        <v>42</v>
      </c>
      <c r="E324" s="201">
        <v>53250079</v>
      </c>
      <c r="F324" s="201">
        <v>5</v>
      </c>
      <c r="G324" s="220" t="s">
        <v>2613</v>
      </c>
      <c r="H324" s="202" t="s">
        <v>2628</v>
      </c>
      <c r="I324" s="201"/>
      <c r="J324" s="201"/>
      <c r="K324" s="205">
        <v>6366.08</v>
      </c>
      <c r="L324" s="205"/>
      <c r="M324" s="206">
        <f t="shared" si="4"/>
        <v>6366.08</v>
      </c>
      <c r="N324" s="207" t="s">
        <v>37</v>
      </c>
      <c r="O324" s="295" t="s">
        <v>2952</v>
      </c>
      <c r="P324" s="235" t="s">
        <v>35</v>
      </c>
      <c r="Q324" s="281" t="s">
        <v>2865</v>
      </c>
      <c r="R324" s="200" t="s">
        <v>1598</v>
      </c>
      <c r="S324" s="330" t="s">
        <v>37</v>
      </c>
      <c r="T324" s="332" t="s">
        <v>2092</v>
      </c>
      <c r="U324" s="302" t="s">
        <v>37</v>
      </c>
      <c r="V324" s="200" t="s">
        <v>37</v>
      </c>
      <c r="W324" s="200" t="s">
        <v>37</v>
      </c>
    </row>
    <row r="325" spans="1:23" s="347" customFormat="1" ht="24">
      <c r="A325" s="201">
        <v>318</v>
      </c>
      <c r="B325" s="201" t="s">
        <v>1414</v>
      </c>
      <c r="C325" s="202" t="s">
        <v>2953</v>
      </c>
      <c r="D325" s="201"/>
      <c r="E325" s="201"/>
      <c r="F325" s="201"/>
      <c r="G325" s="220" t="s">
        <v>2613</v>
      </c>
      <c r="H325" s="202" t="s">
        <v>2628</v>
      </c>
      <c r="I325" s="201"/>
      <c r="J325" s="201"/>
      <c r="K325" s="205">
        <v>6366.08</v>
      </c>
      <c r="L325" s="205"/>
      <c r="M325" s="206">
        <f t="shared" si="4"/>
        <v>6366.08</v>
      </c>
      <c r="N325" s="207" t="s">
        <v>37</v>
      </c>
      <c r="O325" s="295" t="s">
        <v>2671</v>
      </c>
      <c r="P325" s="235" t="s">
        <v>35</v>
      </c>
      <c r="Q325" s="281" t="s">
        <v>2865</v>
      </c>
      <c r="R325" s="200" t="s">
        <v>1598</v>
      </c>
      <c r="S325" s="330" t="s">
        <v>37</v>
      </c>
      <c r="T325" s="332" t="s">
        <v>537</v>
      </c>
      <c r="U325" s="302" t="s">
        <v>37</v>
      </c>
      <c r="V325" s="200" t="s">
        <v>37</v>
      </c>
      <c r="W325" s="200" t="s">
        <v>37</v>
      </c>
    </row>
    <row r="326" spans="1:23" s="347" customFormat="1" ht="99.75">
      <c r="A326" s="201">
        <v>319</v>
      </c>
      <c r="B326" s="201" t="s">
        <v>1414</v>
      </c>
      <c r="C326" s="202" t="s">
        <v>2954</v>
      </c>
      <c r="D326" s="201" t="s">
        <v>29</v>
      </c>
      <c r="E326" s="201">
        <v>53660455</v>
      </c>
      <c r="F326" s="201">
        <v>5</v>
      </c>
      <c r="G326" s="220" t="s">
        <v>2601</v>
      </c>
      <c r="H326" s="202" t="s">
        <v>2955</v>
      </c>
      <c r="I326" s="201"/>
      <c r="J326" s="201"/>
      <c r="K326" s="205">
        <v>6776.8</v>
      </c>
      <c r="L326" s="205"/>
      <c r="M326" s="206">
        <f t="shared" ref="M326:M389" si="5">K326+L326</f>
        <v>6776.8</v>
      </c>
      <c r="N326" s="207" t="s">
        <v>37</v>
      </c>
      <c r="O326" s="225" t="s">
        <v>2956</v>
      </c>
      <c r="P326" s="217" t="s">
        <v>3</v>
      </c>
      <c r="Q326" s="218"/>
      <c r="R326" s="200"/>
      <c r="S326" s="244"/>
      <c r="T326" s="332" t="s">
        <v>1017</v>
      </c>
      <c r="U326" s="302" t="s">
        <v>37</v>
      </c>
      <c r="V326" s="200" t="s">
        <v>37</v>
      </c>
      <c r="W326" s="200" t="s">
        <v>37</v>
      </c>
    </row>
    <row r="327" spans="1:23" s="347" customFormat="1" ht="85.5">
      <c r="A327" s="201">
        <v>320</v>
      </c>
      <c r="B327" s="201" t="s">
        <v>1414</v>
      </c>
      <c r="C327" s="202" t="s">
        <v>2957</v>
      </c>
      <c r="D327" s="201" t="s">
        <v>42</v>
      </c>
      <c r="E327" s="201">
        <v>53931050</v>
      </c>
      <c r="F327" s="201">
        <v>5</v>
      </c>
      <c r="G327" s="220" t="s">
        <v>2958</v>
      </c>
      <c r="H327" s="202" t="s">
        <v>2955</v>
      </c>
      <c r="I327" s="201"/>
      <c r="J327" s="201"/>
      <c r="K327" s="205">
        <v>6776.8</v>
      </c>
      <c r="L327" s="205"/>
      <c r="M327" s="206">
        <f t="shared" si="5"/>
        <v>6776.8</v>
      </c>
      <c r="N327" s="207" t="s">
        <v>37</v>
      </c>
      <c r="O327" s="225" t="s">
        <v>2656</v>
      </c>
      <c r="P327" s="217" t="s">
        <v>3</v>
      </c>
      <c r="Q327" s="218"/>
      <c r="R327" s="200"/>
      <c r="S327" s="218"/>
      <c r="T327" s="332" t="s">
        <v>1017</v>
      </c>
      <c r="U327" s="302" t="s">
        <v>37</v>
      </c>
      <c r="V327" s="200" t="s">
        <v>37</v>
      </c>
      <c r="W327" s="200" t="s">
        <v>37</v>
      </c>
    </row>
    <row r="328" spans="1:23" s="347" customFormat="1" ht="85.5">
      <c r="A328" s="201">
        <v>321</v>
      </c>
      <c r="B328" s="201" t="s">
        <v>1414</v>
      </c>
      <c r="C328" s="202" t="s">
        <v>2959</v>
      </c>
      <c r="D328" s="201"/>
      <c r="E328" s="201"/>
      <c r="F328" s="201"/>
      <c r="G328" s="220" t="s">
        <v>2606</v>
      </c>
      <c r="H328" s="202" t="s">
        <v>2602</v>
      </c>
      <c r="I328" s="201"/>
      <c r="J328" s="201"/>
      <c r="K328" s="205">
        <v>6776.8</v>
      </c>
      <c r="L328" s="205"/>
      <c r="M328" s="206">
        <f t="shared" si="5"/>
        <v>6776.8</v>
      </c>
      <c r="N328" s="207" t="s">
        <v>37</v>
      </c>
      <c r="O328" s="225" t="s">
        <v>2656</v>
      </c>
      <c r="P328" s="282" t="s">
        <v>3</v>
      </c>
      <c r="Q328" s="303"/>
      <c r="R328" s="303"/>
      <c r="S328" s="332"/>
      <c r="T328" s="332" t="s">
        <v>1017</v>
      </c>
      <c r="U328" s="302" t="s">
        <v>37</v>
      </c>
      <c r="V328" s="200" t="s">
        <v>37</v>
      </c>
      <c r="W328" s="200" t="s">
        <v>37</v>
      </c>
    </row>
    <row r="329" spans="1:23" s="347" customFormat="1" ht="99.75">
      <c r="A329" s="201">
        <v>322</v>
      </c>
      <c r="B329" s="201" t="s">
        <v>1414</v>
      </c>
      <c r="C329" s="202" t="s">
        <v>2960</v>
      </c>
      <c r="D329" s="201" t="s">
        <v>29</v>
      </c>
      <c r="E329" s="201">
        <v>53937651</v>
      </c>
      <c r="F329" s="201">
        <v>5</v>
      </c>
      <c r="G329" s="220" t="s">
        <v>2606</v>
      </c>
      <c r="H329" s="202" t="s">
        <v>2602</v>
      </c>
      <c r="I329" s="201"/>
      <c r="J329" s="201"/>
      <c r="K329" s="205">
        <v>6776.8</v>
      </c>
      <c r="L329" s="205"/>
      <c r="M329" s="206">
        <f t="shared" si="5"/>
        <v>6776.8</v>
      </c>
      <c r="N329" s="207" t="s">
        <v>37</v>
      </c>
      <c r="O329" s="225" t="s">
        <v>2956</v>
      </c>
      <c r="P329" s="348" t="s">
        <v>3</v>
      </c>
      <c r="Q329" s="275"/>
      <c r="R329" s="351"/>
      <c r="S329" s="244"/>
      <c r="T329" s="332" t="s">
        <v>1017</v>
      </c>
      <c r="U329" s="302" t="s">
        <v>37</v>
      </c>
      <c r="V329" s="200" t="s">
        <v>37</v>
      </c>
      <c r="W329" s="200" t="s">
        <v>37</v>
      </c>
    </row>
    <row r="330" spans="1:23" s="347" customFormat="1" ht="85.5">
      <c r="A330" s="201">
        <v>323</v>
      </c>
      <c r="B330" s="201" t="s">
        <v>1414</v>
      </c>
      <c r="C330" s="202" t="s">
        <v>2961</v>
      </c>
      <c r="D330" s="201" t="s">
        <v>29</v>
      </c>
      <c r="E330" s="201">
        <v>98999852</v>
      </c>
      <c r="F330" s="201">
        <v>5</v>
      </c>
      <c r="G330" s="220" t="s">
        <v>2606</v>
      </c>
      <c r="H330" s="202" t="s">
        <v>2602</v>
      </c>
      <c r="I330" s="201"/>
      <c r="J330" s="201"/>
      <c r="K330" s="205">
        <v>6776.8</v>
      </c>
      <c r="L330" s="205"/>
      <c r="M330" s="206">
        <f t="shared" si="5"/>
        <v>6776.8</v>
      </c>
      <c r="N330" s="207" t="s">
        <v>37</v>
      </c>
      <c r="O330" s="225" t="s">
        <v>2962</v>
      </c>
      <c r="P330" s="217" t="s">
        <v>35</v>
      </c>
      <c r="Q330" s="218" t="s">
        <v>2936</v>
      </c>
      <c r="R330" s="200" t="s">
        <v>1598</v>
      </c>
      <c r="S330" s="330" t="s">
        <v>37</v>
      </c>
      <c r="T330" s="200" t="s">
        <v>2022</v>
      </c>
      <c r="U330" s="302" t="s">
        <v>37</v>
      </c>
      <c r="V330" s="200" t="s">
        <v>37</v>
      </c>
      <c r="W330" s="200" t="s">
        <v>37</v>
      </c>
    </row>
    <row r="331" spans="1:23" s="347" customFormat="1" ht="99.75">
      <c r="A331" s="201">
        <v>324</v>
      </c>
      <c r="B331" s="201" t="s">
        <v>1414</v>
      </c>
      <c r="C331" s="202" t="s">
        <v>2963</v>
      </c>
      <c r="D331" s="201" t="s">
        <v>29</v>
      </c>
      <c r="E331" s="201">
        <v>53752309</v>
      </c>
      <c r="F331" s="201">
        <v>7</v>
      </c>
      <c r="G331" s="220" t="s">
        <v>2619</v>
      </c>
      <c r="H331" s="202" t="s">
        <v>2628</v>
      </c>
      <c r="I331" s="201"/>
      <c r="J331" s="201"/>
      <c r="K331" s="205">
        <v>7000</v>
      </c>
      <c r="L331" s="205"/>
      <c r="M331" s="206">
        <f t="shared" si="5"/>
        <v>7000</v>
      </c>
      <c r="N331" s="207" t="s">
        <v>37</v>
      </c>
      <c r="O331" s="225" t="s">
        <v>2956</v>
      </c>
      <c r="P331" s="282" t="s">
        <v>35</v>
      </c>
      <c r="Q331" s="304">
        <v>42866</v>
      </c>
      <c r="R331" s="200" t="s">
        <v>1598</v>
      </c>
      <c r="S331" s="330" t="s">
        <v>37</v>
      </c>
      <c r="T331" s="331" t="s">
        <v>537</v>
      </c>
      <c r="U331" s="302" t="s">
        <v>37</v>
      </c>
      <c r="V331" s="200" t="s">
        <v>37</v>
      </c>
      <c r="W331" s="200" t="s">
        <v>37</v>
      </c>
    </row>
    <row r="332" spans="1:23" s="347" customFormat="1" ht="99.75">
      <c r="A332" s="201">
        <v>325</v>
      </c>
      <c r="B332" s="201" t="s">
        <v>1414</v>
      </c>
      <c r="C332" s="202" t="s">
        <v>2964</v>
      </c>
      <c r="D332" s="201" t="s">
        <v>2587</v>
      </c>
      <c r="E332" s="201">
        <v>90939833</v>
      </c>
      <c r="F332" s="201">
        <v>8</v>
      </c>
      <c r="G332" s="237">
        <v>42430</v>
      </c>
      <c r="H332" s="202" t="s">
        <v>2965</v>
      </c>
      <c r="I332" s="201" t="s">
        <v>37</v>
      </c>
      <c r="J332" s="201"/>
      <c r="K332" s="205">
        <v>7005.87</v>
      </c>
      <c r="L332" s="205"/>
      <c r="M332" s="206">
        <f t="shared" si="5"/>
        <v>7005.87</v>
      </c>
      <c r="N332" s="201" t="s">
        <v>37</v>
      </c>
      <c r="O332" s="225" t="s">
        <v>2956</v>
      </c>
      <c r="P332" s="217" t="s">
        <v>3</v>
      </c>
      <c r="Q332" s="218"/>
      <c r="R332" s="200"/>
      <c r="S332" s="244"/>
      <c r="T332" s="332" t="s">
        <v>1017</v>
      </c>
      <c r="U332" s="302" t="s">
        <v>37</v>
      </c>
      <c r="V332" s="200" t="s">
        <v>37</v>
      </c>
      <c r="W332" s="200" t="s">
        <v>37</v>
      </c>
    </row>
    <row r="333" spans="1:23" s="347" customFormat="1" ht="57">
      <c r="A333" s="201">
        <v>326</v>
      </c>
      <c r="B333" s="201" t="s">
        <v>1414</v>
      </c>
      <c r="C333" s="210" t="s">
        <v>2966</v>
      </c>
      <c r="D333" s="267" t="s">
        <v>2587</v>
      </c>
      <c r="E333" s="267">
        <v>50088688</v>
      </c>
      <c r="F333" s="267">
        <v>8</v>
      </c>
      <c r="G333" s="280">
        <v>42156</v>
      </c>
      <c r="H333" s="210" t="s">
        <v>2590</v>
      </c>
      <c r="I333" s="210" t="s">
        <v>2591</v>
      </c>
      <c r="J333" s="216"/>
      <c r="K333" s="214">
        <v>7064.83</v>
      </c>
      <c r="L333" s="206"/>
      <c r="M333" s="206">
        <f t="shared" si="5"/>
        <v>7064.83</v>
      </c>
      <c r="N333" s="207" t="s">
        <v>37</v>
      </c>
      <c r="O333" s="225" t="s">
        <v>2967</v>
      </c>
      <c r="P333" s="348" t="s">
        <v>35</v>
      </c>
      <c r="Q333" s="275" t="s">
        <v>2676</v>
      </c>
      <c r="R333" s="200" t="s">
        <v>1598</v>
      </c>
      <c r="S333" s="330" t="s">
        <v>37</v>
      </c>
      <c r="T333" s="332" t="s">
        <v>1808</v>
      </c>
      <c r="U333" s="302" t="s">
        <v>37</v>
      </c>
      <c r="V333" s="200" t="s">
        <v>37</v>
      </c>
      <c r="W333" s="200" t="s">
        <v>37</v>
      </c>
    </row>
    <row r="334" spans="1:23" s="347" customFormat="1" ht="36">
      <c r="A334" s="201">
        <v>327</v>
      </c>
      <c r="B334" s="201" t="s">
        <v>1414</v>
      </c>
      <c r="C334" s="210" t="s">
        <v>2968</v>
      </c>
      <c r="D334" s="267" t="s">
        <v>1868</v>
      </c>
      <c r="E334" s="267">
        <v>53823087</v>
      </c>
      <c r="F334" s="267">
        <v>8</v>
      </c>
      <c r="G334" s="280">
        <v>42186</v>
      </c>
      <c r="H334" s="210" t="s">
        <v>2590</v>
      </c>
      <c r="I334" s="210" t="s">
        <v>2591</v>
      </c>
      <c r="J334" s="216"/>
      <c r="K334" s="214">
        <v>7179.87</v>
      </c>
      <c r="L334" s="206"/>
      <c r="M334" s="206">
        <f t="shared" si="5"/>
        <v>7179.87</v>
      </c>
      <c r="N334" s="207" t="s">
        <v>37</v>
      </c>
      <c r="O334" s="295" t="s">
        <v>2969</v>
      </c>
      <c r="P334" s="372" t="s">
        <v>35</v>
      </c>
      <c r="Q334" s="357" t="s">
        <v>2754</v>
      </c>
      <c r="R334" s="200" t="s">
        <v>1598</v>
      </c>
      <c r="S334" s="330" t="s">
        <v>37</v>
      </c>
      <c r="T334" s="332" t="s">
        <v>1808</v>
      </c>
      <c r="U334" s="302" t="s">
        <v>37</v>
      </c>
      <c r="V334" s="200" t="s">
        <v>37</v>
      </c>
      <c r="W334" s="200" t="s">
        <v>37</v>
      </c>
    </row>
    <row r="335" spans="1:23" s="347" customFormat="1" ht="28.5">
      <c r="A335" s="201">
        <v>328</v>
      </c>
      <c r="B335" s="201" t="s">
        <v>1414</v>
      </c>
      <c r="C335" s="202" t="s">
        <v>2970</v>
      </c>
      <c r="D335" s="201" t="s">
        <v>2971</v>
      </c>
      <c r="E335" s="201">
        <v>90940949</v>
      </c>
      <c r="F335" s="201">
        <v>5</v>
      </c>
      <c r="G335" s="220" t="s">
        <v>2648</v>
      </c>
      <c r="H335" s="202" t="s">
        <v>2972</v>
      </c>
      <c r="I335" s="201"/>
      <c r="J335" s="201"/>
      <c r="K335" s="205">
        <v>7187.52</v>
      </c>
      <c r="L335" s="205"/>
      <c r="M335" s="206">
        <f t="shared" si="5"/>
        <v>7187.52</v>
      </c>
      <c r="N335" s="207" t="s">
        <v>37</v>
      </c>
      <c r="O335" s="225" t="s">
        <v>2973</v>
      </c>
      <c r="P335" s="217" t="s">
        <v>35</v>
      </c>
      <c r="Q335" s="218" t="s">
        <v>2936</v>
      </c>
      <c r="R335" s="200" t="s">
        <v>1598</v>
      </c>
      <c r="S335" s="330" t="s">
        <v>37</v>
      </c>
      <c r="T335" s="200" t="s">
        <v>2022</v>
      </c>
      <c r="U335" s="302" t="s">
        <v>37</v>
      </c>
      <c r="V335" s="200" t="s">
        <v>37</v>
      </c>
      <c r="W335" s="200" t="s">
        <v>37</v>
      </c>
    </row>
    <row r="336" spans="1:23" s="347" customFormat="1" ht="24">
      <c r="A336" s="201">
        <v>330</v>
      </c>
      <c r="B336" s="201" t="s">
        <v>1414</v>
      </c>
      <c r="C336" s="202" t="s">
        <v>2974</v>
      </c>
      <c r="D336" s="201" t="s">
        <v>42</v>
      </c>
      <c r="E336" s="201">
        <v>98999856</v>
      </c>
      <c r="F336" s="201">
        <v>5</v>
      </c>
      <c r="G336" s="220" t="s">
        <v>2648</v>
      </c>
      <c r="H336" s="202" t="s">
        <v>2590</v>
      </c>
      <c r="I336" s="201"/>
      <c r="J336" s="201"/>
      <c r="K336" s="205">
        <v>7187.52</v>
      </c>
      <c r="L336" s="205"/>
      <c r="M336" s="206">
        <f t="shared" si="5"/>
        <v>7187.52</v>
      </c>
      <c r="N336" s="207" t="s">
        <v>37</v>
      </c>
      <c r="O336" s="295" t="s">
        <v>2973</v>
      </c>
      <c r="P336" s="235" t="s">
        <v>35</v>
      </c>
      <c r="Q336" s="234" t="s">
        <v>2754</v>
      </c>
      <c r="R336" s="200" t="s">
        <v>1598</v>
      </c>
      <c r="S336" s="330" t="s">
        <v>37</v>
      </c>
      <c r="T336" s="331" t="s">
        <v>1808</v>
      </c>
      <c r="U336" s="302" t="s">
        <v>37</v>
      </c>
      <c r="V336" s="200" t="s">
        <v>37</v>
      </c>
      <c r="W336" s="200" t="s">
        <v>37</v>
      </c>
    </row>
    <row r="337" spans="1:23" s="347" customFormat="1" ht="192">
      <c r="A337" s="201">
        <v>331</v>
      </c>
      <c r="B337" s="201" t="s">
        <v>1414</v>
      </c>
      <c r="C337" s="202" t="s">
        <v>2975</v>
      </c>
      <c r="D337" s="201" t="s">
        <v>29</v>
      </c>
      <c r="E337" s="201">
        <v>90939833</v>
      </c>
      <c r="F337" s="201">
        <v>8</v>
      </c>
      <c r="G337" s="220" t="s">
        <v>2625</v>
      </c>
      <c r="H337" s="202" t="s">
        <v>2976</v>
      </c>
      <c r="I337" s="201"/>
      <c r="J337" s="201"/>
      <c r="K337" s="205">
        <v>7347.28</v>
      </c>
      <c r="L337" s="205"/>
      <c r="M337" s="206">
        <f t="shared" si="5"/>
        <v>7347.28</v>
      </c>
      <c r="N337" s="201" t="s">
        <v>37</v>
      </c>
      <c r="O337" s="240" t="s">
        <v>2977</v>
      </c>
      <c r="P337" s="235" t="s">
        <v>35</v>
      </c>
      <c r="Q337" s="234" t="s">
        <v>2748</v>
      </c>
      <c r="R337" s="200" t="s">
        <v>1598</v>
      </c>
      <c r="S337" s="330" t="s">
        <v>37</v>
      </c>
      <c r="T337" s="332" t="s">
        <v>1808</v>
      </c>
      <c r="U337" s="302" t="s">
        <v>37</v>
      </c>
      <c r="V337" s="200" t="s">
        <v>37</v>
      </c>
      <c r="W337" s="200" t="s">
        <v>37</v>
      </c>
    </row>
    <row r="338" spans="1:23" s="347" customFormat="1" ht="264">
      <c r="A338" s="201">
        <v>332</v>
      </c>
      <c r="B338" s="201" t="s">
        <v>1414</v>
      </c>
      <c r="C338" s="210" t="s">
        <v>2978</v>
      </c>
      <c r="D338" s="202" t="s">
        <v>1868</v>
      </c>
      <c r="E338" s="202">
        <v>53820657</v>
      </c>
      <c r="F338" s="202">
        <v>5</v>
      </c>
      <c r="G338" s="278">
        <v>42370</v>
      </c>
      <c r="H338" s="210" t="s">
        <v>2590</v>
      </c>
      <c r="I338" s="210" t="s">
        <v>2591</v>
      </c>
      <c r="J338" s="201"/>
      <c r="K338" s="221">
        <v>7392.8</v>
      </c>
      <c r="L338" s="206"/>
      <c r="M338" s="206">
        <f t="shared" si="5"/>
        <v>7392.8</v>
      </c>
      <c r="N338" s="207" t="s">
        <v>37</v>
      </c>
      <c r="O338" s="295" t="s">
        <v>2979</v>
      </c>
      <c r="P338" s="372" t="s">
        <v>35</v>
      </c>
      <c r="Q338" s="234" t="s">
        <v>2748</v>
      </c>
      <c r="R338" s="200" t="s">
        <v>1598</v>
      </c>
      <c r="S338" s="330" t="s">
        <v>37</v>
      </c>
      <c r="T338" s="332" t="s">
        <v>1808</v>
      </c>
      <c r="U338" s="302" t="s">
        <v>37</v>
      </c>
      <c r="V338" s="200" t="s">
        <v>37</v>
      </c>
      <c r="W338" s="200" t="s">
        <v>37</v>
      </c>
    </row>
    <row r="339" spans="1:23" s="347" customFormat="1" ht="24">
      <c r="A339" s="201">
        <v>333</v>
      </c>
      <c r="B339" s="201" t="s">
        <v>1414</v>
      </c>
      <c r="C339" s="210" t="s">
        <v>2980</v>
      </c>
      <c r="D339" s="202" t="s">
        <v>2587</v>
      </c>
      <c r="E339" s="202">
        <v>54121621</v>
      </c>
      <c r="F339" s="202">
        <v>5</v>
      </c>
      <c r="G339" s="278">
        <v>42370</v>
      </c>
      <c r="H339" s="210" t="s">
        <v>2590</v>
      </c>
      <c r="I339" s="210" t="s">
        <v>2591</v>
      </c>
      <c r="J339" s="201"/>
      <c r="K339" s="221">
        <v>7392.8</v>
      </c>
      <c r="L339" s="206"/>
      <c r="M339" s="206">
        <f t="shared" si="5"/>
        <v>7392.8</v>
      </c>
      <c r="N339" s="207" t="s">
        <v>37</v>
      </c>
      <c r="O339" s="295" t="s">
        <v>2729</v>
      </c>
      <c r="P339" s="372" t="s">
        <v>3</v>
      </c>
      <c r="Q339" s="357" t="s">
        <v>2663</v>
      </c>
      <c r="R339" s="200"/>
      <c r="S339" s="244"/>
      <c r="T339" s="332" t="s">
        <v>1808</v>
      </c>
      <c r="U339" s="302" t="s">
        <v>37</v>
      </c>
      <c r="V339" s="200" t="s">
        <v>37</v>
      </c>
      <c r="W339" s="200" t="s">
        <v>37</v>
      </c>
    </row>
    <row r="340" spans="1:23" s="347" customFormat="1" ht="48">
      <c r="A340" s="201">
        <v>334</v>
      </c>
      <c r="B340" s="201" t="s">
        <v>1414</v>
      </c>
      <c r="C340" s="210" t="s">
        <v>2981</v>
      </c>
      <c r="D340" s="202"/>
      <c r="E340" s="202"/>
      <c r="F340" s="202"/>
      <c r="G340" s="278">
        <v>42339</v>
      </c>
      <c r="H340" s="210" t="s">
        <v>2590</v>
      </c>
      <c r="I340" s="210" t="s">
        <v>2591</v>
      </c>
      <c r="J340" s="216"/>
      <c r="K340" s="221">
        <v>7392.86</v>
      </c>
      <c r="L340" s="206"/>
      <c r="M340" s="206">
        <f t="shared" si="5"/>
        <v>7392.86</v>
      </c>
      <c r="N340" s="207" t="s">
        <v>37</v>
      </c>
      <c r="O340" s="295" t="s">
        <v>2982</v>
      </c>
      <c r="P340" s="372" t="s">
        <v>35</v>
      </c>
      <c r="Q340" s="234" t="s">
        <v>2748</v>
      </c>
      <c r="R340" s="200" t="s">
        <v>1598</v>
      </c>
      <c r="S340" s="330" t="s">
        <v>37</v>
      </c>
      <c r="T340" s="332" t="s">
        <v>1808</v>
      </c>
      <c r="U340" s="302" t="s">
        <v>37</v>
      </c>
      <c r="V340" s="200" t="s">
        <v>37</v>
      </c>
      <c r="W340" s="200" t="s">
        <v>37</v>
      </c>
    </row>
    <row r="341" spans="1:23" s="347" customFormat="1" ht="99.75">
      <c r="A341" s="201">
        <v>335</v>
      </c>
      <c r="B341" s="201" t="s">
        <v>1414</v>
      </c>
      <c r="C341" s="202" t="s">
        <v>2983</v>
      </c>
      <c r="D341" s="201" t="s">
        <v>29</v>
      </c>
      <c r="E341" s="201">
        <v>53932927</v>
      </c>
      <c r="F341" s="201">
        <v>5</v>
      </c>
      <c r="G341" s="220" t="s">
        <v>2619</v>
      </c>
      <c r="H341" s="202" t="s">
        <v>2984</v>
      </c>
      <c r="I341" s="201"/>
      <c r="J341" s="201"/>
      <c r="K341" s="205">
        <v>7398.13</v>
      </c>
      <c r="L341" s="205"/>
      <c r="M341" s="206">
        <f t="shared" si="5"/>
        <v>7398.13</v>
      </c>
      <c r="N341" s="207" t="s">
        <v>37</v>
      </c>
      <c r="O341" s="225" t="s">
        <v>2985</v>
      </c>
      <c r="P341" s="217" t="s">
        <v>35</v>
      </c>
      <c r="Q341" s="243" t="s">
        <v>2865</v>
      </c>
      <c r="R341" s="200" t="s">
        <v>1598</v>
      </c>
      <c r="S341" s="330" t="s">
        <v>37</v>
      </c>
      <c r="T341" s="332" t="s">
        <v>537</v>
      </c>
      <c r="U341" s="302" t="s">
        <v>37</v>
      </c>
      <c r="V341" s="200" t="s">
        <v>37</v>
      </c>
      <c r="W341" s="200" t="s">
        <v>37</v>
      </c>
    </row>
    <row r="342" spans="1:23" s="347" customFormat="1" ht="43.5">
      <c r="A342" s="201">
        <v>336</v>
      </c>
      <c r="B342" s="201" t="s">
        <v>1414</v>
      </c>
      <c r="C342" s="202" t="s">
        <v>2986</v>
      </c>
      <c r="D342" s="201" t="s">
        <v>29</v>
      </c>
      <c r="E342" s="201">
        <v>98999854</v>
      </c>
      <c r="F342" s="201">
        <v>5</v>
      </c>
      <c r="G342" s="220" t="s">
        <v>2622</v>
      </c>
      <c r="H342" s="202" t="s">
        <v>2987</v>
      </c>
      <c r="I342" s="201"/>
      <c r="J342" s="201"/>
      <c r="K342" s="205">
        <v>7432.93</v>
      </c>
      <c r="L342" s="205"/>
      <c r="M342" s="206">
        <f t="shared" si="5"/>
        <v>7432.93</v>
      </c>
      <c r="N342" s="207" t="s">
        <v>37</v>
      </c>
      <c r="O342" s="295" t="s">
        <v>2729</v>
      </c>
      <c r="P342" s="235" t="s">
        <v>3</v>
      </c>
      <c r="Q342" s="234"/>
      <c r="R342" s="200"/>
      <c r="S342" s="244"/>
      <c r="T342" s="332" t="s">
        <v>537</v>
      </c>
      <c r="U342" s="302" t="s">
        <v>37</v>
      </c>
      <c r="V342" s="200" t="s">
        <v>37</v>
      </c>
      <c r="W342" s="200" t="s">
        <v>37</v>
      </c>
    </row>
    <row r="343" spans="1:23" s="347" customFormat="1" ht="43.5">
      <c r="A343" s="201">
        <v>337</v>
      </c>
      <c r="B343" s="201" t="s">
        <v>1414</v>
      </c>
      <c r="C343" s="283" t="s">
        <v>2986</v>
      </c>
      <c r="D343" s="284" t="s">
        <v>29</v>
      </c>
      <c r="E343" s="284">
        <v>98999854</v>
      </c>
      <c r="F343" s="284">
        <v>5</v>
      </c>
      <c r="G343" s="286" t="s">
        <v>2601</v>
      </c>
      <c r="H343" s="283" t="s">
        <v>2611</v>
      </c>
      <c r="I343" s="284" t="s">
        <v>2735</v>
      </c>
      <c r="J343" s="284"/>
      <c r="K343" s="296">
        <v>0</v>
      </c>
      <c r="L343" s="284">
        <v>7432.93</v>
      </c>
      <c r="M343" s="206">
        <f t="shared" si="5"/>
        <v>7432.93</v>
      </c>
      <c r="N343" s="288" t="s">
        <v>2699</v>
      </c>
      <c r="O343" s="240" t="s">
        <v>2988</v>
      </c>
      <c r="P343" s="345" t="s">
        <v>35</v>
      </c>
      <c r="Q343" s="345" t="s">
        <v>2387</v>
      </c>
      <c r="R343" s="200" t="s">
        <v>1598</v>
      </c>
      <c r="S343" s="330" t="s">
        <v>37</v>
      </c>
      <c r="T343" s="332" t="s">
        <v>537</v>
      </c>
      <c r="U343" s="302" t="s">
        <v>37</v>
      </c>
      <c r="V343" s="200" t="s">
        <v>37</v>
      </c>
      <c r="W343" s="200" t="s">
        <v>37</v>
      </c>
    </row>
    <row r="344" spans="1:23" s="347" customFormat="1" ht="153.75">
      <c r="A344" s="201">
        <v>338</v>
      </c>
      <c r="B344" s="201" t="s">
        <v>1414</v>
      </c>
      <c r="C344" s="283" t="s">
        <v>2989</v>
      </c>
      <c r="D344" s="284" t="s">
        <v>29</v>
      </c>
      <c r="E344" s="284">
        <v>90940673</v>
      </c>
      <c r="F344" s="284">
        <v>5</v>
      </c>
      <c r="G344" s="286" t="s">
        <v>2622</v>
      </c>
      <c r="H344" s="283" t="s">
        <v>2990</v>
      </c>
      <c r="I344" s="284" t="s">
        <v>2735</v>
      </c>
      <c r="J344" s="284"/>
      <c r="K344" s="296">
        <v>0</v>
      </c>
      <c r="L344" s="284">
        <v>7546.01</v>
      </c>
      <c r="M344" s="206">
        <f t="shared" si="5"/>
        <v>7546.01</v>
      </c>
      <c r="N344" s="288" t="s">
        <v>2699</v>
      </c>
      <c r="O344" s="346" t="s">
        <v>2991</v>
      </c>
      <c r="P344" s="345" t="s">
        <v>35</v>
      </c>
      <c r="Q344" s="374">
        <v>42984</v>
      </c>
      <c r="R344" s="200" t="s">
        <v>1598</v>
      </c>
      <c r="S344" s="330" t="s">
        <v>37</v>
      </c>
      <c r="T344" s="331" t="s">
        <v>2092</v>
      </c>
      <c r="U344" s="305"/>
      <c r="V344" s="200" t="s">
        <v>37</v>
      </c>
      <c r="W344" s="200" t="s">
        <v>37</v>
      </c>
    </row>
    <row r="345" spans="1:23" s="347" customFormat="1" ht="85.5">
      <c r="A345" s="201">
        <v>339</v>
      </c>
      <c r="B345" s="201" t="s">
        <v>1414</v>
      </c>
      <c r="C345" s="202" t="s">
        <v>2992</v>
      </c>
      <c r="D345" s="201" t="s">
        <v>29</v>
      </c>
      <c r="E345" s="201">
        <v>90939695</v>
      </c>
      <c r="F345" s="201">
        <v>5</v>
      </c>
      <c r="G345" s="220" t="s">
        <v>2625</v>
      </c>
      <c r="H345" s="202" t="s">
        <v>2993</v>
      </c>
      <c r="I345" s="201"/>
      <c r="J345" s="201"/>
      <c r="K345" s="205">
        <v>7923</v>
      </c>
      <c r="L345" s="205"/>
      <c r="M345" s="206">
        <f t="shared" si="5"/>
        <v>7923</v>
      </c>
      <c r="N345" s="201" t="s">
        <v>37</v>
      </c>
      <c r="O345" s="225" t="s">
        <v>2656</v>
      </c>
      <c r="P345" s="217" t="s">
        <v>35</v>
      </c>
      <c r="Q345" s="243">
        <v>42850</v>
      </c>
      <c r="R345" s="200">
        <v>60</v>
      </c>
      <c r="S345" s="330" t="s">
        <v>37</v>
      </c>
      <c r="T345" s="332" t="s">
        <v>1808</v>
      </c>
      <c r="U345" s="302" t="s">
        <v>37</v>
      </c>
      <c r="V345" s="200" t="s">
        <v>37</v>
      </c>
      <c r="W345" s="200" t="s">
        <v>37</v>
      </c>
    </row>
    <row r="346" spans="1:23" s="347" customFormat="1" ht="99.75">
      <c r="A346" s="201">
        <v>340</v>
      </c>
      <c r="B346" s="201" t="s">
        <v>1414</v>
      </c>
      <c r="C346" s="202" t="s">
        <v>2860</v>
      </c>
      <c r="D346" s="201" t="s">
        <v>42</v>
      </c>
      <c r="E346" s="201">
        <v>53791088</v>
      </c>
      <c r="F346" s="201">
        <v>5</v>
      </c>
      <c r="G346" s="220" t="s">
        <v>2994</v>
      </c>
      <c r="H346" s="202" t="s">
        <v>2995</v>
      </c>
      <c r="I346" s="201"/>
      <c r="J346" s="201"/>
      <c r="K346" s="205">
        <v>7947.94</v>
      </c>
      <c r="L346" s="205"/>
      <c r="M346" s="206">
        <f t="shared" si="5"/>
        <v>7947.94</v>
      </c>
      <c r="N346" s="201" t="s">
        <v>37</v>
      </c>
      <c r="O346" s="225" t="s">
        <v>2956</v>
      </c>
      <c r="P346" s="217" t="s">
        <v>3</v>
      </c>
      <c r="Q346" s="218"/>
      <c r="R346" s="200"/>
      <c r="S346" s="218"/>
      <c r="T346" s="332" t="s">
        <v>1017</v>
      </c>
      <c r="U346" s="302" t="s">
        <v>37</v>
      </c>
      <c r="V346" s="200" t="s">
        <v>37</v>
      </c>
      <c r="W346" s="200" t="s">
        <v>37</v>
      </c>
    </row>
    <row r="347" spans="1:23" s="347" customFormat="1" ht="99.75">
      <c r="A347" s="201">
        <v>341</v>
      </c>
      <c r="B347" s="201" t="s">
        <v>1414</v>
      </c>
      <c r="C347" s="202" t="s">
        <v>2996</v>
      </c>
      <c r="D347" s="201" t="s">
        <v>29</v>
      </c>
      <c r="E347" s="201">
        <v>90939538</v>
      </c>
      <c r="F347" s="201">
        <v>5</v>
      </c>
      <c r="G347" s="220" t="s">
        <v>2625</v>
      </c>
      <c r="H347" s="202" t="s">
        <v>2997</v>
      </c>
      <c r="I347" s="201"/>
      <c r="J347" s="201"/>
      <c r="K347" s="205">
        <v>7998.58</v>
      </c>
      <c r="L347" s="205"/>
      <c r="M347" s="206">
        <f t="shared" si="5"/>
        <v>7998.58</v>
      </c>
      <c r="N347" s="201" t="s">
        <v>37</v>
      </c>
      <c r="O347" s="225" t="s">
        <v>2956</v>
      </c>
      <c r="P347" s="217" t="s">
        <v>3</v>
      </c>
      <c r="Q347" s="218"/>
      <c r="R347" s="200"/>
      <c r="S347" s="244"/>
      <c r="T347" s="332" t="s">
        <v>1017</v>
      </c>
      <c r="U347" s="302" t="s">
        <v>37</v>
      </c>
      <c r="V347" s="200" t="s">
        <v>37</v>
      </c>
      <c r="W347" s="200" t="s">
        <v>37</v>
      </c>
    </row>
    <row r="348" spans="1:23" s="347" customFormat="1" ht="85.5">
      <c r="A348" s="201">
        <v>342</v>
      </c>
      <c r="B348" s="201" t="s">
        <v>1414</v>
      </c>
      <c r="C348" s="202" t="s">
        <v>2998</v>
      </c>
      <c r="D348" s="201" t="s">
        <v>42</v>
      </c>
      <c r="E348" s="201">
        <v>53819462</v>
      </c>
      <c r="F348" s="201">
        <v>5</v>
      </c>
      <c r="G348" s="220" t="s">
        <v>2731</v>
      </c>
      <c r="H348" s="202" t="s">
        <v>2732</v>
      </c>
      <c r="I348" s="201"/>
      <c r="J348" s="201"/>
      <c r="K348" s="205">
        <v>8029.97</v>
      </c>
      <c r="L348" s="205"/>
      <c r="M348" s="206">
        <f t="shared" si="5"/>
        <v>8029.97</v>
      </c>
      <c r="N348" s="207" t="s">
        <v>37</v>
      </c>
      <c r="O348" s="225" t="s">
        <v>2999</v>
      </c>
      <c r="P348" s="217" t="s">
        <v>35</v>
      </c>
      <c r="Q348" s="218" t="s">
        <v>2376</v>
      </c>
      <c r="R348" s="200" t="s">
        <v>1598</v>
      </c>
      <c r="S348" s="330" t="s">
        <v>37</v>
      </c>
      <c r="T348" s="332" t="s">
        <v>537</v>
      </c>
      <c r="U348" s="302" t="s">
        <v>37</v>
      </c>
      <c r="V348" s="200" t="s">
        <v>37</v>
      </c>
      <c r="W348" s="200" t="s">
        <v>37</v>
      </c>
    </row>
    <row r="349" spans="1:23" s="347" customFormat="1" ht="85.5">
      <c r="A349" s="201">
        <v>343</v>
      </c>
      <c r="B349" s="201" t="s">
        <v>1414</v>
      </c>
      <c r="C349" s="283" t="s">
        <v>3000</v>
      </c>
      <c r="D349" s="284" t="s">
        <v>1868</v>
      </c>
      <c r="E349" s="291">
        <v>50752456</v>
      </c>
      <c r="F349" s="284">
        <v>5</v>
      </c>
      <c r="G349" s="287">
        <v>42036</v>
      </c>
      <c r="H349" s="300" t="s">
        <v>2849</v>
      </c>
      <c r="I349" s="284" t="s">
        <v>2591</v>
      </c>
      <c r="J349" s="284"/>
      <c r="K349" s="284"/>
      <c r="L349" s="284">
        <v>8115</v>
      </c>
      <c r="M349" s="206">
        <f t="shared" si="5"/>
        <v>8115</v>
      </c>
      <c r="N349" s="288" t="s">
        <v>2699</v>
      </c>
      <c r="O349" s="225" t="s">
        <v>2656</v>
      </c>
      <c r="P349" s="217" t="s">
        <v>3</v>
      </c>
      <c r="Q349" s="218"/>
      <c r="R349" s="200"/>
      <c r="S349" s="244"/>
      <c r="T349" s="331" t="s">
        <v>1017</v>
      </c>
      <c r="U349" s="302" t="s">
        <v>37</v>
      </c>
      <c r="V349" s="200" t="s">
        <v>37</v>
      </c>
      <c r="W349" s="200" t="s">
        <v>37</v>
      </c>
    </row>
    <row r="350" spans="1:23" s="347" customFormat="1" ht="85.5">
      <c r="A350" s="201">
        <v>344</v>
      </c>
      <c r="B350" s="201" t="s">
        <v>1414</v>
      </c>
      <c r="C350" s="202" t="s">
        <v>2825</v>
      </c>
      <c r="D350" s="201" t="s">
        <v>29</v>
      </c>
      <c r="E350" s="201">
        <v>20367287</v>
      </c>
      <c r="F350" s="201">
        <v>5</v>
      </c>
      <c r="G350" s="220" t="s">
        <v>2609</v>
      </c>
      <c r="H350" s="202" t="s">
        <v>3001</v>
      </c>
      <c r="I350" s="201"/>
      <c r="J350" s="201"/>
      <c r="K350" s="205">
        <v>8295.5499999999993</v>
      </c>
      <c r="L350" s="205"/>
      <c r="M350" s="206">
        <f t="shared" si="5"/>
        <v>8295.5499999999993</v>
      </c>
      <c r="N350" s="207" t="s">
        <v>37</v>
      </c>
      <c r="O350" s="225" t="s">
        <v>2656</v>
      </c>
      <c r="P350" s="217" t="s">
        <v>35</v>
      </c>
      <c r="Q350" s="243">
        <v>42864</v>
      </c>
      <c r="R350" s="200">
        <v>60</v>
      </c>
      <c r="S350" s="330" t="s">
        <v>37</v>
      </c>
      <c r="T350" s="332" t="s">
        <v>1808</v>
      </c>
      <c r="U350" s="302" t="s">
        <v>37</v>
      </c>
      <c r="V350" s="200" t="s">
        <v>37</v>
      </c>
      <c r="W350" s="200" t="s">
        <v>37</v>
      </c>
    </row>
    <row r="351" spans="1:23" s="347" customFormat="1" ht="71.25">
      <c r="A351" s="201">
        <v>345</v>
      </c>
      <c r="B351" s="201" t="s">
        <v>1414</v>
      </c>
      <c r="C351" s="202" t="s">
        <v>2828</v>
      </c>
      <c r="D351" s="201" t="s">
        <v>42</v>
      </c>
      <c r="E351" s="201">
        <v>98993363</v>
      </c>
      <c r="F351" s="201">
        <v>5</v>
      </c>
      <c r="G351" s="220" t="s">
        <v>2619</v>
      </c>
      <c r="H351" s="202" t="s">
        <v>3002</v>
      </c>
      <c r="I351" s="201"/>
      <c r="J351" s="201"/>
      <c r="K351" s="205">
        <v>8418.27</v>
      </c>
      <c r="L351" s="205"/>
      <c r="M351" s="206">
        <f t="shared" si="5"/>
        <v>8418.27</v>
      </c>
      <c r="N351" s="207" t="s">
        <v>37</v>
      </c>
      <c r="O351" s="225" t="s">
        <v>3003</v>
      </c>
      <c r="P351" s="217" t="s">
        <v>35</v>
      </c>
      <c r="Q351" s="243">
        <v>42864</v>
      </c>
      <c r="R351" s="200" t="s">
        <v>1598</v>
      </c>
      <c r="S351" s="330" t="s">
        <v>37</v>
      </c>
      <c r="T351" s="332" t="s">
        <v>2092</v>
      </c>
      <c r="U351" s="302" t="s">
        <v>37</v>
      </c>
      <c r="V351" s="200" t="s">
        <v>37</v>
      </c>
      <c r="W351" s="200" t="s">
        <v>37</v>
      </c>
    </row>
    <row r="352" spans="1:23" s="347" customFormat="1" ht="85.5">
      <c r="A352" s="201">
        <v>346</v>
      </c>
      <c r="B352" s="201" t="s">
        <v>1414</v>
      </c>
      <c r="C352" s="210" t="s">
        <v>2932</v>
      </c>
      <c r="D352" s="202" t="s">
        <v>1868</v>
      </c>
      <c r="E352" s="202">
        <v>53807642</v>
      </c>
      <c r="F352" s="202">
        <v>5</v>
      </c>
      <c r="G352" s="278">
        <v>42248</v>
      </c>
      <c r="H352" s="210" t="s">
        <v>2590</v>
      </c>
      <c r="I352" s="210" t="s">
        <v>2591</v>
      </c>
      <c r="J352" s="216"/>
      <c r="K352" s="214">
        <v>8419.66</v>
      </c>
      <c r="L352" s="206"/>
      <c r="M352" s="206">
        <f t="shared" si="5"/>
        <v>8419.66</v>
      </c>
      <c r="N352" s="207" t="s">
        <v>37</v>
      </c>
      <c r="O352" s="225" t="s">
        <v>2656</v>
      </c>
      <c r="P352" s="217" t="s">
        <v>3</v>
      </c>
      <c r="Q352" s="218"/>
      <c r="R352" s="200"/>
      <c r="S352" s="218"/>
      <c r="T352" s="332" t="s">
        <v>1017</v>
      </c>
      <c r="U352" s="302" t="s">
        <v>37</v>
      </c>
      <c r="V352" s="200" t="s">
        <v>37</v>
      </c>
      <c r="W352" s="200" t="s">
        <v>37</v>
      </c>
    </row>
    <row r="353" spans="1:23" s="347" customFormat="1" ht="24">
      <c r="A353" s="201">
        <v>347</v>
      </c>
      <c r="B353" s="201" t="s">
        <v>1414</v>
      </c>
      <c r="C353" s="210" t="s">
        <v>2980</v>
      </c>
      <c r="D353" s="267" t="s">
        <v>2587</v>
      </c>
      <c r="E353" s="267">
        <v>54121621</v>
      </c>
      <c r="F353" s="267">
        <v>5</v>
      </c>
      <c r="G353" s="280">
        <v>42248</v>
      </c>
      <c r="H353" s="210" t="s">
        <v>2590</v>
      </c>
      <c r="I353" s="210" t="s">
        <v>2591</v>
      </c>
      <c r="J353" s="216"/>
      <c r="K353" s="214">
        <v>8625.02</v>
      </c>
      <c r="L353" s="206"/>
      <c r="M353" s="206">
        <f t="shared" si="5"/>
        <v>8625.02</v>
      </c>
      <c r="N353" s="207" t="s">
        <v>37</v>
      </c>
      <c r="O353" s="295" t="s">
        <v>2729</v>
      </c>
      <c r="P353" s="372" t="s">
        <v>3</v>
      </c>
      <c r="Q353" s="357"/>
      <c r="R353" s="200"/>
      <c r="S353" s="244"/>
      <c r="T353" s="332" t="s">
        <v>1808</v>
      </c>
      <c r="U353" s="302" t="s">
        <v>37</v>
      </c>
      <c r="V353" s="200" t="s">
        <v>37</v>
      </c>
      <c r="W353" s="200" t="s">
        <v>37</v>
      </c>
    </row>
    <row r="354" spans="1:23" s="347" customFormat="1" ht="24">
      <c r="A354" s="201">
        <v>348</v>
      </c>
      <c r="B354" s="201" t="s">
        <v>1414</v>
      </c>
      <c r="C354" s="210" t="s">
        <v>2954</v>
      </c>
      <c r="D354" s="267" t="s">
        <v>2587</v>
      </c>
      <c r="E354" s="267">
        <v>53660455</v>
      </c>
      <c r="F354" s="267">
        <v>5</v>
      </c>
      <c r="G354" s="280">
        <v>42248</v>
      </c>
      <c r="H354" s="210" t="s">
        <v>2590</v>
      </c>
      <c r="I354" s="210" t="s">
        <v>2591</v>
      </c>
      <c r="J354" s="216"/>
      <c r="K354" s="214">
        <v>8625.02</v>
      </c>
      <c r="L354" s="206"/>
      <c r="M354" s="206">
        <f t="shared" si="5"/>
        <v>8625.02</v>
      </c>
      <c r="N354" s="207" t="s">
        <v>37</v>
      </c>
      <c r="O354" s="295" t="s">
        <v>2729</v>
      </c>
      <c r="P354" s="372" t="s">
        <v>3</v>
      </c>
      <c r="Q354" s="357"/>
      <c r="R354" s="200"/>
      <c r="S354" s="244"/>
      <c r="T354" s="332" t="s">
        <v>1017</v>
      </c>
      <c r="U354" s="302" t="s">
        <v>37</v>
      </c>
      <c r="V354" s="200" t="s">
        <v>37</v>
      </c>
      <c r="W354" s="200" t="s">
        <v>37</v>
      </c>
    </row>
    <row r="355" spans="1:23" s="347" customFormat="1" ht="36">
      <c r="A355" s="201">
        <v>349</v>
      </c>
      <c r="B355" s="201" t="s">
        <v>1414</v>
      </c>
      <c r="C355" s="210" t="s">
        <v>3004</v>
      </c>
      <c r="D355" s="267" t="s">
        <v>2587</v>
      </c>
      <c r="E355" s="267">
        <v>53822871</v>
      </c>
      <c r="F355" s="267">
        <v>8</v>
      </c>
      <c r="G355" s="280">
        <v>42248</v>
      </c>
      <c r="H355" s="210" t="s">
        <v>2590</v>
      </c>
      <c r="I355" s="210" t="s">
        <v>2591</v>
      </c>
      <c r="J355" s="216"/>
      <c r="K355" s="214">
        <v>8625.02</v>
      </c>
      <c r="L355" s="206"/>
      <c r="M355" s="206">
        <f t="shared" si="5"/>
        <v>8625.02</v>
      </c>
      <c r="N355" s="207" t="s">
        <v>37</v>
      </c>
      <c r="O355" s="295" t="s">
        <v>3005</v>
      </c>
      <c r="P355" s="372" t="s">
        <v>35</v>
      </c>
      <c r="Q355" s="357">
        <v>42886</v>
      </c>
      <c r="R355" s="200" t="s">
        <v>1598</v>
      </c>
      <c r="S355" s="330" t="s">
        <v>37</v>
      </c>
      <c r="T355" s="332" t="s">
        <v>1808</v>
      </c>
      <c r="U355" s="302" t="s">
        <v>37</v>
      </c>
      <c r="V355" s="200" t="s">
        <v>37</v>
      </c>
      <c r="W355" s="200" t="s">
        <v>37</v>
      </c>
    </row>
    <row r="356" spans="1:23" s="347" customFormat="1" ht="142.5">
      <c r="A356" s="201">
        <v>350</v>
      </c>
      <c r="B356" s="201" t="s">
        <v>1414</v>
      </c>
      <c r="C356" s="202" t="s">
        <v>3006</v>
      </c>
      <c r="D356" s="201" t="s">
        <v>42</v>
      </c>
      <c r="E356" s="201">
        <v>98998405</v>
      </c>
      <c r="F356" s="201">
        <v>8</v>
      </c>
      <c r="G356" s="220" t="s">
        <v>2625</v>
      </c>
      <c r="H356" s="202" t="s">
        <v>3007</v>
      </c>
      <c r="I356" s="201"/>
      <c r="J356" s="201"/>
      <c r="K356" s="205">
        <v>8809.11</v>
      </c>
      <c r="L356" s="205"/>
      <c r="M356" s="206">
        <f t="shared" si="5"/>
        <v>8809.11</v>
      </c>
      <c r="N356" s="201" t="s">
        <v>37</v>
      </c>
      <c r="O356" s="225" t="s">
        <v>3008</v>
      </c>
      <c r="P356" s="217" t="s">
        <v>35</v>
      </c>
      <c r="Q356" s="357">
        <v>42886</v>
      </c>
      <c r="R356" s="200" t="s">
        <v>1598</v>
      </c>
      <c r="S356" s="330" t="s">
        <v>37</v>
      </c>
      <c r="T356" s="331" t="s">
        <v>537</v>
      </c>
      <c r="U356" s="302" t="s">
        <v>37</v>
      </c>
      <c r="V356" s="200" t="s">
        <v>37</v>
      </c>
      <c r="W356" s="200" t="s">
        <v>37</v>
      </c>
    </row>
    <row r="357" spans="1:23" s="347" customFormat="1" ht="99.75">
      <c r="A357" s="201">
        <v>351</v>
      </c>
      <c r="B357" s="201" t="s">
        <v>1414</v>
      </c>
      <c r="C357" s="202" t="s">
        <v>3009</v>
      </c>
      <c r="D357" s="201" t="s">
        <v>42</v>
      </c>
      <c r="E357" s="201">
        <v>90939882</v>
      </c>
      <c r="F357" s="201">
        <v>5</v>
      </c>
      <c r="G357" s="220" t="s">
        <v>2619</v>
      </c>
      <c r="H357" s="202" t="s">
        <v>2628</v>
      </c>
      <c r="I357" s="201"/>
      <c r="J357" s="201"/>
      <c r="K357" s="205">
        <v>9000</v>
      </c>
      <c r="L357" s="205"/>
      <c r="M357" s="206">
        <f t="shared" si="5"/>
        <v>9000</v>
      </c>
      <c r="N357" s="207" t="s">
        <v>37</v>
      </c>
      <c r="O357" s="225" t="s">
        <v>2956</v>
      </c>
      <c r="P357" s="217" t="s">
        <v>35</v>
      </c>
      <c r="Q357" s="218" t="s">
        <v>2376</v>
      </c>
      <c r="R357" s="200" t="s">
        <v>1598</v>
      </c>
      <c r="S357" s="330" t="s">
        <v>37</v>
      </c>
      <c r="T357" s="332" t="s">
        <v>1808</v>
      </c>
      <c r="U357" s="302" t="s">
        <v>37</v>
      </c>
      <c r="V357" s="200" t="s">
        <v>37</v>
      </c>
      <c r="W357" s="200" t="s">
        <v>37</v>
      </c>
    </row>
    <row r="358" spans="1:23" s="347" customFormat="1" ht="99.75">
      <c r="A358" s="201">
        <v>352</v>
      </c>
      <c r="B358" s="201" t="s">
        <v>1414</v>
      </c>
      <c r="C358" s="202" t="s">
        <v>2841</v>
      </c>
      <c r="D358" s="201" t="s">
        <v>29</v>
      </c>
      <c r="E358" s="201">
        <v>90942398</v>
      </c>
      <c r="F358" s="201">
        <v>5</v>
      </c>
      <c r="G358" s="220" t="s">
        <v>2731</v>
      </c>
      <c r="H358" s="202" t="s">
        <v>2732</v>
      </c>
      <c r="I358" s="201"/>
      <c r="J358" s="201"/>
      <c r="K358" s="205">
        <v>9029.91</v>
      </c>
      <c r="L358" s="205"/>
      <c r="M358" s="206">
        <f t="shared" si="5"/>
        <v>9029.91</v>
      </c>
      <c r="N358" s="207" t="s">
        <v>37</v>
      </c>
      <c r="O358" s="225" t="s">
        <v>2956</v>
      </c>
      <c r="P358" s="217" t="s">
        <v>3</v>
      </c>
      <c r="Q358" s="218"/>
      <c r="R358" s="200"/>
      <c r="S358" s="244"/>
      <c r="T358" s="332" t="s">
        <v>1017</v>
      </c>
      <c r="U358" s="302" t="s">
        <v>37</v>
      </c>
      <c r="V358" s="200" t="s">
        <v>37</v>
      </c>
      <c r="W358" s="200" t="s">
        <v>37</v>
      </c>
    </row>
    <row r="359" spans="1:23" s="347" customFormat="1" ht="99.75">
      <c r="A359" s="201">
        <v>353</v>
      </c>
      <c r="B359" s="201" t="s">
        <v>1414</v>
      </c>
      <c r="C359" s="210" t="s">
        <v>3010</v>
      </c>
      <c r="D359" s="267" t="s">
        <v>1868</v>
      </c>
      <c r="E359" s="267">
        <v>53808088</v>
      </c>
      <c r="F359" s="267">
        <v>7</v>
      </c>
      <c r="G359" s="280">
        <v>42095</v>
      </c>
      <c r="H359" s="210" t="s">
        <v>2590</v>
      </c>
      <c r="I359" s="210" t="s">
        <v>2591</v>
      </c>
      <c r="J359" s="216"/>
      <c r="K359" s="214">
        <v>9035.74</v>
      </c>
      <c r="L359" s="206"/>
      <c r="M359" s="206">
        <f t="shared" si="5"/>
        <v>9035.74</v>
      </c>
      <c r="N359" s="207" t="s">
        <v>37</v>
      </c>
      <c r="O359" s="225" t="s">
        <v>2956</v>
      </c>
      <c r="P359" s="217" t="s">
        <v>3</v>
      </c>
      <c r="Q359" s="218"/>
      <c r="R359" s="200"/>
      <c r="S359" s="244"/>
      <c r="T359" s="332" t="s">
        <v>1017</v>
      </c>
      <c r="U359" s="302" t="s">
        <v>37</v>
      </c>
      <c r="V359" s="200" t="s">
        <v>37</v>
      </c>
      <c r="W359" s="200" t="s">
        <v>37</v>
      </c>
    </row>
    <row r="360" spans="1:23" s="347" customFormat="1" ht="128.25">
      <c r="A360" s="201">
        <v>354</v>
      </c>
      <c r="B360" s="201" t="s">
        <v>1414</v>
      </c>
      <c r="C360" s="210" t="s">
        <v>3011</v>
      </c>
      <c r="D360" s="267" t="s">
        <v>1868</v>
      </c>
      <c r="E360" s="267">
        <v>90942403</v>
      </c>
      <c r="F360" s="267">
        <v>5</v>
      </c>
      <c r="G360" s="280">
        <v>42125</v>
      </c>
      <c r="H360" s="210" t="s">
        <v>2590</v>
      </c>
      <c r="I360" s="210" t="s">
        <v>2591</v>
      </c>
      <c r="J360" s="216"/>
      <c r="K360" s="214">
        <v>9035.74</v>
      </c>
      <c r="L360" s="206"/>
      <c r="M360" s="206">
        <f t="shared" si="5"/>
        <v>9035.74</v>
      </c>
      <c r="N360" s="207" t="s">
        <v>37</v>
      </c>
      <c r="O360" s="225" t="s">
        <v>3012</v>
      </c>
      <c r="P360" s="217" t="s">
        <v>3</v>
      </c>
      <c r="Q360" s="218"/>
      <c r="R360" s="200"/>
      <c r="S360" s="244"/>
      <c r="T360" s="331" t="s">
        <v>1017</v>
      </c>
      <c r="U360" s="302" t="s">
        <v>37</v>
      </c>
      <c r="V360" s="200" t="s">
        <v>37</v>
      </c>
      <c r="W360" s="200" t="s">
        <v>37</v>
      </c>
    </row>
    <row r="361" spans="1:23" s="347" customFormat="1" ht="85.5">
      <c r="A361" s="201">
        <v>355</v>
      </c>
      <c r="B361" s="201" t="s">
        <v>1414</v>
      </c>
      <c r="C361" s="210" t="s">
        <v>3013</v>
      </c>
      <c r="D361" s="267" t="s">
        <v>1868</v>
      </c>
      <c r="E361" s="267">
        <v>53610385</v>
      </c>
      <c r="F361" s="267">
        <v>5</v>
      </c>
      <c r="G361" s="280">
        <v>42125</v>
      </c>
      <c r="H361" s="210" t="s">
        <v>2590</v>
      </c>
      <c r="I361" s="210" t="s">
        <v>2591</v>
      </c>
      <c r="J361" s="216"/>
      <c r="K361" s="214">
        <v>9035.74</v>
      </c>
      <c r="L361" s="206"/>
      <c r="M361" s="206">
        <f t="shared" si="5"/>
        <v>9035.74</v>
      </c>
      <c r="N361" s="207" t="s">
        <v>37</v>
      </c>
      <c r="O361" s="225" t="s">
        <v>3014</v>
      </c>
      <c r="P361" s="217" t="s">
        <v>35</v>
      </c>
      <c r="Q361" s="218" t="s">
        <v>3015</v>
      </c>
      <c r="R361" s="200" t="s">
        <v>1598</v>
      </c>
      <c r="S361" s="330" t="s">
        <v>37</v>
      </c>
      <c r="T361" s="332" t="s">
        <v>1808</v>
      </c>
      <c r="U361" s="302" t="s">
        <v>37</v>
      </c>
      <c r="V361" s="200" t="s">
        <v>37</v>
      </c>
      <c r="W361" s="200" t="s">
        <v>37</v>
      </c>
    </row>
    <row r="362" spans="1:23" s="347" customFormat="1" ht="85.5">
      <c r="A362" s="201">
        <v>356</v>
      </c>
      <c r="B362" s="201" t="s">
        <v>1414</v>
      </c>
      <c r="C362" s="210" t="s">
        <v>3016</v>
      </c>
      <c r="D362" s="267" t="s">
        <v>1868</v>
      </c>
      <c r="E362" s="267">
        <v>12448656</v>
      </c>
      <c r="F362" s="267">
        <v>7</v>
      </c>
      <c r="G362" s="280">
        <v>42125</v>
      </c>
      <c r="H362" s="210" t="s">
        <v>2590</v>
      </c>
      <c r="I362" s="210" t="s">
        <v>2591</v>
      </c>
      <c r="J362" s="216"/>
      <c r="K362" s="214">
        <v>9035.74</v>
      </c>
      <c r="L362" s="206"/>
      <c r="M362" s="206">
        <f t="shared" si="5"/>
        <v>9035.74</v>
      </c>
      <c r="N362" s="207" t="s">
        <v>37</v>
      </c>
      <c r="O362" s="225" t="s">
        <v>3017</v>
      </c>
      <c r="P362" s="217" t="s">
        <v>3</v>
      </c>
      <c r="Q362" s="218"/>
      <c r="R362" s="200"/>
      <c r="S362" s="244"/>
      <c r="T362" s="332" t="s">
        <v>1017</v>
      </c>
      <c r="U362" s="302" t="s">
        <v>37</v>
      </c>
      <c r="V362" s="200" t="s">
        <v>37</v>
      </c>
      <c r="W362" s="200" t="s">
        <v>37</v>
      </c>
    </row>
    <row r="363" spans="1:23" s="347" customFormat="1" ht="128.25">
      <c r="A363" s="201">
        <v>357</v>
      </c>
      <c r="B363" s="201" t="s">
        <v>1414</v>
      </c>
      <c r="C363" s="210" t="s">
        <v>3018</v>
      </c>
      <c r="D363" s="267" t="s">
        <v>2587</v>
      </c>
      <c r="E363" s="267">
        <v>53717341</v>
      </c>
      <c r="F363" s="267">
        <v>11</v>
      </c>
      <c r="G363" s="280">
        <v>42125</v>
      </c>
      <c r="H363" s="210" t="s">
        <v>2590</v>
      </c>
      <c r="I363" s="210" t="s">
        <v>2591</v>
      </c>
      <c r="J363" s="216"/>
      <c r="K363" s="214">
        <v>9035.74</v>
      </c>
      <c r="L363" s="206"/>
      <c r="M363" s="206">
        <f t="shared" si="5"/>
        <v>9035.74</v>
      </c>
      <c r="N363" s="207" t="s">
        <v>37</v>
      </c>
      <c r="O363" s="225" t="s">
        <v>3019</v>
      </c>
      <c r="P363" s="217" t="s">
        <v>3</v>
      </c>
      <c r="Q363" s="218"/>
      <c r="R363" s="200"/>
      <c r="S363" s="244"/>
      <c r="T363" s="332" t="s">
        <v>1017</v>
      </c>
      <c r="U363" s="302" t="s">
        <v>37</v>
      </c>
      <c r="V363" s="200" t="s">
        <v>37</v>
      </c>
      <c r="W363" s="200" t="s">
        <v>37</v>
      </c>
    </row>
    <row r="364" spans="1:23" s="347" customFormat="1" ht="71.25">
      <c r="A364" s="201">
        <v>359</v>
      </c>
      <c r="B364" s="201" t="s">
        <v>1414</v>
      </c>
      <c r="C364" s="210" t="s">
        <v>3020</v>
      </c>
      <c r="D364" s="267" t="s">
        <v>1868</v>
      </c>
      <c r="E364" s="267">
        <v>53819501</v>
      </c>
      <c r="F364" s="267">
        <v>5</v>
      </c>
      <c r="G364" s="280">
        <v>42125</v>
      </c>
      <c r="H364" s="210" t="s">
        <v>2590</v>
      </c>
      <c r="I364" s="210" t="s">
        <v>2591</v>
      </c>
      <c r="J364" s="216"/>
      <c r="K364" s="214">
        <v>9035.74</v>
      </c>
      <c r="L364" s="206"/>
      <c r="M364" s="206">
        <f t="shared" si="5"/>
        <v>9035.74</v>
      </c>
      <c r="N364" s="207" t="s">
        <v>37</v>
      </c>
      <c r="O364" s="225" t="s">
        <v>3021</v>
      </c>
      <c r="P364" s="217" t="s">
        <v>35</v>
      </c>
      <c r="Q364" s="218" t="s">
        <v>2120</v>
      </c>
      <c r="R364" s="200" t="s">
        <v>1598</v>
      </c>
      <c r="S364" s="330" t="s">
        <v>37</v>
      </c>
      <c r="T364" s="331" t="s">
        <v>1808</v>
      </c>
      <c r="U364" s="302" t="s">
        <v>37</v>
      </c>
      <c r="V364" s="200" t="s">
        <v>37</v>
      </c>
      <c r="W364" s="200" t="s">
        <v>37</v>
      </c>
    </row>
    <row r="365" spans="1:23" s="347" customFormat="1" ht="85.5">
      <c r="A365" s="201">
        <v>360</v>
      </c>
      <c r="B365" s="201" t="s">
        <v>1414</v>
      </c>
      <c r="C365" s="210" t="s">
        <v>3022</v>
      </c>
      <c r="D365" s="267" t="s">
        <v>1868</v>
      </c>
      <c r="E365" s="267">
        <v>90940034</v>
      </c>
      <c r="F365" s="267">
        <v>5</v>
      </c>
      <c r="G365" s="280">
        <v>42156</v>
      </c>
      <c r="H365" s="210" t="s">
        <v>2590</v>
      </c>
      <c r="I365" s="210" t="s">
        <v>2591</v>
      </c>
      <c r="J365" s="216"/>
      <c r="K365" s="214">
        <v>9035.74</v>
      </c>
      <c r="L365" s="206"/>
      <c r="M365" s="206">
        <f t="shared" si="5"/>
        <v>9035.74</v>
      </c>
      <c r="N365" s="207" t="s">
        <v>37</v>
      </c>
      <c r="O365" s="225" t="s">
        <v>3023</v>
      </c>
      <c r="P365" s="348" t="s">
        <v>3</v>
      </c>
      <c r="Q365" s="332"/>
      <c r="R365" s="332"/>
      <c r="S365" s="376"/>
      <c r="T365" s="332" t="s">
        <v>1017</v>
      </c>
      <c r="U365" s="302" t="s">
        <v>37</v>
      </c>
      <c r="V365" s="200" t="s">
        <v>37</v>
      </c>
      <c r="W365" s="200" t="s">
        <v>37</v>
      </c>
    </row>
    <row r="366" spans="1:23" s="347" customFormat="1" ht="128.25">
      <c r="A366" s="201">
        <v>361</v>
      </c>
      <c r="B366" s="201" t="s">
        <v>1414</v>
      </c>
      <c r="C366" s="210" t="s">
        <v>3024</v>
      </c>
      <c r="D366" s="267" t="s">
        <v>1868</v>
      </c>
      <c r="E366" s="267">
        <v>90942400</v>
      </c>
      <c r="F366" s="267">
        <v>5</v>
      </c>
      <c r="G366" s="280">
        <v>42156</v>
      </c>
      <c r="H366" s="210" t="s">
        <v>2590</v>
      </c>
      <c r="I366" s="210" t="s">
        <v>2591</v>
      </c>
      <c r="J366" s="216"/>
      <c r="K366" s="214">
        <v>9035.74</v>
      </c>
      <c r="L366" s="206"/>
      <c r="M366" s="206">
        <f t="shared" si="5"/>
        <v>9035.74</v>
      </c>
      <c r="N366" s="207" t="s">
        <v>37</v>
      </c>
      <c r="O366" s="225" t="s">
        <v>3012</v>
      </c>
      <c r="P366" s="217" t="s">
        <v>3</v>
      </c>
      <c r="Q366" s="218"/>
      <c r="R366" s="200"/>
      <c r="S366" s="244"/>
      <c r="T366" s="332" t="s">
        <v>1017</v>
      </c>
      <c r="U366" s="302" t="s">
        <v>37</v>
      </c>
      <c r="V366" s="200" t="s">
        <v>37</v>
      </c>
      <c r="W366" s="200" t="s">
        <v>37</v>
      </c>
    </row>
    <row r="367" spans="1:23" s="347" customFormat="1" ht="185.25">
      <c r="A367" s="201">
        <v>362</v>
      </c>
      <c r="B367" s="201" t="s">
        <v>1414</v>
      </c>
      <c r="C367" s="210" t="s">
        <v>2860</v>
      </c>
      <c r="D367" s="267" t="s">
        <v>2587</v>
      </c>
      <c r="E367" s="267">
        <v>90940681</v>
      </c>
      <c r="F367" s="267">
        <v>5</v>
      </c>
      <c r="G367" s="280">
        <v>42156</v>
      </c>
      <c r="H367" s="210" t="s">
        <v>2590</v>
      </c>
      <c r="I367" s="210" t="s">
        <v>2591</v>
      </c>
      <c r="J367" s="216"/>
      <c r="K367" s="214">
        <v>9035.74</v>
      </c>
      <c r="L367" s="206"/>
      <c r="M367" s="206">
        <f t="shared" si="5"/>
        <v>9035.74</v>
      </c>
      <c r="N367" s="207" t="s">
        <v>37</v>
      </c>
      <c r="O367" s="225" t="s">
        <v>3025</v>
      </c>
      <c r="P367" s="217" t="s">
        <v>35</v>
      </c>
      <c r="Q367" s="357">
        <v>42886</v>
      </c>
      <c r="R367" s="200" t="s">
        <v>1598</v>
      </c>
      <c r="S367" s="330" t="s">
        <v>37</v>
      </c>
      <c r="T367" s="332" t="s">
        <v>1808</v>
      </c>
      <c r="U367" s="302" t="s">
        <v>37</v>
      </c>
      <c r="V367" s="200" t="s">
        <v>37</v>
      </c>
      <c r="W367" s="200" t="s">
        <v>37</v>
      </c>
    </row>
    <row r="368" spans="1:23" s="347" customFormat="1" ht="185.25">
      <c r="A368" s="201">
        <v>363</v>
      </c>
      <c r="B368" s="201" t="s">
        <v>1414</v>
      </c>
      <c r="C368" s="210" t="s">
        <v>3026</v>
      </c>
      <c r="D368" s="267" t="s">
        <v>2587</v>
      </c>
      <c r="E368" s="267" t="s">
        <v>3027</v>
      </c>
      <c r="F368" s="267" t="s">
        <v>2589</v>
      </c>
      <c r="G368" s="280">
        <v>42156</v>
      </c>
      <c r="H368" s="210" t="s">
        <v>2590</v>
      </c>
      <c r="I368" s="210" t="s">
        <v>2591</v>
      </c>
      <c r="J368" s="216"/>
      <c r="K368" s="214">
        <v>9035.74</v>
      </c>
      <c r="L368" s="206"/>
      <c r="M368" s="206">
        <f t="shared" si="5"/>
        <v>9035.74</v>
      </c>
      <c r="N368" s="207" t="s">
        <v>37</v>
      </c>
      <c r="O368" s="225" t="s">
        <v>3028</v>
      </c>
      <c r="P368" s="217" t="s">
        <v>35</v>
      </c>
      <c r="Q368" s="357">
        <v>42886</v>
      </c>
      <c r="R368" s="200" t="s">
        <v>1598</v>
      </c>
      <c r="S368" s="330" t="s">
        <v>37</v>
      </c>
      <c r="T368" s="332" t="s">
        <v>537</v>
      </c>
      <c r="U368" s="302" t="s">
        <v>37</v>
      </c>
      <c r="V368" s="200" t="s">
        <v>37</v>
      </c>
      <c r="W368" s="200" t="s">
        <v>37</v>
      </c>
    </row>
    <row r="369" spans="1:23" s="347" customFormat="1" ht="228">
      <c r="A369" s="201">
        <v>364</v>
      </c>
      <c r="B369" s="201" t="s">
        <v>1414</v>
      </c>
      <c r="C369" s="210" t="s">
        <v>3029</v>
      </c>
      <c r="D369" s="267" t="s">
        <v>1868</v>
      </c>
      <c r="E369" s="267">
        <v>53821254</v>
      </c>
      <c r="F369" s="267">
        <v>5</v>
      </c>
      <c r="G369" s="280">
        <v>42186</v>
      </c>
      <c r="H369" s="210" t="s">
        <v>2590</v>
      </c>
      <c r="I369" s="210" t="s">
        <v>2591</v>
      </c>
      <c r="J369" s="216"/>
      <c r="K369" s="214">
        <v>9035.74</v>
      </c>
      <c r="L369" s="206"/>
      <c r="M369" s="206">
        <f t="shared" si="5"/>
        <v>9035.74</v>
      </c>
      <c r="N369" s="207" t="s">
        <v>37</v>
      </c>
      <c r="O369" s="225" t="s">
        <v>3030</v>
      </c>
      <c r="P369" s="217" t="s">
        <v>35</v>
      </c>
      <c r="Q369" s="357">
        <v>42886</v>
      </c>
      <c r="R369" s="200" t="s">
        <v>1598</v>
      </c>
      <c r="S369" s="330" t="s">
        <v>37</v>
      </c>
      <c r="T369" s="332" t="s">
        <v>1808</v>
      </c>
      <c r="U369" s="302" t="s">
        <v>37</v>
      </c>
      <c r="V369" s="200" t="s">
        <v>37</v>
      </c>
      <c r="W369" s="200" t="s">
        <v>37</v>
      </c>
    </row>
    <row r="370" spans="1:23" s="347" customFormat="1" ht="85.5">
      <c r="A370" s="201">
        <v>365</v>
      </c>
      <c r="B370" s="201" t="s">
        <v>1414</v>
      </c>
      <c r="C370" s="210" t="s">
        <v>3031</v>
      </c>
      <c r="D370" s="267" t="s">
        <v>2587</v>
      </c>
      <c r="E370" s="267">
        <v>53939395</v>
      </c>
      <c r="F370" s="267">
        <v>5</v>
      </c>
      <c r="G370" s="280">
        <v>42186</v>
      </c>
      <c r="H370" s="210" t="s">
        <v>2590</v>
      </c>
      <c r="I370" s="210" t="s">
        <v>2591</v>
      </c>
      <c r="J370" s="216"/>
      <c r="K370" s="214">
        <v>9035.74</v>
      </c>
      <c r="L370" s="206"/>
      <c r="M370" s="206">
        <f t="shared" si="5"/>
        <v>9035.74</v>
      </c>
      <c r="N370" s="207" t="s">
        <v>37</v>
      </c>
      <c r="O370" s="225" t="s">
        <v>2656</v>
      </c>
      <c r="P370" s="217" t="s">
        <v>3</v>
      </c>
      <c r="Q370" s="218"/>
      <c r="R370" s="200"/>
      <c r="S370" s="244"/>
      <c r="T370" s="332" t="s">
        <v>1017</v>
      </c>
      <c r="U370" s="302" t="s">
        <v>37</v>
      </c>
      <c r="V370" s="200" t="s">
        <v>37</v>
      </c>
      <c r="W370" s="200" t="s">
        <v>37</v>
      </c>
    </row>
    <row r="371" spans="1:23" s="347" customFormat="1" ht="85.5">
      <c r="A371" s="201">
        <v>366</v>
      </c>
      <c r="B371" s="201" t="s">
        <v>1414</v>
      </c>
      <c r="C371" s="210" t="s">
        <v>3032</v>
      </c>
      <c r="D371" s="267" t="s">
        <v>2587</v>
      </c>
      <c r="E371" s="267"/>
      <c r="F371" s="267"/>
      <c r="G371" s="280">
        <v>42186</v>
      </c>
      <c r="H371" s="210" t="s">
        <v>2590</v>
      </c>
      <c r="I371" s="210" t="s">
        <v>2591</v>
      </c>
      <c r="J371" s="216"/>
      <c r="K371" s="214">
        <v>9035.74</v>
      </c>
      <c r="L371" s="206"/>
      <c r="M371" s="206">
        <f t="shared" si="5"/>
        <v>9035.74</v>
      </c>
      <c r="N371" s="207" t="s">
        <v>37</v>
      </c>
      <c r="O371" s="225" t="s">
        <v>2656</v>
      </c>
      <c r="P371" s="377" t="s">
        <v>35</v>
      </c>
      <c r="Q371" s="378">
        <v>42844</v>
      </c>
      <c r="R371" s="200" t="s">
        <v>1598</v>
      </c>
      <c r="S371" s="330" t="s">
        <v>37</v>
      </c>
      <c r="T371" s="332" t="s">
        <v>537</v>
      </c>
      <c r="U371" s="302" t="s">
        <v>37</v>
      </c>
      <c r="V371" s="200" t="s">
        <v>37</v>
      </c>
      <c r="W371" s="200" t="s">
        <v>37</v>
      </c>
    </row>
    <row r="372" spans="1:23" s="347" customFormat="1" ht="85.5">
      <c r="A372" s="201">
        <v>367</v>
      </c>
      <c r="B372" s="201" t="s">
        <v>1414</v>
      </c>
      <c r="C372" s="290" t="s">
        <v>3033</v>
      </c>
      <c r="D372" s="290" t="s">
        <v>2587</v>
      </c>
      <c r="E372" s="291">
        <v>50045466</v>
      </c>
      <c r="F372" s="284">
        <v>5</v>
      </c>
      <c r="G372" s="287">
        <v>42186</v>
      </c>
      <c r="H372" s="290" t="s">
        <v>2590</v>
      </c>
      <c r="I372" s="284" t="s">
        <v>2591</v>
      </c>
      <c r="J372" s="292"/>
      <c r="K372" s="293"/>
      <c r="L372" s="293">
        <v>9035.74</v>
      </c>
      <c r="M372" s="206">
        <f t="shared" si="5"/>
        <v>9035.74</v>
      </c>
      <c r="N372" s="288" t="s">
        <v>2699</v>
      </c>
      <c r="O372" s="225" t="s">
        <v>3034</v>
      </c>
      <c r="P372" s="217" t="s">
        <v>3</v>
      </c>
      <c r="Q372" s="218"/>
      <c r="R372" s="200"/>
      <c r="S372" s="218"/>
      <c r="T372" s="332" t="s">
        <v>1017</v>
      </c>
      <c r="U372" s="302" t="s">
        <v>37</v>
      </c>
      <c r="V372" s="200" t="s">
        <v>37</v>
      </c>
      <c r="W372" s="200" t="s">
        <v>37</v>
      </c>
    </row>
    <row r="373" spans="1:23" s="347" customFormat="1" ht="156.75">
      <c r="A373" s="201">
        <v>368</v>
      </c>
      <c r="B373" s="201" t="s">
        <v>1414</v>
      </c>
      <c r="C373" s="290" t="s">
        <v>2650</v>
      </c>
      <c r="D373" s="284" t="s">
        <v>2587</v>
      </c>
      <c r="E373" s="291">
        <v>90939855</v>
      </c>
      <c r="F373" s="284">
        <v>5</v>
      </c>
      <c r="G373" s="287">
        <v>42125</v>
      </c>
      <c r="H373" s="290" t="s">
        <v>2590</v>
      </c>
      <c r="I373" s="284" t="s">
        <v>2591</v>
      </c>
      <c r="J373" s="284"/>
      <c r="K373" s="293"/>
      <c r="L373" s="293">
        <v>9035.74</v>
      </c>
      <c r="M373" s="206">
        <f t="shared" si="5"/>
        <v>9035.74</v>
      </c>
      <c r="N373" s="288" t="s">
        <v>2699</v>
      </c>
      <c r="O373" s="225" t="s">
        <v>3035</v>
      </c>
      <c r="P373" s="217" t="s">
        <v>35</v>
      </c>
      <c r="Q373" s="218"/>
      <c r="R373" s="200" t="s">
        <v>1598</v>
      </c>
      <c r="S373" s="330" t="s">
        <v>37</v>
      </c>
      <c r="T373" s="332" t="s">
        <v>537</v>
      </c>
      <c r="U373" s="305"/>
      <c r="V373" s="200" t="s">
        <v>37</v>
      </c>
      <c r="W373" s="200" t="s">
        <v>37</v>
      </c>
    </row>
    <row r="374" spans="1:23" s="347" customFormat="1" ht="36">
      <c r="A374" s="201">
        <v>369</v>
      </c>
      <c r="B374" s="201" t="s">
        <v>1414</v>
      </c>
      <c r="C374" s="202" t="s">
        <v>3036</v>
      </c>
      <c r="D374" s="201" t="s">
        <v>42</v>
      </c>
      <c r="E374" s="201">
        <v>90939709</v>
      </c>
      <c r="F374" s="201">
        <v>7</v>
      </c>
      <c r="G374" s="220" t="s">
        <v>2609</v>
      </c>
      <c r="H374" s="202" t="s">
        <v>3037</v>
      </c>
      <c r="I374" s="201"/>
      <c r="J374" s="201"/>
      <c r="K374" s="205">
        <v>9040.5300000000007</v>
      </c>
      <c r="L374" s="205"/>
      <c r="M374" s="206">
        <f t="shared" si="5"/>
        <v>9040.5300000000007</v>
      </c>
      <c r="N374" s="207" t="s">
        <v>37</v>
      </c>
      <c r="O374" s="295" t="s">
        <v>3038</v>
      </c>
      <c r="P374" s="235" t="s">
        <v>35</v>
      </c>
      <c r="Q374" s="234" t="s">
        <v>2387</v>
      </c>
      <c r="R374" s="200" t="s">
        <v>1598</v>
      </c>
      <c r="S374" s="330" t="s">
        <v>37</v>
      </c>
      <c r="T374" s="332" t="s">
        <v>537</v>
      </c>
      <c r="U374" s="302" t="s">
        <v>37</v>
      </c>
      <c r="V374" s="200" t="s">
        <v>37</v>
      </c>
      <c r="W374" s="200" t="s">
        <v>37</v>
      </c>
    </row>
    <row r="375" spans="1:23" s="347" customFormat="1" ht="24">
      <c r="A375" s="201">
        <v>370</v>
      </c>
      <c r="B375" s="201" t="s">
        <v>1414</v>
      </c>
      <c r="C375" s="202" t="s">
        <v>3006</v>
      </c>
      <c r="D375" s="201" t="s">
        <v>42</v>
      </c>
      <c r="E375" s="201">
        <v>98998405</v>
      </c>
      <c r="F375" s="201">
        <v>8</v>
      </c>
      <c r="G375" s="220" t="s">
        <v>2625</v>
      </c>
      <c r="H375" s="202" t="s">
        <v>3039</v>
      </c>
      <c r="I375" s="201"/>
      <c r="J375" s="201"/>
      <c r="K375" s="205">
        <v>9057.11</v>
      </c>
      <c r="L375" s="205"/>
      <c r="M375" s="206">
        <f t="shared" si="5"/>
        <v>9057.11</v>
      </c>
      <c r="N375" s="201" t="s">
        <v>37</v>
      </c>
      <c r="O375" s="295" t="s">
        <v>2723</v>
      </c>
      <c r="P375" s="235" t="s">
        <v>35</v>
      </c>
      <c r="Q375" s="234" t="s">
        <v>2376</v>
      </c>
      <c r="R375" s="200" t="s">
        <v>1598</v>
      </c>
      <c r="S375" s="330" t="s">
        <v>37</v>
      </c>
      <c r="T375" s="332" t="s">
        <v>2092</v>
      </c>
      <c r="U375" s="302" t="s">
        <v>37</v>
      </c>
      <c r="V375" s="200" t="s">
        <v>37</v>
      </c>
      <c r="W375" s="200" t="s">
        <v>37</v>
      </c>
    </row>
    <row r="376" spans="1:23" s="347" customFormat="1" ht="156">
      <c r="A376" s="201">
        <v>371</v>
      </c>
      <c r="B376" s="201" t="s">
        <v>1414</v>
      </c>
      <c r="C376" s="202" t="s">
        <v>3040</v>
      </c>
      <c r="D376" s="201" t="s">
        <v>29</v>
      </c>
      <c r="E376" s="201">
        <v>50650327</v>
      </c>
      <c r="F376" s="201">
        <v>8</v>
      </c>
      <c r="G376" s="220" t="s">
        <v>2625</v>
      </c>
      <c r="H376" s="202" t="s">
        <v>3041</v>
      </c>
      <c r="I376" s="201"/>
      <c r="J376" s="201"/>
      <c r="K376" s="205">
        <v>9067.01</v>
      </c>
      <c r="L376" s="205"/>
      <c r="M376" s="206">
        <f t="shared" si="5"/>
        <v>9067.01</v>
      </c>
      <c r="N376" s="201" t="s">
        <v>37</v>
      </c>
      <c r="O376" s="295" t="s">
        <v>3042</v>
      </c>
      <c r="P376" s="235" t="s">
        <v>35</v>
      </c>
      <c r="Q376" s="234" t="s">
        <v>3043</v>
      </c>
      <c r="R376" s="200" t="s">
        <v>1598</v>
      </c>
      <c r="S376" s="330" t="s">
        <v>37</v>
      </c>
      <c r="T376" s="332" t="s">
        <v>537</v>
      </c>
      <c r="U376" s="302" t="s">
        <v>37</v>
      </c>
      <c r="V376" s="200" t="s">
        <v>37</v>
      </c>
      <c r="W376" s="200" t="s">
        <v>37</v>
      </c>
    </row>
    <row r="377" spans="1:23" s="347" customFormat="1" ht="24">
      <c r="A377" s="201">
        <v>372</v>
      </c>
      <c r="B377" s="201" t="s">
        <v>1414</v>
      </c>
      <c r="C377" s="202" t="s">
        <v>3044</v>
      </c>
      <c r="D377" s="201" t="s">
        <v>42</v>
      </c>
      <c r="E377" s="201">
        <v>16897293</v>
      </c>
      <c r="F377" s="201">
        <v>9</v>
      </c>
      <c r="G377" s="220" t="s">
        <v>2731</v>
      </c>
      <c r="H377" s="202" t="s">
        <v>2732</v>
      </c>
      <c r="I377" s="201"/>
      <c r="J377" s="201"/>
      <c r="K377" s="205">
        <v>9080.1</v>
      </c>
      <c r="L377" s="205"/>
      <c r="M377" s="206">
        <f t="shared" si="5"/>
        <v>9080.1</v>
      </c>
      <c r="N377" s="207" t="s">
        <v>37</v>
      </c>
      <c r="O377" s="240" t="s">
        <v>2723</v>
      </c>
      <c r="P377" s="235" t="s">
        <v>35</v>
      </c>
      <c r="Q377" s="234" t="s">
        <v>2376</v>
      </c>
      <c r="R377" s="200" t="s">
        <v>1598</v>
      </c>
      <c r="S377" s="330" t="s">
        <v>37</v>
      </c>
      <c r="T377" s="332" t="s">
        <v>2092</v>
      </c>
      <c r="U377" s="302" t="s">
        <v>37</v>
      </c>
      <c r="V377" s="200" t="s">
        <v>37</v>
      </c>
      <c r="W377" s="200" t="s">
        <v>37</v>
      </c>
    </row>
    <row r="378" spans="1:23" s="347" customFormat="1" ht="85.5">
      <c r="A378" s="201">
        <v>373</v>
      </c>
      <c r="B378" s="201" t="s">
        <v>1414</v>
      </c>
      <c r="C378" s="202" t="s">
        <v>2694</v>
      </c>
      <c r="D378" s="201" t="s">
        <v>29</v>
      </c>
      <c r="E378" s="201">
        <v>90942986</v>
      </c>
      <c r="F378" s="201">
        <v>5</v>
      </c>
      <c r="G378" s="220" t="s">
        <v>2609</v>
      </c>
      <c r="H378" s="202" t="s">
        <v>2590</v>
      </c>
      <c r="I378" s="201"/>
      <c r="J378" s="201"/>
      <c r="K378" s="205">
        <v>9251.18</v>
      </c>
      <c r="L378" s="205"/>
      <c r="M378" s="206">
        <f t="shared" si="5"/>
        <v>9251.18</v>
      </c>
      <c r="N378" s="207" t="s">
        <v>37</v>
      </c>
      <c r="O378" s="225" t="s">
        <v>2656</v>
      </c>
      <c r="P378" s="217" t="s">
        <v>3</v>
      </c>
      <c r="Q378" s="218"/>
      <c r="R378" s="200"/>
      <c r="S378" s="244"/>
      <c r="T378" s="332" t="s">
        <v>1017</v>
      </c>
      <c r="U378" s="302" t="s">
        <v>37</v>
      </c>
      <c r="V378" s="200" t="s">
        <v>37</v>
      </c>
      <c r="W378" s="200" t="s">
        <v>37</v>
      </c>
    </row>
    <row r="379" spans="1:23" s="347" customFormat="1" ht="99.75">
      <c r="A379" s="201">
        <v>374</v>
      </c>
      <c r="B379" s="201" t="s">
        <v>1414</v>
      </c>
      <c r="C379" s="202" t="s">
        <v>3045</v>
      </c>
      <c r="D379" s="201" t="s">
        <v>42</v>
      </c>
      <c r="E379" s="201">
        <v>90939701</v>
      </c>
      <c r="F379" s="201">
        <v>5</v>
      </c>
      <c r="G379" s="220" t="s">
        <v>2609</v>
      </c>
      <c r="H379" s="202" t="s">
        <v>2590</v>
      </c>
      <c r="I379" s="201"/>
      <c r="J379" s="201"/>
      <c r="K379" s="205">
        <v>9251.18</v>
      </c>
      <c r="L379" s="205"/>
      <c r="M379" s="206">
        <f t="shared" si="5"/>
        <v>9251.18</v>
      </c>
      <c r="N379" s="207" t="s">
        <v>37</v>
      </c>
      <c r="O379" s="225" t="s">
        <v>2956</v>
      </c>
      <c r="P379" s="217" t="s">
        <v>3</v>
      </c>
      <c r="Q379" s="218"/>
      <c r="R379" s="200"/>
      <c r="S379" s="244"/>
      <c r="T379" s="332" t="s">
        <v>1017</v>
      </c>
      <c r="U379" s="302" t="s">
        <v>37</v>
      </c>
      <c r="V379" s="200" t="s">
        <v>37</v>
      </c>
      <c r="W379" s="200" t="s">
        <v>37</v>
      </c>
    </row>
    <row r="380" spans="1:23" s="347" customFormat="1" ht="168">
      <c r="A380" s="201">
        <v>375</v>
      </c>
      <c r="B380" s="201" t="s">
        <v>1414</v>
      </c>
      <c r="C380" s="210" t="s">
        <v>3046</v>
      </c>
      <c r="D380" s="267" t="s">
        <v>2587</v>
      </c>
      <c r="E380" s="267">
        <v>90940686</v>
      </c>
      <c r="F380" s="267">
        <v>5</v>
      </c>
      <c r="G380" s="280">
        <v>42125</v>
      </c>
      <c r="H380" s="210" t="s">
        <v>2590</v>
      </c>
      <c r="I380" s="210" t="s">
        <v>2591</v>
      </c>
      <c r="J380" s="216"/>
      <c r="K380" s="214">
        <v>9651.82</v>
      </c>
      <c r="L380" s="206"/>
      <c r="M380" s="206">
        <f t="shared" si="5"/>
        <v>9651.82</v>
      </c>
      <c r="N380" s="207" t="s">
        <v>37</v>
      </c>
      <c r="O380" s="295" t="s">
        <v>3047</v>
      </c>
      <c r="P380" s="372" t="s">
        <v>35</v>
      </c>
      <c r="Q380" s="357" t="s">
        <v>2928</v>
      </c>
      <c r="R380" s="200" t="s">
        <v>1598</v>
      </c>
      <c r="S380" s="330" t="s">
        <v>37</v>
      </c>
      <c r="T380" s="332" t="s">
        <v>2092</v>
      </c>
      <c r="U380" s="302" t="s">
        <v>37</v>
      </c>
      <c r="V380" s="200" t="s">
        <v>37</v>
      </c>
      <c r="W380" s="200" t="s">
        <v>37</v>
      </c>
    </row>
    <row r="381" spans="1:23" s="347" customFormat="1" ht="36">
      <c r="A381" s="201">
        <v>376</v>
      </c>
      <c r="B381" s="201" t="s">
        <v>1414</v>
      </c>
      <c r="C381" s="202" t="s">
        <v>2860</v>
      </c>
      <c r="D381" s="201" t="s">
        <v>42</v>
      </c>
      <c r="E381" s="201">
        <v>53791088</v>
      </c>
      <c r="F381" s="201">
        <v>5</v>
      </c>
      <c r="G381" s="220" t="s">
        <v>2659</v>
      </c>
      <c r="H381" s="202" t="s">
        <v>3048</v>
      </c>
      <c r="I381" s="201"/>
      <c r="J381" s="201"/>
      <c r="K381" s="205">
        <v>9857</v>
      </c>
      <c r="L381" s="205"/>
      <c r="M381" s="206">
        <f t="shared" si="5"/>
        <v>9857</v>
      </c>
      <c r="N381" s="207" t="s">
        <v>37</v>
      </c>
      <c r="O381" s="295" t="s">
        <v>3049</v>
      </c>
      <c r="P381" s="235" t="s">
        <v>35</v>
      </c>
      <c r="Q381" s="234" t="s">
        <v>2676</v>
      </c>
      <c r="R381" s="200" t="s">
        <v>1598</v>
      </c>
      <c r="S381" s="330" t="s">
        <v>37</v>
      </c>
      <c r="T381" s="332" t="s">
        <v>1808</v>
      </c>
      <c r="U381" s="302" t="s">
        <v>37</v>
      </c>
      <c r="V381" s="200" t="s">
        <v>37</v>
      </c>
      <c r="W381" s="200" t="s">
        <v>37</v>
      </c>
    </row>
    <row r="382" spans="1:23" s="347" customFormat="1" ht="120">
      <c r="A382" s="201">
        <v>377</v>
      </c>
      <c r="B382" s="201" t="s">
        <v>1414</v>
      </c>
      <c r="C382" s="202" t="s">
        <v>3050</v>
      </c>
      <c r="D382" s="201" t="s">
        <v>1868</v>
      </c>
      <c r="E382" s="201">
        <v>50001582</v>
      </c>
      <c r="F382" s="201">
        <v>13</v>
      </c>
      <c r="G382" s="237">
        <v>42036</v>
      </c>
      <c r="H382" s="202" t="s">
        <v>3051</v>
      </c>
      <c r="I382" s="201" t="s">
        <v>37</v>
      </c>
      <c r="J382" s="201"/>
      <c r="K382" s="205">
        <v>10052.469999999999</v>
      </c>
      <c r="L382" s="205"/>
      <c r="M382" s="206">
        <f t="shared" si="5"/>
        <v>10052.469999999999</v>
      </c>
      <c r="N382" s="201" t="s">
        <v>37</v>
      </c>
      <c r="O382" s="240" t="s">
        <v>3052</v>
      </c>
      <c r="P382" s="217" t="s">
        <v>35</v>
      </c>
      <c r="Q382" s="234" t="s">
        <v>2676</v>
      </c>
      <c r="R382" s="200" t="s">
        <v>1598</v>
      </c>
      <c r="S382" s="330" t="s">
        <v>37</v>
      </c>
      <c r="T382" s="332" t="s">
        <v>1808</v>
      </c>
      <c r="U382" s="302" t="s">
        <v>37</v>
      </c>
      <c r="V382" s="200" t="s">
        <v>37</v>
      </c>
      <c r="W382" s="200" t="s">
        <v>37</v>
      </c>
    </row>
    <row r="383" spans="1:23" s="347" customFormat="1" ht="85.5">
      <c r="A383" s="201">
        <v>378</v>
      </c>
      <c r="B383" s="201" t="s">
        <v>1414</v>
      </c>
      <c r="C383" s="202" t="s">
        <v>3053</v>
      </c>
      <c r="D383" s="201" t="s">
        <v>42</v>
      </c>
      <c r="E383" s="201">
        <v>53610377</v>
      </c>
      <c r="F383" s="201"/>
      <c r="G383" s="220" t="s">
        <v>2648</v>
      </c>
      <c r="H383" s="202" t="s">
        <v>2602</v>
      </c>
      <c r="I383" s="201"/>
      <c r="J383" s="201"/>
      <c r="K383" s="205">
        <v>10740.5</v>
      </c>
      <c r="L383" s="205"/>
      <c r="M383" s="206">
        <f t="shared" si="5"/>
        <v>10740.5</v>
      </c>
      <c r="N383" s="207" t="s">
        <v>37</v>
      </c>
      <c r="O383" s="225" t="s">
        <v>2656</v>
      </c>
      <c r="P383" s="217" t="s">
        <v>3</v>
      </c>
      <c r="Q383" s="218"/>
      <c r="R383" s="200"/>
      <c r="S383" s="275">
        <v>43100</v>
      </c>
      <c r="T383" s="332" t="s">
        <v>1017</v>
      </c>
      <c r="U383" s="302" t="s">
        <v>37</v>
      </c>
      <c r="V383" s="200" t="s">
        <v>37</v>
      </c>
      <c r="W383" s="200" t="s">
        <v>37</v>
      </c>
    </row>
    <row r="384" spans="1:23" s="347" customFormat="1" ht="85.5">
      <c r="A384" s="201">
        <v>379</v>
      </c>
      <c r="B384" s="201" t="s">
        <v>1414</v>
      </c>
      <c r="C384" s="202" t="s">
        <v>3054</v>
      </c>
      <c r="D384" s="201" t="s">
        <v>29</v>
      </c>
      <c r="E384" s="201">
        <v>23031701</v>
      </c>
      <c r="F384" s="201">
        <v>7</v>
      </c>
      <c r="G384" s="220" t="s">
        <v>2994</v>
      </c>
      <c r="H384" s="202" t="s">
        <v>3055</v>
      </c>
      <c r="I384" s="201"/>
      <c r="J384" s="201"/>
      <c r="K384" s="205">
        <v>10843.18</v>
      </c>
      <c r="L384" s="205"/>
      <c r="M384" s="206">
        <f t="shared" si="5"/>
        <v>10843.18</v>
      </c>
      <c r="N384" s="201" t="s">
        <v>37</v>
      </c>
      <c r="O384" s="225" t="s">
        <v>2656</v>
      </c>
      <c r="P384" s="217" t="s">
        <v>3</v>
      </c>
      <c r="Q384" s="218"/>
      <c r="R384" s="200"/>
      <c r="S384" s="275">
        <v>43100</v>
      </c>
      <c r="T384" s="332" t="s">
        <v>1017</v>
      </c>
      <c r="U384" s="302" t="s">
        <v>37</v>
      </c>
      <c r="V384" s="200" t="s">
        <v>37</v>
      </c>
      <c r="W384" s="200" t="s">
        <v>37</v>
      </c>
    </row>
    <row r="385" spans="1:23" s="347" customFormat="1" ht="348">
      <c r="A385" s="201">
        <v>380</v>
      </c>
      <c r="B385" s="201" t="s">
        <v>1414</v>
      </c>
      <c r="C385" s="202" t="s">
        <v>3056</v>
      </c>
      <c r="D385" s="201" t="s">
        <v>29</v>
      </c>
      <c r="E385" s="201">
        <v>50020579</v>
      </c>
      <c r="F385" s="201">
        <v>5</v>
      </c>
      <c r="G385" s="220" t="s">
        <v>2619</v>
      </c>
      <c r="H385" s="202" t="s">
        <v>3057</v>
      </c>
      <c r="I385" s="201"/>
      <c r="J385" s="201"/>
      <c r="K385" s="205">
        <v>10988.14</v>
      </c>
      <c r="L385" s="205"/>
      <c r="M385" s="206">
        <f t="shared" si="5"/>
        <v>10988.14</v>
      </c>
      <c r="N385" s="207" t="s">
        <v>37</v>
      </c>
      <c r="O385" s="240" t="s">
        <v>3058</v>
      </c>
      <c r="P385" s="235" t="s">
        <v>35</v>
      </c>
      <c r="Q385" s="234" t="s">
        <v>2680</v>
      </c>
      <c r="R385" s="200" t="s">
        <v>1598</v>
      </c>
      <c r="S385" s="330" t="s">
        <v>37</v>
      </c>
      <c r="T385" s="332" t="s">
        <v>2092</v>
      </c>
      <c r="U385" s="302" t="s">
        <v>37</v>
      </c>
      <c r="V385" s="200" t="s">
        <v>37</v>
      </c>
      <c r="W385" s="200" t="s">
        <v>37</v>
      </c>
    </row>
    <row r="386" spans="1:23" s="347" customFormat="1" ht="99.75">
      <c r="A386" s="201">
        <v>381</v>
      </c>
      <c r="B386" s="201" t="s">
        <v>1414</v>
      </c>
      <c r="C386" s="202" t="s">
        <v>3056</v>
      </c>
      <c r="D386" s="201" t="s">
        <v>29</v>
      </c>
      <c r="E386" s="201">
        <v>50020579</v>
      </c>
      <c r="F386" s="201">
        <v>5</v>
      </c>
      <c r="G386" s="220" t="s">
        <v>2619</v>
      </c>
      <c r="H386" s="202" t="s">
        <v>3059</v>
      </c>
      <c r="I386" s="201"/>
      <c r="J386" s="201"/>
      <c r="K386" s="205">
        <v>10988.14</v>
      </c>
      <c r="L386" s="205"/>
      <c r="M386" s="206">
        <f t="shared" si="5"/>
        <v>10988.14</v>
      </c>
      <c r="N386" s="207" t="s">
        <v>37</v>
      </c>
      <c r="O386" s="225" t="s">
        <v>2956</v>
      </c>
      <c r="P386" s="217" t="s">
        <v>3</v>
      </c>
      <c r="Q386" s="218"/>
      <c r="R386" s="200"/>
      <c r="S386" s="275">
        <v>43100</v>
      </c>
      <c r="T386" s="332" t="s">
        <v>1017</v>
      </c>
      <c r="U386" s="302" t="s">
        <v>37</v>
      </c>
      <c r="V386" s="200" t="s">
        <v>37</v>
      </c>
      <c r="W386" s="200" t="s">
        <v>37</v>
      </c>
    </row>
    <row r="387" spans="1:23" s="347" customFormat="1" ht="128.25">
      <c r="A387" s="201">
        <v>382</v>
      </c>
      <c r="B387" s="201" t="s">
        <v>1414</v>
      </c>
      <c r="C387" s="210" t="s">
        <v>3060</v>
      </c>
      <c r="D387" s="267" t="s">
        <v>2587</v>
      </c>
      <c r="E387" s="267">
        <v>90940923</v>
      </c>
      <c r="F387" s="267">
        <v>11</v>
      </c>
      <c r="G387" s="280">
        <v>42248</v>
      </c>
      <c r="H387" s="210" t="s">
        <v>2590</v>
      </c>
      <c r="I387" s="210" t="s">
        <v>2591</v>
      </c>
      <c r="J387" s="216"/>
      <c r="K387" s="214">
        <v>11000</v>
      </c>
      <c r="L387" s="206"/>
      <c r="M387" s="206">
        <f t="shared" si="5"/>
        <v>11000</v>
      </c>
      <c r="N387" s="207" t="s">
        <v>37</v>
      </c>
      <c r="O387" s="225" t="s">
        <v>3061</v>
      </c>
      <c r="P387" s="348" t="s">
        <v>35</v>
      </c>
      <c r="Q387" s="234" t="s">
        <v>2680</v>
      </c>
      <c r="R387" s="200" t="s">
        <v>1598</v>
      </c>
      <c r="S387" s="330" t="s">
        <v>37</v>
      </c>
      <c r="T387" s="332" t="s">
        <v>1808</v>
      </c>
      <c r="U387" s="302" t="s">
        <v>37</v>
      </c>
      <c r="V387" s="200" t="s">
        <v>37</v>
      </c>
      <c r="W387" s="200" t="s">
        <v>37</v>
      </c>
    </row>
    <row r="388" spans="1:23" s="347" customFormat="1" ht="71.25">
      <c r="A388" s="201">
        <v>383</v>
      </c>
      <c r="B388" s="201" t="s">
        <v>1414</v>
      </c>
      <c r="C388" s="202" t="s">
        <v>2598</v>
      </c>
      <c r="D388" s="201" t="s">
        <v>29</v>
      </c>
      <c r="E388" s="201">
        <v>50021109</v>
      </c>
      <c r="F388" s="201">
        <v>8</v>
      </c>
      <c r="G388" s="220" t="s">
        <v>2659</v>
      </c>
      <c r="H388" s="202" t="s">
        <v>2628</v>
      </c>
      <c r="I388" s="201"/>
      <c r="J388" s="201"/>
      <c r="K388" s="205">
        <v>11000</v>
      </c>
      <c r="L388" s="205"/>
      <c r="M388" s="206">
        <f t="shared" si="5"/>
        <v>11000</v>
      </c>
      <c r="N388" s="207" t="s">
        <v>37</v>
      </c>
      <c r="O388" s="225" t="s">
        <v>3062</v>
      </c>
      <c r="P388" s="217" t="s">
        <v>35</v>
      </c>
      <c r="Q388" s="234" t="s">
        <v>2680</v>
      </c>
      <c r="R388" s="200" t="s">
        <v>1598</v>
      </c>
      <c r="S388" s="330" t="s">
        <v>37</v>
      </c>
      <c r="T388" s="332" t="s">
        <v>2092</v>
      </c>
      <c r="U388" s="302" t="s">
        <v>37</v>
      </c>
      <c r="V388" s="200" t="s">
        <v>37</v>
      </c>
      <c r="W388" s="200" t="s">
        <v>37</v>
      </c>
    </row>
    <row r="389" spans="1:23" s="347" customFormat="1" ht="85.5">
      <c r="A389" s="201">
        <v>384</v>
      </c>
      <c r="B389" s="201" t="s">
        <v>1414</v>
      </c>
      <c r="C389" s="202" t="s">
        <v>3063</v>
      </c>
      <c r="D389" s="201" t="s">
        <v>2587</v>
      </c>
      <c r="E389" s="201">
        <v>54146682</v>
      </c>
      <c r="F389" s="201">
        <v>5</v>
      </c>
      <c r="G389" s="237">
        <v>42036</v>
      </c>
      <c r="H389" s="202" t="s">
        <v>3051</v>
      </c>
      <c r="I389" s="201" t="s">
        <v>37</v>
      </c>
      <c r="J389" s="201"/>
      <c r="K389" s="205">
        <v>11000</v>
      </c>
      <c r="L389" s="205"/>
      <c r="M389" s="206">
        <f t="shared" si="5"/>
        <v>11000</v>
      </c>
      <c r="N389" s="201" t="s">
        <v>37</v>
      </c>
      <c r="O389" s="225" t="s">
        <v>2656</v>
      </c>
      <c r="P389" s="217" t="s">
        <v>3</v>
      </c>
      <c r="Q389" s="218"/>
      <c r="R389" s="200"/>
      <c r="S389" s="275">
        <v>43100</v>
      </c>
      <c r="T389" s="332" t="s">
        <v>1017</v>
      </c>
      <c r="U389" s="302" t="s">
        <v>37</v>
      </c>
      <c r="V389" s="200" t="s">
        <v>37</v>
      </c>
      <c r="W389" s="200" t="s">
        <v>37</v>
      </c>
    </row>
    <row r="390" spans="1:23" s="347" customFormat="1" ht="99.75">
      <c r="A390" s="201">
        <v>385</v>
      </c>
      <c r="B390" s="201" t="s">
        <v>1414</v>
      </c>
      <c r="C390" s="202" t="s">
        <v>3064</v>
      </c>
      <c r="D390" s="201" t="s">
        <v>2587</v>
      </c>
      <c r="E390" s="201" t="s">
        <v>3065</v>
      </c>
      <c r="F390" s="201" t="s">
        <v>2643</v>
      </c>
      <c r="G390" s="237">
        <v>42036</v>
      </c>
      <c r="H390" s="202" t="s">
        <v>3051</v>
      </c>
      <c r="I390" s="201" t="s">
        <v>37</v>
      </c>
      <c r="J390" s="201"/>
      <c r="K390" s="205">
        <v>11000</v>
      </c>
      <c r="L390" s="205"/>
      <c r="M390" s="206">
        <f t="shared" ref="M390:M453" si="6">K390+L390</f>
        <v>11000</v>
      </c>
      <c r="N390" s="201" t="s">
        <v>37</v>
      </c>
      <c r="O390" s="225" t="s">
        <v>2956</v>
      </c>
      <c r="P390" s="217" t="s">
        <v>3</v>
      </c>
      <c r="Q390" s="218"/>
      <c r="R390" s="200"/>
      <c r="S390" s="275">
        <v>43100</v>
      </c>
      <c r="T390" s="332" t="s">
        <v>1017</v>
      </c>
      <c r="U390" s="302" t="s">
        <v>37</v>
      </c>
      <c r="V390" s="200" t="s">
        <v>37</v>
      </c>
      <c r="W390" s="200" t="s">
        <v>37</v>
      </c>
    </row>
    <row r="391" spans="1:23" s="347" customFormat="1" ht="99.75">
      <c r="A391" s="201">
        <v>386</v>
      </c>
      <c r="B391" s="201" t="s">
        <v>1414</v>
      </c>
      <c r="C391" s="283" t="s">
        <v>3066</v>
      </c>
      <c r="D391" s="284" t="s">
        <v>2587</v>
      </c>
      <c r="E391" s="291">
        <v>98998393</v>
      </c>
      <c r="F391" s="284">
        <v>5</v>
      </c>
      <c r="G391" s="287">
        <v>42036</v>
      </c>
      <c r="H391" s="300" t="s">
        <v>2849</v>
      </c>
      <c r="I391" s="284" t="s">
        <v>2591</v>
      </c>
      <c r="J391" s="284"/>
      <c r="K391" s="284"/>
      <c r="L391" s="284">
        <v>11436.67</v>
      </c>
      <c r="M391" s="206">
        <f t="shared" si="6"/>
        <v>11436.67</v>
      </c>
      <c r="N391" s="288" t="s">
        <v>2699</v>
      </c>
      <c r="O391" s="225" t="s">
        <v>2956</v>
      </c>
      <c r="P391" s="282" t="s">
        <v>3</v>
      </c>
      <c r="Q391" s="303"/>
      <c r="R391" s="303"/>
      <c r="S391" s="275">
        <v>43100</v>
      </c>
      <c r="T391" s="332" t="s">
        <v>1017</v>
      </c>
      <c r="U391" s="302" t="s">
        <v>37</v>
      </c>
      <c r="V391" s="200" t="s">
        <v>37</v>
      </c>
      <c r="W391" s="200" t="s">
        <v>37</v>
      </c>
    </row>
    <row r="392" spans="1:23" s="347" customFormat="1" ht="85.5">
      <c r="A392" s="201">
        <v>387</v>
      </c>
      <c r="B392" s="201" t="s">
        <v>1414</v>
      </c>
      <c r="C392" s="210" t="s">
        <v>3067</v>
      </c>
      <c r="D392" s="202" t="s">
        <v>2587</v>
      </c>
      <c r="E392" s="202">
        <v>53645847</v>
      </c>
      <c r="F392" s="202">
        <v>11</v>
      </c>
      <c r="G392" s="278">
        <v>42278</v>
      </c>
      <c r="H392" s="210" t="s">
        <v>2590</v>
      </c>
      <c r="I392" s="210" t="s">
        <v>2591</v>
      </c>
      <c r="J392" s="216"/>
      <c r="K392" s="214">
        <v>11460.16</v>
      </c>
      <c r="L392" s="206"/>
      <c r="M392" s="206">
        <f t="shared" si="6"/>
        <v>11460.16</v>
      </c>
      <c r="N392" s="207" t="s">
        <v>37</v>
      </c>
      <c r="O392" s="225" t="s">
        <v>2656</v>
      </c>
      <c r="P392" s="348" t="s">
        <v>3</v>
      </c>
      <c r="Q392" s="275"/>
      <c r="R392" s="351"/>
      <c r="S392" s="275">
        <v>43100</v>
      </c>
      <c r="T392" s="332" t="s">
        <v>1017</v>
      </c>
      <c r="U392" s="302" t="s">
        <v>37</v>
      </c>
      <c r="V392" s="200" t="s">
        <v>37</v>
      </c>
      <c r="W392" s="200" t="s">
        <v>37</v>
      </c>
    </row>
    <row r="393" spans="1:23" s="347" customFormat="1" ht="156">
      <c r="A393" s="201">
        <v>388</v>
      </c>
      <c r="B393" s="201" t="s">
        <v>1414</v>
      </c>
      <c r="C393" s="202" t="s">
        <v>3068</v>
      </c>
      <c r="D393" s="201" t="s">
        <v>42</v>
      </c>
      <c r="E393" s="201">
        <v>53820584</v>
      </c>
      <c r="F393" s="201">
        <v>5</v>
      </c>
      <c r="G393" s="220" t="s">
        <v>2619</v>
      </c>
      <c r="H393" s="202" t="s">
        <v>3069</v>
      </c>
      <c r="I393" s="201"/>
      <c r="J393" s="201"/>
      <c r="K393" s="205">
        <v>11514.06</v>
      </c>
      <c r="L393" s="205"/>
      <c r="M393" s="206">
        <f t="shared" si="6"/>
        <v>11514.06</v>
      </c>
      <c r="N393" s="207" t="s">
        <v>37</v>
      </c>
      <c r="O393" s="295" t="s">
        <v>3070</v>
      </c>
      <c r="P393" s="235" t="s">
        <v>35</v>
      </c>
      <c r="Q393" s="234" t="s">
        <v>2936</v>
      </c>
      <c r="R393" s="200" t="s">
        <v>1598</v>
      </c>
      <c r="S393" s="330" t="s">
        <v>37</v>
      </c>
      <c r="T393" s="332" t="s">
        <v>2092</v>
      </c>
      <c r="U393" s="302" t="s">
        <v>37</v>
      </c>
      <c r="V393" s="200" t="s">
        <v>37</v>
      </c>
      <c r="W393" s="200" t="s">
        <v>37</v>
      </c>
    </row>
    <row r="394" spans="1:23" s="347" customFormat="1" ht="85.5">
      <c r="A394" s="201">
        <v>389</v>
      </c>
      <c r="B394" s="201" t="s">
        <v>1414</v>
      </c>
      <c r="C394" s="290" t="s">
        <v>2621</v>
      </c>
      <c r="D394" s="284" t="s">
        <v>2587</v>
      </c>
      <c r="E394" s="291">
        <v>90940934</v>
      </c>
      <c r="F394" s="284">
        <v>5</v>
      </c>
      <c r="G394" s="287">
        <v>42430</v>
      </c>
      <c r="H394" s="290" t="s">
        <v>2590</v>
      </c>
      <c r="I394" s="284" t="s">
        <v>2591</v>
      </c>
      <c r="J394" s="292"/>
      <c r="K394" s="293"/>
      <c r="L394" s="293">
        <v>11699.66</v>
      </c>
      <c r="M394" s="206">
        <f t="shared" si="6"/>
        <v>11699.66</v>
      </c>
      <c r="N394" s="288" t="s">
        <v>2699</v>
      </c>
      <c r="O394" s="225" t="s">
        <v>3071</v>
      </c>
      <c r="P394" s="282" t="s">
        <v>35</v>
      </c>
      <c r="Q394" s="306">
        <v>42484</v>
      </c>
      <c r="R394" s="200" t="s">
        <v>1598</v>
      </c>
      <c r="S394" s="330" t="s">
        <v>37</v>
      </c>
      <c r="T394" s="200" t="s">
        <v>537</v>
      </c>
      <c r="U394" s="302" t="s">
        <v>37</v>
      </c>
      <c r="V394" s="200" t="s">
        <v>37</v>
      </c>
      <c r="W394" s="200" t="s">
        <v>37</v>
      </c>
    </row>
    <row r="395" spans="1:23" s="347" customFormat="1" ht="168">
      <c r="A395" s="201">
        <v>390</v>
      </c>
      <c r="B395" s="201" t="s">
        <v>1414</v>
      </c>
      <c r="C395" s="202" t="s">
        <v>3072</v>
      </c>
      <c r="D395" s="201" t="s">
        <v>42</v>
      </c>
      <c r="E395" s="201">
        <v>53819012</v>
      </c>
      <c r="F395" s="201">
        <v>7</v>
      </c>
      <c r="G395" s="220" t="s">
        <v>2619</v>
      </c>
      <c r="H395" s="202" t="s">
        <v>3073</v>
      </c>
      <c r="I395" s="201"/>
      <c r="J395" s="201"/>
      <c r="K395" s="205">
        <v>11886.84</v>
      </c>
      <c r="L395" s="205"/>
      <c r="M395" s="206">
        <f t="shared" si="6"/>
        <v>11886.84</v>
      </c>
      <c r="N395" s="207" t="s">
        <v>37</v>
      </c>
      <c r="O395" s="240" t="s">
        <v>3074</v>
      </c>
      <c r="P395" s="217" t="s">
        <v>35</v>
      </c>
      <c r="Q395" s="234" t="s">
        <v>2680</v>
      </c>
      <c r="R395" s="200" t="s">
        <v>1598</v>
      </c>
      <c r="S395" s="330" t="s">
        <v>37</v>
      </c>
      <c r="T395" s="332" t="s">
        <v>1808</v>
      </c>
      <c r="U395" s="302" t="s">
        <v>37</v>
      </c>
      <c r="V395" s="200" t="s">
        <v>37</v>
      </c>
      <c r="W395" s="200" t="s">
        <v>37</v>
      </c>
    </row>
    <row r="396" spans="1:23" s="347" customFormat="1" ht="71.25">
      <c r="A396" s="201">
        <v>391</v>
      </c>
      <c r="B396" s="201" t="s">
        <v>1414</v>
      </c>
      <c r="C396" s="210" t="s">
        <v>3075</v>
      </c>
      <c r="D396" s="267" t="s">
        <v>2587</v>
      </c>
      <c r="E396" s="267" t="s">
        <v>3076</v>
      </c>
      <c r="F396" s="267" t="s">
        <v>2643</v>
      </c>
      <c r="G396" s="280">
        <v>42248</v>
      </c>
      <c r="H396" s="210" t="s">
        <v>2590</v>
      </c>
      <c r="I396" s="210" t="s">
        <v>2591</v>
      </c>
      <c r="J396" s="216"/>
      <c r="K396" s="214">
        <v>11981.08</v>
      </c>
      <c r="L396" s="206"/>
      <c r="M396" s="206">
        <f t="shared" si="6"/>
        <v>11981.08</v>
      </c>
      <c r="N396" s="207" t="s">
        <v>37</v>
      </c>
      <c r="O396" s="225" t="s">
        <v>3077</v>
      </c>
      <c r="P396" s="348" t="s">
        <v>35</v>
      </c>
      <c r="Q396" s="234" t="s">
        <v>2680</v>
      </c>
      <c r="R396" s="200" t="s">
        <v>1598</v>
      </c>
      <c r="S396" s="330" t="s">
        <v>37</v>
      </c>
      <c r="T396" s="332" t="s">
        <v>1808</v>
      </c>
      <c r="U396" s="302" t="s">
        <v>37</v>
      </c>
      <c r="V396" s="200" t="s">
        <v>37</v>
      </c>
      <c r="W396" s="200" t="s">
        <v>37</v>
      </c>
    </row>
    <row r="397" spans="1:23" s="347" customFormat="1" ht="57">
      <c r="A397" s="201">
        <v>392</v>
      </c>
      <c r="B397" s="201" t="s">
        <v>1414</v>
      </c>
      <c r="C397" s="210" t="s">
        <v>3078</v>
      </c>
      <c r="D397" s="267" t="s">
        <v>1868</v>
      </c>
      <c r="E397" s="267">
        <v>90940779</v>
      </c>
      <c r="F397" s="267">
        <v>8</v>
      </c>
      <c r="G397" s="280">
        <v>42186</v>
      </c>
      <c r="H397" s="210" t="s">
        <v>2590</v>
      </c>
      <c r="I397" s="210" t="s">
        <v>2591</v>
      </c>
      <c r="J397" s="216"/>
      <c r="K397" s="214">
        <v>12048.04</v>
      </c>
      <c r="L397" s="206"/>
      <c r="M397" s="206">
        <f t="shared" si="6"/>
        <v>12048.04</v>
      </c>
      <c r="N397" s="207" t="s">
        <v>37</v>
      </c>
      <c r="O397" s="225" t="s">
        <v>3079</v>
      </c>
      <c r="P397" s="348" t="s">
        <v>35</v>
      </c>
      <c r="Q397" s="234" t="s">
        <v>2680</v>
      </c>
      <c r="R397" s="200" t="s">
        <v>1598</v>
      </c>
      <c r="S397" s="330" t="s">
        <v>37</v>
      </c>
      <c r="T397" s="332" t="s">
        <v>2092</v>
      </c>
      <c r="U397" s="302" t="s">
        <v>37</v>
      </c>
      <c r="V397" s="200" t="s">
        <v>37</v>
      </c>
      <c r="W397" s="200" t="s">
        <v>37</v>
      </c>
    </row>
    <row r="398" spans="1:23" s="347" customFormat="1" ht="71.25">
      <c r="A398" s="201">
        <v>393</v>
      </c>
      <c r="B398" s="201" t="s">
        <v>1414</v>
      </c>
      <c r="C398" s="202" t="s">
        <v>3080</v>
      </c>
      <c r="D398" s="201" t="s">
        <v>29</v>
      </c>
      <c r="E398" s="201">
        <v>98999340</v>
      </c>
      <c r="F398" s="201">
        <v>5</v>
      </c>
      <c r="G398" s="220" t="s">
        <v>2731</v>
      </c>
      <c r="H398" s="202" t="s">
        <v>2732</v>
      </c>
      <c r="I398" s="201"/>
      <c r="J398" s="201"/>
      <c r="K398" s="205">
        <v>12130.19</v>
      </c>
      <c r="L398" s="205"/>
      <c r="M398" s="206">
        <f t="shared" si="6"/>
        <v>12130.19</v>
      </c>
      <c r="N398" s="207" t="s">
        <v>37</v>
      </c>
      <c r="O398" s="225" t="s">
        <v>3081</v>
      </c>
      <c r="P398" s="217" t="s">
        <v>35</v>
      </c>
      <c r="Q398" s="234" t="s">
        <v>2680</v>
      </c>
      <c r="R398" s="200" t="s">
        <v>1598</v>
      </c>
      <c r="S398" s="330" t="s">
        <v>37</v>
      </c>
      <c r="T398" s="332" t="s">
        <v>2092</v>
      </c>
      <c r="U398" s="302" t="s">
        <v>37</v>
      </c>
      <c r="V398" s="200" t="s">
        <v>37</v>
      </c>
      <c r="W398" s="200" t="s">
        <v>37</v>
      </c>
    </row>
    <row r="399" spans="1:23" s="347" customFormat="1" ht="99.75">
      <c r="A399" s="201">
        <v>394</v>
      </c>
      <c r="B399" s="201" t="s">
        <v>1414</v>
      </c>
      <c r="C399" s="283" t="s">
        <v>3082</v>
      </c>
      <c r="D399" s="284" t="s">
        <v>2587</v>
      </c>
      <c r="E399" s="291">
        <v>53708652</v>
      </c>
      <c r="F399" s="284">
        <v>9</v>
      </c>
      <c r="G399" s="287">
        <v>42036</v>
      </c>
      <c r="H399" s="300" t="s">
        <v>3083</v>
      </c>
      <c r="I399" s="284" t="s">
        <v>2591</v>
      </c>
      <c r="J399" s="284"/>
      <c r="K399" s="284"/>
      <c r="L399" s="284">
        <v>12166.24</v>
      </c>
      <c r="M399" s="206">
        <f t="shared" si="6"/>
        <v>12166.24</v>
      </c>
      <c r="N399" s="288" t="s">
        <v>2699</v>
      </c>
      <c r="O399" s="225" t="s">
        <v>2956</v>
      </c>
      <c r="P399" s="282" t="s">
        <v>3</v>
      </c>
      <c r="Q399" s="303"/>
      <c r="R399" s="303"/>
      <c r="S399" s="275">
        <v>43100</v>
      </c>
      <c r="T399" s="332" t="s">
        <v>1017</v>
      </c>
      <c r="U399" s="302" t="s">
        <v>37</v>
      </c>
      <c r="V399" s="200" t="s">
        <v>37</v>
      </c>
      <c r="W399" s="200" t="s">
        <v>37</v>
      </c>
    </row>
    <row r="400" spans="1:23" s="347" customFormat="1" ht="168">
      <c r="A400" s="201">
        <v>395</v>
      </c>
      <c r="B400" s="201" t="s">
        <v>1414</v>
      </c>
      <c r="C400" s="202" t="s">
        <v>3084</v>
      </c>
      <c r="D400" s="201" t="s">
        <v>29</v>
      </c>
      <c r="E400" s="201"/>
      <c r="F400" s="201"/>
      <c r="G400" s="220" t="s">
        <v>2619</v>
      </c>
      <c r="H400" s="202" t="s">
        <v>3085</v>
      </c>
      <c r="I400" s="201"/>
      <c r="J400" s="201"/>
      <c r="K400" s="205">
        <v>12546.84</v>
      </c>
      <c r="L400" s="205"/>
      <c r="M400" s="206">
        <f t="shared" si="6"/>
        <v>12546.84</v>
      </c>
      <c r="N400" s="207" t="s">
        <v>37</v>
      </c>
      <c r="O400" s="295" t="s">
        <v>3086</v>
      </c>
      <c r="P400" s="235" t="s">
        <v>35</v>
      </c>
      <c r="Q400" s="234" t="s">
        <v>2936</v>
      </c>
      <c r="R400" s="200" t="s">
        <v>1598</v>
      </c>
      <c r="S400" s="330" t="s">
        <v>37</v>
      </c>
      <c r="T400" s="332" t="s">
        <v>2092</v>
      </c>
      <c r="U400" s="200" t="s">
        <v>37</v>
      </c>
      <c r="V400" s="200" t="s">
        <v>37</v>
      </c>
      <c r="W400" s="200" t="s">
        <v>37</v>
      </c>
    </row>
    <row r="401" spans="1:23" s="347" customFormat="1" ht="29.25">
      <c r="A401" s="201">
        <v>396</v>
      </c>
      <c r="B401" s="201" t="s">
        <v>1414</v>
      </c>
      <c r="C401" s="202" t="s">
        <v>3084</v>
      </c>
      <c r="D401" s="201" t="s">
        <v>29</v>
      </c>
      <c r="E401" s="201">
        <v>90939814</v>
      </c>
      <c r="F401" s="201">
        <v>5</v>
      </c>
      <c r="G401" s="220" t="s">
        <v>2619</v>
      </c>
      <c r="H401" s="202" t="s">
        <v>3085</v>
      </c>
      <c r="I401" s="201"/>
      <c r="J401" s="201"/>
      <c r="K401" s="205">
        <v>12546.84</v>
      </c>
      <c r="L401" s="205">
        <f>-K401</f>
        <v>-12546.84</v>
      </c>
      <c r="M401" s="206">
        <f t="shared" si="6"/>
        <v>0</v>
      </c>
      <c r="N401" s="201" t="s">
        <v>37</v>
      </c>
      <c r="O401" s="225" t="s">
        <v>3087</v>
      </c>
      <c r="P401" s="217" t="s">
        <v>35</v>
      </c>
      <c r="Q401" s="234" t="s">
        <v>2936</v>
      </c>
      <c r="R401" s="200" t="s">
        <v>1598</v>
      </c>
      <c r="S401" s="330" t="s">
        <v>37</v>
      </c>
      <c r="T401" s="332" t="s">
        <v>247</v>
      </c>
      <c r="U401" s="302" t="s">
        <v>37</v>
      </c>
      <c r="V401" s="200" t="s">
        <v>37</v>
      </c>
      <c r="W401" s="200" t="s">
        <v>37</v>
      </c>
    </row>
    <row r="402" spans="1:23" s="347" customFormat="1" ht="99.75">
      <c r="A402" s="201">
        <v>397</v>
      </c>
      <c r="B402" s="201" t="s">
        <v>1414</v>
      </c>
      <c r="C402" s="202" t="s">
        <v>3088</v>
      </c>
      <c r="D402" s="201" t="s">
        <v>42</v>
      </c>
      <c r="E402" s="201">
        <v>53819501</v>
      </c>
      <c r="F402" s="201">
        <v>5</v>
      </c>
      <c r="G402" s="220" t="s">
        <v>2625</v>
      </c>
      <c r="H402" s="202" t="s">
        <v>3089</v>
      </c>
      <c r="I402" s="201"/>
      <c r="J402" s="201"/>
      <c r="K402" s="205">
        <v>12646.37</v>
      </c>
      <c r="L402" s="205"/>
      <c r="M402" s="206">
        <f t="shared" si="6"/>
        <v>12646.37</v>
      </c>
      <c r="N402" s="201" t="s">
        <v>37</v>
      </c>
      <c r="O402" s="225" t="s">
        <v>2956</v>
      </c>
      <c r="P402" s="217" t="s">
        <v>3</v>
      </c>
      <c r="Q402" s="218"/>
      <c r="R402" s="200"/>
      <c r="S402" s="275">
        <v>43100</v>
      </c>
      <c r="T402" s="332" t="s">
        <v>1017</v>
      </c>
      <c r="U402" s="302" t="s">
        <v>37</v>
      </c>
      <c r="V402" s="200" t="s">
        <v>37</v>
      </c>
      <c r="W402" s="200" t="s">
        <v>37</v>
      </c>
    </row>
    <row r="403" spans="1:23" s="347" customFormat="1" ht="71.25">
      <c r="A403" s="201">
        <v>398</v>
      </c>
      <c r="B403" s="201" t="s">
        <v>1414</v>
      </c>
      <c r="C403" s="202" t="s">
        <v>3090</v>
      </c>
      <c r="D403" s="201" t="s">
        <v>29</v>
      </c>
      <c r="E403" s="201">
        <v>54122848</v>
      </c>
      <c r="F403" s="201">
        <v>5</v>
      </c>
      <c r="G403" s="220" t="s">
        <v>2659</v>
      </c>
      <c r="H403" s="202" t="s">
        <v>2614</v>
      </c>
      <c r="I403" s="201"/>
      <c r="J403" s="201"/>
      <c r="K403" s="205">
        <v>12716.7</v>
      </c>
      <c r="L403" s="205"/>
      <c r="M403" s="206">
        <f t="shared" si="6"/>
        <v>12716.7</v>
      </c>
      <c r="N403" s="207" t="s">
        <v>37</v>
      </c>
      <c r="O403" s="225" t="s">
        <v>3091</v>
      </c>
      <c r="P403" s="217" t="s">
        <v>35</v>
      </c>
      <c r="Q403" s="218">
        <v>42850</v>
      </c>
      <c r="R403" s="200">
        <v>60</v>
      </c>
      <c r="S403" s="330" t="s">
        <v>37</v>
      </c>
      <c r="T403" s="331" t="s">
        <v>2092</v>
      </c>
      <c r="U403" s="302" t="s">
        <v>37</v>
      </c>
      <c r="V403" s="200" t="s">
        <v>37</v>
      </c>
      <c r="W403" s="200" t="s">
        <v>37</v>
      </c>
    </row>
    <row r="404" spans="1:23" s="347" customFormat="1" ht="72">
      <c r="A404" s="201">
        <v>399</v>
      </c>
      <c r="B404" s="201" t="s">
        <v>1414</v>
      </c>
      <c r="C404" s="202" t="s">
        <v>3090</v>
      </c>
      <c r="D404" s="201" t="s">
        <v>29</v>
      </c>
      <c r="E404" s="201">
        <v>54122848</v>
      </c>
      <c r="F404" s="201">
        <v>5</v>
      </c>
      <c r="G404" s="220" t="s">
        <v>2659</v>
      </c>
      <c r="H404" s="202" t="s">
        <v>3092</v>
      </c>
      <c r="I404" s="201"/>
      <c r="J404" s="201"/>
      <c r="K404" s="205">
        <v>12716.7</v>
      </c>
      <c r="L404" s="205">
        <v>0</v>
      </c>
      <c r="M404" s="206">
        <f t="shared" si="6"/>
        <v>12716.7</v>
      </c>
      <c r="N404" s="201" t="s">
        <v>37</v>
      </c>
      <c r="O404" s="225" t="s">
        <v>3093</v>
      </c>
      <c r="P404" s="217" t="s">
        <v>35</v>
      </c>
      <c r="Q404" s="218">
        <v>42850</v>
      </c>
      <c r="R404" s="200">
        <v>60</v>
      </c>
      <c r="S404" s="330" t="s">
        <v>37</v>
      </c>
      <c r="T404" s="331" t="s">
        <v>1808</v>
      </c>
      <c r="U404" s="302" t="s">
        <v>37</v>
      </c>
      <c r="V404" s="200" t="s">
        <v>37</v>
      </c>
      <c r="W404" s="200" t="s">
        <v>37</v>
      </c>
    </row>
    <row r="405" spans="1:23" s="347" customFormat="1" ht="132">
      <c r="A405" s="201">
        <v>400</v>
      </c>
      <c r="B405" s="201" t="s">
        <v>1414</v>
      </c>
      <c r="C405" s="202" t="s">
        <v>3094</v>
      </c>
      <c r="D405" s="201" t="s">
        <v>29</v>
      </c>
      <c r="E405" s="201">
        <v>53441249</v>
      </c>
      <c r="F405" s="201">
        <v>5</v>
      </c>
      <c r="G405" s="220" t="s">
        <v>2619</v>
      </c>
      <c r="H405" s="202" t="s">
        <v>3095</v>
      </c>
      <c r="I405" s="201"/>
      <c r="J405" s="201"/>
      <c r="K405" s="205">
        <v>12825</v>
      </c>
      <c r="L405" s="205"/>
      <c r="M405" s="206">
        <f t="shared" si="6"/>
        <v>12825</v>
      </c>
      <c r="N405" s="207" t="s">
        <v>37</v>
      </c>
      <c r="O405" s="240" t="s">
        <v>3096</v>
      </c>
      <c r="P405" s="217" t="s">
        <v>35</v>
      </c>
      <c r="Q405" s="281">
        <v>42850</v>
      </c>
      <c r="R405" s="200" t="s">
        <v>1598</v>
      </c>
      <c r="S405" s="330" t="s">
        <v>37</v>
      </c>
      <c r="T405" s="332" t="s">
        <v>2092</v>
      </c>
      <c r="U405" s="302" t="s">
        <v>37</v>
      </c>
      <c r="V405" s="200" t="s">
        <v>37</v>
      </c>
      <c r="W405" s="200" t="s">
        <v>37</v>
      </c>
    </row>
    <row r="406" spans="1:23" s="347" customFormat="1" ht="85.5">
      <c r="A406" s="201">
        <v>401</v>
      </c>
      <c r="B406" s="201" t="s">
        <v>1414</v>
      </c>
      <c r="C406" s="202" t="s">
        <v>3097</v>
      </c>
      <c r="D406" s="201" t="s">
        <v>2587</v>
      </c>
      <c r="E406" s="201">
        <v>90940929</v>
      </c>
      <c r="F406" s="201">
        <v>9</v>
      </c>
      <c r="G406" s="237">
        <v>42430</v>
      </c>
      <c r="H406" s="202" t="s">
        <v>3098</v>
      </c>
      <c r="I406" s="201" t="s">
        <v>37</v>
      </c>
      <c r="J406" s="201"/>
      <c r="K406" s="205">
        <v>12956.37</v>
      </c>
      <c r="L406" s="205"/>
      <c r="M406" s="206">
        <f t="shared" si="6"/>
        <v>12956.37</v>
      </c>
      <c r="N406" s="201" t="s">
        <v>37</v>
      </c>
      <c r="O406" s="225" t="s">
        <v>2656</v>
      </c>
      <c r="P406" s="217" t="s">
        <v>3</v>
      </c>
      <c r="Q406" s="218"/>
      <c r="R406" s="200"/>
      <c r="S406" s="275">
        <v>43100</v>
      </c>
      <c r="T406" s="332" t="s">
        <v>1017</v>
      </c>
      <c r="U406" s="302" t="s">
        <v>37</v>
      </c>
      <c r="V406" s="200" t="s">
        <v>37</v>
      </c>
      <c r="W406" s="200" t="s">
        <v>37</v>
      </c>
    </row>
    <row r="407" spans="1:23" s="347" customFormat="1" ht="85.5">
      <c r="A407" s="201">
        <v>402</v>
      </c>
      <c r="B407" s="201" t="s">
        <v>1414</v>
      </c>
      <c r="C407" s="202" t="s">
        <v>2817</v>
      </c>
      <c r="D407" s="201" t="s">
        <v>1868</v>
      </c>
      <c r="E407" s="201">
        <v>53993071</v>
      </c>
      <c r="F407" s="201">
        <v>8</v>
      </c>
      <c r="G407" s="237">
        <v>42430</v>
      </c>
      <c r="H407" s="202" t="s">
        <v>3099</v>
      </c>
      <c r="I407" s="201" t="s">
        <v>37</v>
      </c>
      <c r="J407" s="201"/>
      <c r="K407" s="205">
        <v>12987.44</v>
      </c>
      <c r="L407" s="205"/>
      <c r="M407" s="206">
        <f t="shared" si="6"/>
        <v>12987.44</v>
      </c>
      <c r="N407" s="201" t="s">
        <v>37</v>
      </c>
      <c r="O407" s="225" t="s">
        <v>2656</v>
      </c>
      <c r="P407" s="217" t="s">
        <v>3</v>
      </c>
      <c r="Q407" s="218"/>
      <c r="R407" s="200"/>
      <c r="S407" s="275">
        <v>43100</v>
      </c>
      <c r="T407" s="332" t="s">
        <v>1017</v>
      </c>
      <c r="U407" s="302" t="s">
        <v>37</v>
      </c>
      <c r="V407" s="200" t="s">
        <v>37</v>
      </c>
      <c r="W407" s="200" t="s">
        <v>37</v>
      </c>
    </row>
    <row r="408" spans="1:23" s="347" customFormat="1" ht="71.25">
      <c r="A408" s="201">
        <v>403</v>
      </c>
      <c r="B408" s="201" t="s">
        <v>1414</v>
      </c>
      <c r="C408" s="202" t="s">
        <v>3100</v>
      </c>
      <c r="D408" s="201" t="s">
        <v>2587</v>
      </c>
      <c r="E408" s="201">
        <v>90940934</v>
      </c>
      <c r="F408" s="201">
        <v>5</v>
      </c>
      <c r="G408" s="237">
        <v>42036</v>
      </c>
      <c r="H408" s="202" t="s">
        <v>3051</v>
      </c>
      <c r="I408" s="201" t="s">
        <v>37</v>
      </c>
      <c r="J408" s="201"/>
      <c r="K408" s="205">
        <v>13060.79</v>
      </c>
      <c r="L408" s="205"/>
      <c r="M408" s="206">
        <f t="shared" si="6"/>
        <v>13060.79</v>
      </c>
      <c r="N408" s="201" t="s">
        <v>37</v>
      </c>
      <c r="O408" s="225" t="s">
        <v>3101</v>
      </c>
      <c r="P408" s="217" t="s">
        <v>35</v>
      </c>
      <c r="Q408" s="281">
        <v>42850</v>
      </c>
      <c r="R408" s="200" t="s">
        <v>1598</v>
      </c>
      <c r="S408" s="330" t="s">
        <v>37</v>
      </c>
      <c r="T408" s="332" t="s">
        <v>2092</v>
      </c>
      <c r="U408" s="302" t="s">
        <v>37</v>
      </c>
      <c r="V408" s="200" t="s">
        <v>37</v>
      </c>
      <c r="W408" s="200" t="s">
        <v>37</v>
      </c>
    </row>
    <row r="409" spans="1:23" s="347" customFormat="1" ht="199.5">
      <c r="A409" s="201">
        <v>404</v>
      </c>
      <c r="B409" s="201" t="s">
        <v>1414</v>
      </c>
      <c r="C409" s="202" t="s">
        <v>3102</v>
      </c>
      <c r="D409" s="201"/>
      <c r="E409" s="201"/>
      <c r="F409" s="201"/>
      <c r="G409" s="220" t="s">
        <v>2625</v>
      </c>
      <c r="H409" s="202" t="s">
        <v>3103</v>
      </c>
      <c r="I409" s="201"/>
      <c r="J409" s="201"/>
      <c r="K409" s="205">
        <v>13488.41</v>
      </c>
      <c r="L409" s="205"/>
      <c r="M409" s="206">
        <f t="shared" si="6"/>
        <v>13488.41</v>
      </c>
      <c r="N409" s="201" t="s">
        <v>37</v>
      </c>
      <c r="O409" s="225" t="s">
        <v>3104</v>
      </c>
      <c r="P409" s="217" t="s">
        <v>35</v>
      </c>
      <c r="Q409" s="234" t="s">
        <v>2680</v>
      </c>
      <c r="R409" s="200" t="s">
        <v>1598</v>
      </c>
      <c r="S409" s="330" t="s">
        <v>37</v>
      </c>
      <c r="T409" s="332" t="s">
        <v>2092</v>
      </c>
      <c r="U409" s="302" t="s">
        <v>37</v>
      </c>
      <c r="V409" s="200" t="s">
        <v>37</v>
      </c>
      <c r="W409" s="200" t="s">
        <v>37</v>
      </c>
    </row>
    <row r="410" spans="1:23" s="347" customFormat="1" ht="142.5">
      <c r="A410" s="201">
        <v>405</v>
      </c>
      <c r="B410" s="201" t="s">
        <v>1414</v>
      </c>
      <c r="C410" s="202" t="s">
        <v>3105</v>
      </c>
      <c r="D410" s="201" t="s">
        <v>29</v>
      </c>
      <c r="E410" s="201">
        <v>90939704</v>
      </c>
      <c r="F410" s="201">
        <v>5</v>
      </c>
      <c r="G410" s="220" t="s">
        <v>2731</v>
      </c>
      <c r="H410" s="202" t="s">
        <v>2732</v>
      </c>
      <c r="I410" s="201"/>
      <c r="J410" s="201"/>
      <c r="K410" s="205">
        <v>13665.75</v>
      </c>
      <c r="L410" s="205"/>
      <c r="M410" s="206">
        <f t="shared" si="6"/>
        <v>13665.75</v>
      </c>
      <c r="N410" s="207" t="s">
        <v>37</v>
      </c>
      <c r="O410" s="225" t="s">
        <v>3106</v>
      </c>
      <c r="P410" s="217" t="s">
        <v>35</v>
      </c>
      <c r="Q410" s="234" t="s">
        <v>2680</v>
      </c>
      <c r="R410" s="200" t="s">
        <v>1598</v>
      </c>
      <c r="S410" s="330" t="s">
        <v>37</v>
      </c>
      <c r="T410" s="332" t="s">
        <v>2092</v>
      </c>
      <c r="U410" s="302" t="s">
        <v>37</v>
      </c>
      <c r="V410" s="200" t="s">
        <v>37</v>
      </c>
      <c r="W410" s="200" t="s">
        <v>37</v>
      </c>
    </row>
    <row r="411" spans="1:23" s="347" customFormat="1" ht="85.5">
      <c r="A411" s="201">
        <v>406</v>
      </c>
      <c r="B411" s="201" t="s">
        <v>1414</v>
      </c>
      <c r="C411" s="202" t="s">
        <v>3107</v>
      </c>
      <c r="D411" s="201" t="s">
        <v>29</v>
      </c>
      <c r="E411" s="201">
        <v>53940962</v>
      </c>
      <c r="F411" s="201">
        <v>5</v>
      </c>
      <c r="G411" s="220" t="s">
        <v>2619</v>
      </c>
      <c r="H411" s="202" t="s">
        <v>3108</v>
      </c>
      <c r="I411" s="201"/>
      <c r="J411" s="201"/>
      <c r="K411" s="205">
        <v>14298.29</v>
      </c>
      <c r="L411" s="205"/>
      <c r="M411" s="206">
        <f t="shared" si="6"/>
        <v>14298.29</v>
      </c>
      <c r="N411" s="207" t="s">
        <v>37</v>
      </c>
      <c r="O411" s="225" t="s">
        <v>2656</v>
      </c>
      <c r="P411" s="217" t="s">
        <v>3</v>
      </c>
      <c r="Q411" s="218"/>
      <c r="R411" s="200"/>
      <c r="S411" s="275">
        <v>43100</v>
      </c>
      <c r="T411" s="332" t="s">
        <v>1017</v>
      </c>
      <c r="U411" s="302" t="s">
        <v>37</v>
      </c>
      <c r="V411" s="200" t="s">
        <v>37</v>
      </c>
      <c r="W411" s="200" t="s">
        <v>37</v>
      </c>
    </row>
    <row r="412" spans="1:23" s="347" customFormat="1" ht="144">
      <c r="A412" s="201">
        <v>407</v>
      </c>
      <c r="B412" s="201" t="s">
        <v>1414</v>
      </c>
      <c r="C412" s="202" t="s">
        <v>2841</v>
      </c>
      <c r="D412" s="201" t="s">
        <v>29</v>
      </c>
      <c r="E412" s="201">
        <v>90942398</v>
      </c>
      <c r="F412" s="201">
        <v>5</v>
      </c>
      <c r="G412" s="220" t="s">
        <v>2625</v>
      </c>
      <c r="H412" s="202" t="s">
        <v>3109</v>
      </c>
      <c r="I412" s="201"/>
      <c r="J412" s="201"/>
      <c r="K412" s="205">
        <v>14558.36</v>
      </c>
      <c r="L412" s="205"/>
      <c r="M412" s="206">
        <f t="shared" si="6"/>
        <v>14558.36</v>
      </c>
      <c r="N412" s="201" t="s">
        <v>37</v>
      </c>
      <c r="O412" s="240" t="s">
        <v>3110</v>
      </c>
      <c r="P412" s="235" t="s">
        <v>35</v>
      </c>
      <c r="Q412" s="234" t="s">
        <v>2896</v>
      </c>
      <c r="R412" s="200" t="s">
        <v>1598</v>
      </c>
      <c r="S412" s="330" t="s">
        <v>37</v>
      </c>
      <c r="T412" s="332" t="s">
        <v>1808</v>
      </c>
      <c r="U412" s="302" t="s">
        <v>37</v>
      </c>
      <c r="V412" s="200" t="s">
        <v>37</v>
      </c>
      <c r="W412" s="200" t="s">
        <v>37</v>
      </c>
    </row>
    <row r="413" spans="1:23" s="347" customFormat="1" ht="99.75">
      <c r="A413" s="201">
        <v>408</v>
      </c>
      <c r="B413" s="201" t="s">
        <v>1414</v>
      </c>
      <c r="C413" s="202" t="s">
        <v>2996</v>
      </c>
      <c r="D413" s="201" t="s">
        <v>29</v>
      </c>
      <c r="E413" s="201">
        <v>90939538</v>
      </c>
      <c r="F413" s="201">
        <v>5</v>
      </c>
      <c r="G413" s="220" t="s">
        <v>2625</v>
      </c>
      <c r="H413" s="202" t="s">
        <v>3111</v>
      </c>
      <c r="I413" s="201"/>
      <c r="J413" s="201"/>
      <c r="K413" s="205">
        <v>14731.93</v>
      </c>
      <c r="L413" s="205"/>
      <c r="M413" s="206">
        <f t="shared" si="6"/>
        <v>14731.93</v>
      </c>
      <c r="N413" s="201" t="s">
        <v>37</v>
      </c>
      <c r="O413" s="225" t="s">
        <v>2956</v>
      </c>
      <c r="P413" s="217" t="s">
        <v>3</v>
      </c>
      <c r="Q413" s="218"/>
      <c r="R413" s="200"/>
      <c r="S413" s="275">
        <v>43100</v>
      </c>
      <c r="T413" s="332" t="s">
        <v>1017</v>
      </c>
      <c r="U413" s="302" t="s">
        <v>37</v>
      </c>
      <c r="V413" s="200" t="s">
        <v>37</v>
      </c>
      <c r="W413" s="200" t="s">
        <v>37</v>
      </c>
    </row>
    <row r="414" spans="1:23" s="347" customFormat="1" ht="144">
      <c r="A414" s="201">
        <v>409</v>
      </c>
      <c r="B414" s="201" t="s">
        <v>1414</v>
      </c>
      <c r="C414" s="202" t="s">
        <v>3112</v>
      </c>
      <c r="D414" s="201" t="s">
        <v>29</v>
      </c>
      <c r="E414" s="201">
        <v>53932927</v>
      </c>
      <c r="F414" s="201">
        <v>5</v>
      </c>
      <c r="G414" s="220" t="s">
        <v>2625</v>
      </c>
      <c r="H414" s="202" t="s">
        <v>3113</v>
      </c>
      <c r="I414" s="201"/>
      <c r="J414" s="201"/>
      <c r="K414" s="205">
        <v>14731.94</v>
      </c>
      <c r="L414" s="205"/>
      <c r="M414" s="206">
        <f t="shared" si="6"/>
        <v>14731.94</v>
      </c>
      <c r="N414" s="201" t="s">
        <v>37</v>
      </c>
      <c r="O414" s="240" t="s">
        <v>3114</v>
      </c>
      <c r="P414" s="217" t="s">
        <v>35</v>
      </c>
      <c r="Q414" s="234" t="s">
        <v>2896</v>
      </c>
      <c r="R414" s="200" t="s">
        <v>1598</v>
      </c>
      <c r="S414" s="330" t="s">
        <v>37</v>
      </c>
      <c r="T414" s="332" t="s">
        <v>1808</v>
      </c>
      <c r="U414" s="302" t="s">
        <v>37</v>
      </c>
      <c r="V414" s="200" t="s">
        <v>37</v>
      </c>
      <c r="W414" s="200" t="s">
        <v>37</v>
      </c>
    </row>
    <row r="415" spans="1:23" s="347" customFormat="1" ht="57">
      <c r="A415" s="201">
        <v>410</v>
      </c>
      <c r="B415" s="201" t="s">
        <v>1414</v>
      </c>
      <c r="C415" s="202" t="s">
        <v>2980</v>
      </c>
      <c r="D415" s="201" t="s">
        <v>29</v>
      </c>
      <c r="E415" s="201">
        <v>54121621</v>
      </c>
      <c r="F415" s="201">
        <v>5</v>
      </c>
      <c r="G415" s="220" t="s">
        <v>2659</v>
      </c>
      <c r="H415" s="202" t="s">
        <v>2614</v>
      </c>
      <c r="I415" s="201"/>
      <c r="J415" s="201"/>
      <c r="K415" s="205">
        <v>14785</v>
      </c>
      <c r="L415" s="205"/>
      <c r="M415" s="206">
        <f t="shared" si="6"/>
        <v>14785</v>
      </c>
      <c r="N415" s="207" t="s">
        <v>37</v>
      </c>
      <c r="O415" s="225" t="s">
        <v>3115</v>
      </c>
      <c r="P415" s="217" t="s">
        <v>35</v>
      </c>
      <c r="Q415" s="218">
        <v>42850</v>
      </c>
      <c r="R415" s="200">
        <v>60</v>
      </c>
      <c r="S415" s="330" t="s">
        <v>37</v>
      </c>
      <c r="T415" s="331" t="s">
        <v>1808</v>
      </c>
      <c r="U415" s="302" t="s">
        <v>37</v>
      </c>
      <c r="V415" s="200" t="s">
        <v>37</v>
      </c>
      <c r="W415" s="200" t="s">
        <v>37</v>
      </c>
    </row>
    <row r="416" spans="1:23" s="347" customFormat="1" ht="24">
      <c r="A416" s="201">
        <v>411</v>
      </c>
      <c r="B416" s="201" t="s">
        <v>1414</v>
      </c>
      <c r="C416" s="202" t="s">
        <v>3116</v>
      </c>
      <c r="D416" s="201" t="s">
        <v>29</v>
      </c>
      <c r="E416" s="201">
        <v>81751401</v>
      </c>
      <c r="F416" s="201">
        <v>13</v>
      </c>
      <c r="G416" s="220" t="s">
        <v>2619</v>
      </c>
      <c r="H416" s="202" t="s">
        <v>2628</v>
      </c>
      <c r="I416" s="201"/>
      <c r="J416" s="201"/>
      <c r="K416" s="205">
        <v>15518.25</v>
      </c>
      <c r="L416" s="205"/>
      <c r="M416" s="206">
        <f t="shared" si="6"/>
        <v>15518.25</v>
      </c>
      <c r="N416" s="207" t="s">
        <v>37</v>
      </c>
      <c r="O416" s="295" t="s">
        <v>2729</v>
      </c>
      <c r="P416" s="217" t="s">
        <v>3</v>
      </c>
      <c r="Q416" s="218"/>
      <c r="R416" s="200"/>
      <c r="S416" s="275">
        <v>43100</v>
      </c>
      <c r="T416" s="332" t="s">
        <v>3117</v>
      </c>
      <c r="U416" s="302" t="s">
        <v>37</v>
      </c>
      <c r="V416" s="200" t="s">
        <v>37</v>
      </c>
      <c r="W416" s="200" t="s">
        <v>37</v>
      </c>
    </row>
    <row r="417" spans="1:23" s="347" customFormat="1" ht="132">
      <c r="A417" s="201">
        <v>412</v>
      </c>
      <c r="B417" s="201" t="s">
        <v>1414</v>
      </c>
      <c r="C417" s="202" t="s">
        <v>3118</v>
      </c>
      <c r="D417" s="201"/>
      <c r="E417" s="201"/>
      <c r="F417" s="201"/>
      <c r="G417" s="220" t="s">
        <v>2619</v>
      </c>
      <c r="H417" s="202" t="s">
        <v>3119</v>
      </c>
      <c r="I417" s="201"/>
      <c r="J417" s="201"/>
      <c r="K417" s="205">
        <v>15663.18</v>
      </c>
      <c r="L417" s="205"/>
      <c r="M417" s="206">
        <f t="shared" si="6"/>
        <v>15663.18</v>
      </c>
      <c r="N417" s="207" t="s">
        <v>37</v>
      </c>
      <c r="O417" s="240" t="s">
        <v>3120</v>
      </c>
      <c r="P417" s="217" t="s">
        <v>35</v>
      </c>
      <c r="Q417" s="234" t="s">
        <v>2896</v>
      </c>
      <c r="R417" s="200" t="s">
        <v>1598</v>
      </c>
      <c r="S417" s="330" t="s">
        <v>37</v>
      </c>
      <c r="T417" s="332" t="s">
        <v>1808</v>
      </c>
      <c r="U417" s="302" t="s">
        <v>37</v>
      </c>
      <c r="V417" s="200" t="s">
        <v>37</v>
      </c>
      <c r="W417" s="200" t="s">
        <v>37</v>
      </c>
    </row>
    <row r="418" spans="1:23" s="347" customFormat="1" ht="60">
      <c r="A418" s="201">
        <v>413</v>
      </c>
      <c r="B418" s="201" t="s">
        <v>1414</v>
      </c>
      <c r="C418" s="202" t="s">
        <v>3121</v>
      </c>
      <c r="D418" s="201" t="s">
        <v>42</v>
      </c>
      <c r="E418" s="201">
        <v>53921674</v>
      </c>
      <c r="F418" s="201">
        <v>7</v>
      </c>
      <c r="G418" s="220" t="s">
        <v>2625</v>
      </c>
      <c r="H418" s="202" t="s">
        <v>2771</v>
      </c>
      <c r="I418" s="201"/>
      <c r="J418" s="201"/>
      <c r="K418" s="205">
        <v>15903.49</v>
      </c>
      <c r="L418" s="205"/>
      <c r="M418" s="206">
        <f t="shared" si="6"/>
        <v>15903.49</v>
      </c>
      <c r="N418" s="201" t="s">
        <v>37</v>
      </c>
      <c r="O418" s="295" t="s">
        <v>3122</v>
      </c>
      <c r="P418" s="235" t="s">
        <v>35</v>
      </c>
      <c r="Q418" s="234" t="s">
        <v>2376</v>
      </c>
      <c r="R418" s="200" t="s">
        <v>1598</v>
      </c>
      <c r="S418" s="330" t="s">
        <v>37</v>
      </c>
      <c r="T418" s="332" t="s">
        <v>1808</v>
      </c>
      <c r="U418" s="302" t="s">
        <v>37</v>
      </c>
      <c r="V418" s="200" t="s">
        <v>37</v>
      </c>
      <c r="W418" s="200" t="s">
        <v>37</v>
      </c>
    </row>
    <row r="419" spans="1:23" s="347" customFormat="1" ht="71.25">
      <c r="A419" s="201">
        <v>414</v>
      </c>
      <c r="B419" s="201" t="s">
        <v>1414</v>
      </c>
      <c r="C419" s="202" t="s">
        <v>3123</v>
      </c>
      <c r="D419" s="201" t="s">
        <v>42</v>
      </c>
      <c r="E419" s="201">
        <v>53822943</v>
      </c>
      <c r="F419" s="201">
        <v>5</v>
      </c>
      <c r="G419" s="220" t="s">
        <v>2653</v>
      </c>
      <c r="H419" s="202" t="s">
        <v>2602</v>
      </c>
      <c r="I419" s="201"/>
      <c r="J419" s="201"/>
      <c r="K419" s="205">
        <v>16000</v>
      </c>
      <c r="L419" s="205"/>
      <c r="M419" s="206">
        <f t="shared" si="6"/>
        <v>16000</v>
      </c>
      <c r="N419" s="207" t="s">
        <v>37</v>
      </c>
      <c r="O419" s="225" t="s">
        <v>3124</v>
      </c>
      <c r="P419" s="217" t="s">
        <v>35</v>
      </c>
      <c r="Q419" s="234" t="s">
        <v>2376</v>
      </c>
      <c r="R419" s="200" t="s">
        <v>1598</v>
      </c>
      <c r="S419" s="330" t="s">
        <v>37</v>
      </c>
      <c r="T419" s="332" t="s">
        <v>537</v>
      </c>
      <c r="U419" s="331"/>
      <c r="V419" s="200" t="s">
        <v>37</v>
      </c>
      <c r="W419" s="200" t="s">
        <v>37</v>
      </c>
    </row>
    <row r="420" spans="1:23" s="347" customFormat="1" ht="409.5">
      <c r="A420" s="201">
        <v>415</v>
      </c>
      <c r="B420" s="201" t="s">
        <v>1414</v>
      </c>
      <c r="C420" s="202" t="s">
        <v>3125</v>
      </c>
      <c r="D420" s="201" t="s">
        <v>42</v>
      </c>
      <c r="E420" s="201">
        <v>98996167</v>
      </c>
      <c r="F420" s="201">
        <v>5</v>
      </c>
      <c r="G420" s="220" t="s">
        <v>2609</v>
      </c>
      <c r="H420" s="202" t="s">
        <v>3126</v>
      </c>
      <c r="I420" s="201"/>
      <c r="J420" s="201"/>
      <c r="K420" s="205">
        <v>17246.509999999998</v>
      </c>
      <c r="L420" s="205"/>
      <c r="M420" s="206">
        <f t="shared" si="6"/>
        <v>17246.509999999998</v>
      </c>
      <c r="N420" s="207" t="s">
        <v>37</v>
      </c>
      <c r="O420" s="240" t="s">
        <v>3127</v>
      </c>
      <c r="P420" s="235" t="s">
        <v>35</v>
      </c>
      <c r="Q420" s="234" t="s">
        <v>2680</v>
      </c>
      <c r="R420" s="200" t="s">
        <v>1598</v>
      </c>
      <c r="S420" s="330" t="s">
        <v>37</v>
      </c>
      <c r="T420" s="332" t="s">
        <v>2092</v>
      </c>
      <c r="U420" s="302" t="s">
        <v>37</v>
      </c>
      <c r="V420" s="200" t="s">
        <v>37</v>
      </c>
      <c r="W420" s="200" t="s">
        <v>37</v>
      </c>
    </row>
    <row r="421" spans="1:23" s="347" customFormat="1" ht="199.5">
      <c r="A421" s="201">
        <v>416</v>
      </c>
      <c r="B421" s="201" t="s">
        <v>1414</v>
      </c>
      <c r="C421" s="202" t="s">
        <v>3128</v>
      </c>
      <c r="D421" s="201" t="s">
        <v>42</v>
      </c>
      <c r="E421" s="201">
        <v>98999519</v>
      </c>
      <c r="F421" s="201">
        <v>5</v>
      </c>
      <c r="G421" s="220" t="s">
        <v>2619</v>
      </c>
      <c r="H421" s="202" t="s">
        <v>2628</v>
      </c>
      <c r="I421" s="201"/>
      <c r="J421" s="201"/>
      <c r="K421" s="205">
        <v>18000</v>
      </c>
      <c r="L421" s="205"/>
      <c r="M421" s="206">
        <f t="shared" si="6"/>
        <v>18000</v>
      </c>
      <c r="N421" s="207" t="s">
        <v>37</v>
      </c>
      <c r="O421" s="225" t="s">
        <v>3129</v>
      </c>
      <c r="P421" s="217" t="s">
        <v>35</v>
      </c>
      <c r="Q421" s="235" t="s">
        <v>3130</v>
      </c>
      <c r="R421" s="200" t="s">
        <v>1598</v>
      </c>
      <c r="S421" s="330" t="s">
        <v>37</v>
      </c>
      <c r="T421" s="332" t="s">
        <v>2092</v>
      </c>
      <c r="U421" s="302" t="s">
        <v>37</v>
      </c>
      <c r="V421" s="200" t="s">
        <v>37</v>
      </c>
      <c r="W421" s="200" t="s">
        <v>37</v>
      </c>
    </row>
    <row r="422" spans="1:23" s="347" customFormat="1" ht="128.25">
      <c r="A422" s="201">
        <v>417</v>
      </c>
      <c r="B422" s="201" t="s">
        <v>1414</v>
      </c>
      <c r="C422" s="202" t="s">
        <v>3131</v>
      </c>
      <c r="D422" s="201" t="s">
        <v>42</v>
      </c>
      <c r="E422" s="201">
        <v>50079280</v>
      </c>
      <c r="F422" s="201">
        <v>9</v>
      </c>
      <c r="G422" s="220" t="s">
        <v>2659</v>
      </c>
      <c r="H422" s="202" t="s">
        <v>2614</v>
      </c>
      <c r="I422" s="201"/>
      <c r="J422" s="201"/>
      <c r="K422" s="205">
        <v>18000</v>
      </c>
      <c r="L422" s="205"/>
      <c r="M422" s="206">
        <f t="shared" si="6"/>
        <v>18000</v>
      </c>
      <c r="N422" s="207" t="s">
        <v>37</v>
      </c>
      <c r="O422" s="225" t="s">
        <v>3132</v>
      </c>
      <c r="P422" s="217" t="s">
        <v>35</v>
      </c>
      <c r="Q422" s="218">
        <v>42864</v>
      </c>
      <c r="R422" s="200">
        <v>60</v>
      </c>
      <c r="S422" s="330" t="s">
        <v>37</v>
      </c>
      <c r="T422" s="331" t="s">
        <v>1808</v>
      </c>
      <c r="U422" s="302" t="s">
        <v>37</v>
      </c>
      <c r="V422" s="200" t="s">
        <v>37</v>
      </c>
      <c r="W422" s="200" t="s">
        <v>37</v>
      </c>
    </row>
    <row r="423" spans="1:23" s="347" customFormat="1" ht="99.75">
      <c r="A423" s="201">
        <v>418</v>
      </c>
      <c r="B423" s="201" t="s">
        <v>1414</v>
      </c>
      <c r="C423" s="202" t="s">
        <v>3133</v>
      </c>
      <c r="D423" s="201" t="s">
        <v>42</v>
      </c>
      <c r="E423" s="201">
        <v>98997437</v>
      </c>
      <c r="F423" s="201">
        <v>5</v>
      </c>
      <c r="G423" s="220" t="s">
        <v>2731</v>
      </c>
      <c r="H423" s="202" t="s">
        <v>2732</v>
      </c>
      <c r="I423" s="201"/>
      <c r="J423" s="201"/>
      <c r="K423" s="205">
        <v>18269.98</v>
      </c>
      <c r="L423" s="205"/>
      <c r="M423" s="206">
        <f t="shared" si="6"/>
        <v>18269.98</v>
      </c>
      <c r="N423" s="207" t="s">
        <v>37</v>
      </c>
      <c r="O423" s="225" t="s">
        <v>2956</v>
      </c>
      <c r="P423" s="217" t="s">
        <v>3</v>
      </c>
      <c r="Q423" s="218"/>
      <c r="R423" s="200"/>
      <c r="S423" s="275">
        <v>43100</v>
      </c>
      <c r="T423" s="332" t="s">
        <v>1017</v>
      </c>
      <c r="U423" s="302" t="s">
        <v>37</v>
      </c>
      <c r="V423" s="200" t="s">
        <v>37</v>
      </c>
      <c r="W423" s="200" t="s">
        <v>37</v>
      </c>
    </row>
    <row r="424" spans="1:23" s="347" customFormat="1" ht="99.75">
      <c r="A424" s="201">
        <v>419</v>
      </c>
      <c r="B424" s="201" t="s">
        <v>1414</v>
      </c>
      <c r="C424" s="202" t="s">
        <v>3134</v>
      </c>
      <c r="D424" s="201" t="s">
        <v>29</v>
      </c>
      <c r="E424" s="201">
        <v>90940691</v>
      </c>
      <c r="F424" s="201">
        <v>7</v>
      </c>
      <c r="G424" s="220" t="s">
        <v>2601</v>
      </c>
      <c r="H424" s="202" t="s">
        <v>2955</v>
      </c>
      <c r="I424" s="201"/>
      <c r="J424" s="201"/>
      <c r="K424" s="205">
        <v>18277.05</v>
      </c>
      <c r="L424" s="205"/>
      <c r="M424" s="206">
        <f t="shared" si="6"/>
        <v>18277.05</v>
      </c>
      <c r="N424" s="207" t="s">
        <v>37</v>
      </c>
      <c r="O424" s="225" t="s">
        <v>2956</v>
      </c>
      <c r="P424" s="217" t="s">
        <v>3</v>
      </c>
      <c r="Q424" s="218"/>
      <c r="R424" s="200"/>
      <c r="S424" s="275">
        <v>43100</v>
      </c>
      <c r="T424" s="332" t="s">
        <v>1017</v>
      </c>
      <c r="U424" s="302" t="s">
        <v>37</v>
      </c>
      <c r="V424" s="200" t="s">
        <v>37</v>
      </c>
      <c r="W424" s="200" t="s">
        <v>37</v>
      </c>
    </row>
    <row r="425" spans="1:23" s="347" customFormat="1" ht="192">
      <c r="A425" s="201">
        <v>420</v>
      </c>
      <c r="B425" s="201" t="s">
        <v>1414</v>
      </c>
      <c r="C425" s="283" t="s">
        <v>3135</v>
      </c>
      <c r="D425" s="284" t="s">
        <v>42</v>
      </c>
      <c r="E425" s="284">
        <v>20407190</v>
      </c>
      <c r="F425" s="284">
        <v>5</v>
      </c>
      <c r="G425" s="286" t="s">
        <v>2622</v>
      </c>
      <c r="H425" s="283" t="s">
        <v>3136</v>
      </c>
      <c r="I425" s="284" t="s">
        <v>2735</v>
      </c>
      <c r="J425" s="284"/>
      <c r="K425" s="296">
        <v>0</v>
      </c>
      <c r="L425" s="284">
        <v>19560.13</v>
      </c>
      <c r="M425" s="206">
        <f t="shared" si="6"/>
        <v>19560.13</v>
      </c>
      <c r="N425" s="288" t="s">
        <v>2699</v>
      </c>
      <c r="O425" s="346" t="s">
        <v>3137</v>
      </c>
      <c r="P425" s="282" t="s">
        <v>35</v>
      </c>
      <c r="Q425" s="218">
        <v>42864</v>
      </c>
      <c r="R425" s="200" t="s">
        <v>1598</v>
      </c>
      <c r="S425" s="330" t="s">
        <v>37</v>
      </c>
      <c r="T425" s="332" t="s">
        <v>1808</v>
      </c>
      <c r="U425" s="302" t="s">
        <v>37</v>
      </c>
      <c r="V425" s="200" t="s">
        <v>37</v>
      </c>
      <c r="W425" s="200" t="s">
        <v>37</v>
      </c>
    </row>
    <row r="426" spans="1:23" s="347" customFormat="1" ht="192">
      <c r="A426" s="201">
        <v>421</v>
      </c>
      <c r="B426" s="201" t="s">
        <v>1414</v>
      </c>
      <c r="C426" s="202" t="s">
        <v>3138</v>
      </c>
      <c r="D426" s="201" t="s">
        <v>42</v>
      </c>
      <c r="E426" s="201">
        <v>53884531</v>
      </c>
      <c r="F426" s="201">
        <v>5</v>
      </c>
      <c r="G426" s="220" t="s">
        <v>2625</v>
      </c>
      <c r="H426" s="202" t="s">
        <v>3139</v>
      </c>
      <c r="I426" s="201"/>
      <c r="J426" s="201"/>
      <c r="K426" s="205">
        <v>19976.54</v>
      </c>
      <c r="L426" s="205"/>
      <c r="M426" s="206">
        <f t="shared" si="6"/>
        <v>19976.54</v>
      </c>
      <c r="N426" s="201" t="s">
        <v>37</v>
      </c>
      <c r="O426" s="240" t="s">
        <v>3140</v>
      </c>
      <c r="P426" s="217" t="s">
        <v>35</v>
      </c>
      <c r="Q426" s="218">
        <v>42864</v>
      </c>
      <c r="R426" s="200" t="s">
        <v>1598</v>
      </c>
      <c r="S426" s="330" t="s">
        <v>37</v>
      </c>
      <c r="T426" s="332" t="s">
        <v>2092</v>
      </c>
      <c r="U426" s="302" t="s">
        <v>37</v>
      </c>
      <c r="V426" s="200" t="s">
        <v>37</v>
      </c>
      <c r="W426" s="200" t="s">
        <v>37</v>
      </c>
    </row>
    <row r="427" spans="1:23" s="347" customFormat="1" ht="99.75">
      <c r="A427" s="201">
        <v>422</v>
      </c>
      <c r="B427" s="201" t="s">
        <v>1414</v>
      </c>
      <c r="C427" s="202" t="s">
        <v>3141</v>
      </c>
      <c r="D427" s="201" t="s">
        <v>2587</v>
      </c>
      <c r="E427" s="201">
        <v>23025301</v>
      </c>
      <c r="F427" s="201">
        <v>7</v>
      </c>
      <c r="G427" s="237">
        <v>42036</v>
      </c>
      <c r="H427" s="202" t="s">
        <v>3051</v>
      </c>
      <c r="I427" s="201" t="s">
        <v>37</v>
      </c>
      <c r="J427" s="201"/>
      <c r="K427" s="205">
        <v>20000</v>
      </c>
      <c r="L427" s="205"/>
      <c r="M427" s="206">
        <f t="shared" si="6"/>
        <v>20000</v>
      </c>
      <c r="N427" s="201" t="s">
        <v>37</v>
      </c>
      <c r="O427" s="225" t="s">
        <v>2956</v>
      </c>
      <c r="P427" s="217" t="s">
        <v>3</v>
      </c>
      <c r="Q427" s="218"/>
      <c r="R427" s="200"/>
      <c r="S427" s="275">
        <v>43100</v>
      </c>
      <c r="T427" s="332" t="s">
        <v>1017</v>
      </c>
      <c r="U427" s="302" t="s">
        <v>37</v>
      </c>
      <c r="V427" s="200" t="s">
        <v>37</v>
      </c>
      <c r="W427" s="200" t="s">
        <v>37</v>
      </c>
    </row>
    <row r="428" spans="1:23" s="347" customFormat="1" ht="204">
      <c r="A428" s="201">
        <v>423</v>
      </c>
      <c r="B428" s="201" t="s">
        <v>1414</v>
      </c>
      <c r="C428" s="202" t="s">
        <v>3142</v>
      </c>
      <c r="D428" s="201" t="s">
        <v>42</v>
      </c>
      <c r="E428" s="201">
        <v>53932935</v>
      </c>
      <c r="F428" s="201">
        <v>5</v>
      </c>
      <c r="G428" s="220" t="s">
        <v>2625</v>
      </c>
      <c r="H428" s="202" t="s">
        <v>3143</v>
      </c>
      <c r="I428" s="201"/>
      <c r="J428" s="201"/>
      <c r="K428" s="205">
        <v>20082.8</v>
      </c>
      <c r="L428" s="205"/>
      <c r="M428" s="206">
        <f t="shared" si="6"/>
        <v>20082.8</v>
      </c>
      <c r="N428" s="201" t="s">
        <v>37</v>
      </c>
      <c r="O428" s="240" t="s">
        <v>3144</v>
      </c>
      <c r="P428" s="235" t="s">
        <v>35</v>
      </c>
      <c r="Q428" s="218">
        <v>42864</v>
      </c>
      <c r="R428" s="200" t="s">
        <v>1598</v>
      </c>
      <c r="S428" s="330" t="s">
        <v>37</v>
      </c>
      <c r="T428" s="332" t="s">
        <v>2092</v>
      </c>
      <c r="U428" s="302" t="s">
        <v>37</v>
      </c>
      <c r="V428" s="200" t="s">
        <v>37</v>
      </c>
      <c r="W428" s="200" t="s">
        <v>37</v>
      </c>
    </row>
    <row r="429" spans="1:23" s="347" customFormat="1" ht="99.75">
      <c r="A429" s="201">
        <v>424</v>
      </c>
      <c r="B429" s="201" t="s">
        <v>1414</v>
      </c>
      <c r="C429" s="202" t="s">
        <v>3145</v>
      </c>
      <c r="D429" s="201" t="s">
        <v>29</v>
      </c>
      <c r="E429" s="201">
        <v>90939311</v>
      </c>
      <c r="F429" s="201">
        <v>5</v>
      </c>
      <c r="G429" s="220" t="s">
        <v>2625</v>
      </c>
      <c r="H429" s="202" t="s">
        <v>3146</v>
      </c>
      <c r="I429" s="201"/>
      <c r="J429" s="201"/>
      <c r="K429" s="205">
        <v>20082.8</v>
      </c>
      <c r="L429" s="205"/>
      <c r="M429" s="206">
        <f t="shared" si="6"/>
        <v>20082.8</v>
      </c>
      <c r="N429" s="201" t="s">
        <v>37</v>
      </c>
      <c r="O429" s="225" t="s">
        <v>2956</v>
      </c>
      <c r="P429" s="217" t="s">
        <v>3</v>
      </c>
      <c r="Q429" s="218"/>
      <c r="R429" s="200"/>
      <c r="S429" s="275">
        <v>43100</v>
      </c>
      <c r="T429" s="332" t="s">
        <v>1017</v>
      </c>
      <c r="U429" s="302" t="s">
        <v>37</v>
      </c>
      <c r="V429" s="200" t="s">
        <v>37</v>
      </c>
      <c r="W429" s="200" t="s">
        <v>37</v>
      </c>
    </row>
    <row r="430" spans="1:23" s="347" customFormat="1" ht="60">
      <c r="A430" s="201">
        <v>425</v>
      </c>
      <c r="B430" s="201" t="s">
        <v>1414</v>
      </c>
      <c r="C430" s="202" t="s">
        <v>3147</v>
      </c>
      <c r="D430" s="201" t="s">
        <v>42</v>
      </c>
      <c r="E430" s="201">
        <v>98999588</v>
      </c>
      <c r="F430" s="201">
        <v>7</v>
      </c>
      <c r="G430" s="220" t="s">
        <v>2625</v>
      </c>
      <c r="H430" s="202" t="s">
        <v>3148</v>
      </c>
      <c r="I430" s="201"/>
      <c r="J430" s="201"/>
      <c r="K430" s="205">
        <v>20129.87</v>
      </c>
      <c r="L430" s="205"/>
      <c r="M430" s="206">
        <f t="shared" si="6"/>
        <v>20129.87</v>
      </c>
      <c r="N430" s="201" t="s">
        <v>37</v>
      </c>
      <c r="O430" s="295" t="s">
        <v>3122</v>
      </c>
      <c r="P430" s="235" t="s">
        <v>35</v>
      </c>
      <c r="Q430" s="234" t="s">
        <v>2376</v>
      </c>
      <c r="R430" s="200" t="s">
        <v>1598</v>
      </c>
      <c r="S430" s="330" t="s">
        <v>37</v>
      </c>
      <c r="T430" s="332" t="s">
        <v>1808</v>
      </c>
      <c r="U430" s="302" t="s">
        <v>37</v>
      </c>
      <c r="V430" s="200" t="s">
        <v>37</v>
      </c>
      <c r="W430" s="200" t="s">
        <v>37</v>
      </c>
    </row>
    <row r="431" spans="1:23" s="347" customFormat="1" ht="252">
      <c r="A431" s="201">
        <v>426</v>
      </c>
      <c r="B431" s="201" t="s">
        <v>1414</v>
      </c>
      <c r="C431" s="202" t="s">
        <v>3149</v>
      </c>
      <c r="D431" s="201" t="s">
        <v>2587</v>
      </c>
      <c r="E431" s="201">
        <v>54099188</v>
      </c>
      <c r="F431" s="201">
        <v>7</v>
      </c>
      <c r="G431" s="237">
        <v>42430</v>
      </c>
      <c r="H431" s="202" t="s">
        <v>3150</v>
      </c>
      <c r="I431" s="201" t="s">
        <v>37</v>
      </c>
      <c r="J431" s="201"/>
      <c r="K431" s="205">
        <v>20204.87</v>
      </c>
      <c r="L431" s="205"/>
      <c r="M431" s="206">
        <f t="shared" si="6"/>
        <v>20204.87</v>
      </c>
      <c r="N431" s="201" t="s">
        <v>37</v>
      </c>
      <c r="O431" s="240" t="s">
        <v>3151</v>
      </c>
      <c r="P431" s="217" t="s">
        <v>35</v>
      </c>
      <c r="Q431" s="234" t="s">
        <v>2376</v>
      </c>
      <c r="R431" s="200" t="s">
        <v>1598</v>
      </c>
      <c r="S431" s="330" t="s">
        <v>37</v>
      </c>
      <c r="T431" s="332" t="s">
        <v>2092</v>
      </c>
      <c r="U431" s="302" t="s">
        <v>37</v>
      </c>
      <c r="V431" s="200" t="s">
        <v>37</v>
      </c>
      <c r="W431" s="200" t="s">
        <v>37</v>
      </c>
    </row>
    <row r="432" spans="1:23" s="347" customFormat="1" ht="99.75">
      <c r="A432" s="201">
        <v>427</v>
      </c>
      <c r="B432" s="201" t="s">
        <v>1414</v>
      </c>
      <c r="C432" s="202" t="s">
        <v>3152</v>
      </c>
      <c r="D432" s="201" t="s">
        <v>42</v>
      </c>
      <c r="E432" s="201">
        <v>98998405</v>
      </c>
      <c r="F432" s="201">
        <v>8</v>
      </c>
      <c r="G432" s="220" t="s">
        <v>2609</v>
      </c>
      <c r="H432" s="202" t="s">
        <v>3153</v>
      </c>
      <c r="I432" s="201"/>
      <c r="J432" s="201"/>
      <c r="K432" s="205">
        <v>20850.599999999999</v>
      </c>
      <c r="L432" s="205"/>
      <c r="M432" s="206">
        <f t="shared" si="6"/>
        <v>20850.599999999999</v>
      </c>
      <c r="N432" s="207" t="s">
        <v>37</v>
      </c>
      <c r="O432" s="225" t="s">
        <v>2956</v>
      </c>
      <c r="P432" s="217" t="s">
        <v>3</v>
      </c>
      <c r="Q432" s="218"/>
      <c r="R432" s="200"/>
      <c r="S432" s="275">
        <v>43100</v>
      </c>
      <c r="T432" s="332" t="s">
        <v>1017</v>
      </c>
      <c r="U432" s="302" t="s">
        <v>37</v>
      </c>
      <c r="V432" s="200" t="s">
        <v>37</v>
      </c>
      <c r="W432" s="200" t="s">
        <v>37</v>
      </c>
    </row>
    <row r="433" spans="1:23" s="347" customFormat="1" ht="204">
      <c r="A433" s="201">
        <v>428</v>
      </c>
      <c r="B433" s="201" t="s">
        <v>1414</v>
      </c>
      <c r="C433" s="202" t="s">
        <v>3154</v>
      </c>
      <c r="D433" s="201" t="s">
        <v>29</v>
      </c>
      <c r="E433" s="201">
        <v>50024078</v>
      </c>
      <c r="F433" s="201">
        <v>11</v>
      </c>
      <c r="G433" s="220" t="s">
        <v>2619</v>
      </c>
      <c r="H433" s="202" t="s">
        <v>3155</v>
      </c>
      <c r="I433" s="201"/>
      <c r="J433" s="201"/>
      <c r="K433" s="205">
        <v>24624.55</v>
      </c>
      <c r="L433" s="205"/>
      <c r="M433" s="206">
        <f t="shared" si="6"/>
        <v>24624.55</v>
      </c>
      <c r="N433" s="207" t="s">
        <v>37</v>
      </c>
      <c r="O433" s="240" t="s">
        <v>3156</v>
      </c>
      <c r="P433" s="217" t="s">
        <v>35</v>
      </c>
      <c r="Q433" s="234" t="s">
        <v>2376</v>
      </c>
      <c r="R433" s="200" t="s">
        <v>1598</v>
      </c>
      <c r="S433" s="330" t="s">
        <v>37</v>
      </c>
      <c r="T433" s="332" t="s">
        <v>2092</v>
      </c>
      <c r="U433" s="302" t="s">
        <v>37</v>
      </c>
      <c r="V433" s="200" t="s">
        <v>37</v>
      </c>
      <c r="W433" s="200" t="s">
        <v>37</v>
      </c>
    </row>
    <row r="434" spans="1:23" s="347" customFormat="1" ht="114">
      <c r="A434" s="201">
        <v>429</v>
      </c>
      <c r="B434" s="201" t="s">
        <v>1414</v>
      </c>
      <c r="C434" s="202" t="s">
        <v>3157</v>
      </c>
      <c r="D434" s="201" t="s">
        <v>42</v>
      </c>
      <c r="E434" s="201">
        <v>21355681</v>
      </c>
      <c r="F434" s="201">
        <v>5</v>
      </c>
      <c r="G434" s="220" t="s">
        <v>2625</v>
      </c>
      <c r="H434" s="202" t="s">
        <v>3158</v>
      </c>
      <c r="I434" s="201"/>
      <c r="J434" s="201"/>
      <c r="K434" s="205">
        <v>25256.95</v>
      </c>
      <c r="L434" s="205"/>
      <c r="M434" s="206">
        <f t="shared" si="6"/>
        <v>25256.95</v>
      </c>
      <c r="N434" s="201" t="s">
        <v>37</v>
      </c>
      <c r="O434" s="225" t="s">
        <v>3159</v>
      </c>
      <c r="P434" s="217" t="s">
        <v>35</v>
      </c>
      <c r="Q434" s="234" t="s">
        <v>2376</v>
      </c>
      <c r="R434" s="200" t="s">
        <v>1598</v>
      </c>
      <c r="S434" s="330" t="s">
        <v>37</v>
      </c>
      <c r="T434" s="332" t="s">
        <v>1808</v>
      </c>
      <c r="U434" s="302" t="s">
        <v>37</v>
      </c>
      <c r="V434" s="200" t="s">
        <v>37</v>
      </c>
      <c r="W434" s="200" t="s">
        <v>37</v>
      </c>
    </row>
    <row r="435" spans="1:23" s="347" customFormat="1" ht="132">
      <c r="A435" s="201">
        <v>430</v>
      </c>
      <c r="B435" s="201" t="s">
        <v>1414</v>
      </c>
      <c r="C435" s="202" t="s">
        <v>3160</v>
      </c>
      <c r="D435" s="201" t="s">
        <v>29</v>
      </c>
      <c r="E435" s="201">
        <v>50061534</v>
      </c>
      <c r="F435" s="201">
        <v>5</v>
      </c>
      <c r="G435" s="220" t="s">
        <v>2619</v>
      </c>
      <c r="H435" s="202" t="s">
        <v>3161</v>
      </c>
      <c r="I435" s="201"/>
      <c r="J435" s="201"/>
      <c r="K435" s="205">
        <v>25825.17</v>
      </c>
      <c r="L435" s="205"/>
      <c r="M435" s="206">
        <f t="shared" si="6"/>
        <v>25825.17</v>
      </c>
      <c r="N435" s="207" t="s">
        <v>37</v>
      </c>
      <c r="O435" s="240" t="s">
        <v>3162</v>
      </c>
      <c r="P435" s="235" t="s">
        <v>35</v>
      </c>
      <c r="Q435" s="234" t="s">
        <v>2376</v>
      </c>
      <c r="R435" s="200" t="s">
        <v>1598</v>
      </c>
      <c r="S435" s="330" t="s">
        <v>37</v>
      </c>
      <c r="T435" s="332" t="s">
        <v>1808</v>
      </c>
      <c r="U435" s="302" t="s">
        <v>37</v>
      </c>
      <c r="V435" s="200" t="s">
        <v>37</v>
      </c>
      <c r="W435" s="200" t="s">
        <v>37</v>
      </c>
    </row>
    <row r="436" spans="1:23" s="347" customFormat="1" ht="99.75">
      <c r="A436" s="201">
        <v>431</v>
      </c>
      <c r="B436" s="201" t="s">
        <v>1414</v>
      </c>
      <c r="C436" s="202" t="s">
        <v>3163</v>
      </c>
      <c r="D436" s="201" t="s">
        <v>29</v>
      </c>
      <c r="E436" s="201">
        <v>90940949</v>
      </c>
      <c r="F436" s="201">
        <v>5</v>
      </c>
      <c r="G436" s="220" t="s">
        <v>2625</v>
      </c>
      <c r="H436" s="202" t="s">
        <v>3164</v>
      </c>
      <c r="I436" s="201"/>
      <c r="J436" s="201"/>
      <c r="K436" s="205">
        <v>26405.27</v>
      </c>
      <c r="L436" s="205"/>
      <c r="M436" s="206">
        <f t="shared" si="6"/>
        <v>26405.27</v>
      </c>
      <c r="N436" s="201" t="s">
        <v>37</v>
      </c>
      <c r="O436" s="225" t="s">
        <v>2956</v>
      </c>
      <c r="P436" s="217" t="s">
        <v>3</v>
      </c>
      <c r="Q436" s="218"/>
      <c r="R436" s="200"/>
      <c r="S436" s="275">
        <v>43100</v>
      </c>
      <c r="T436" s="332" t="s">
        <v>1017</v>
      </c>
      <c r="U436" s="200" t="s">
        <v>37</v>
      </c>
      <c r="V436" s="200" t="s">
        <v>37</v>
      </c>
      <c r="W436" s="200" t="s">
        <v>37</v>
      </c>
    </row>
    <row r="437" spans="1:23" s="347" customFormat="1" ht="204">
      <c r="A437" s="201">
        <v>432</v>
      </c>
      <c r="B437" s="201" t="s">
        <v>1414</v>
      </c>
      <c r="C437" s="202" t="s">
        <v>3165</v>
      </c>
      <c r="D437" s="201" t="s">
        <v>42</v>
      </c>
      <c r="E437" s="201">
        <v>98992863</v>
      </c>
      <c r="F437" s="201">
        <v>5</v>
      </c>
      <c r="G437" s="220" t="s">
        <v>2609</v>
      </c>
      <c r="H437" s="202" t="s">
        <v>3166</v>
      </c>
      <c r="I437" s="201"/>
      <c r="J437" s="201"/>
      <c r="K437" s="205">
        <v>27352.66</v>
      </c>
      <c r="L437" s="205"/>
      <c r="M437" s="206">
        <f t="shared" si="6"/>
        <v>27352.66</v>
      </c>
      <c r="N437" s="207" t="s">
        <v>37</v>
      </c>
      <c r="O437" s="240" t="s">
        <v>3167</v>
      </c>
      <c r="P437" s="235" t="s">
        <v>35</v>
      </c>
      <c r="Q437" s="234" t="s">
        <v>2376</v>
      </c>
      <c r="R437" s="200" t="s">
        <v>1598</v>
      </c>
      <c r="S437" s="330" t="s">
        <v>37</v>
      </c>
      <c r="T437" s="332" t="s">
        <v>2092</v>
      </c>
      <c r="U437" s="302" t="s">
        <v>37</v>
      </c>
      <c r="V437" s="200" t="s">
        <v>37</v>
      </c>
      <c r="W437" s="200" t="s">
        <v>37</v>
      </c>
    </row>
    <row r="438" spans="1:23" s="347" customFormat="1" ht="72">
      <c r="A438" s="201">
        <v>433</v>
      </c>
      <c r="B438" s="201" t="s">
        <v>1414</v>
      </c>
      <c r="C438" s="202" t="s">
        <v>3168</v>
      </c>
      <c r="D438" s="201" t="s">
        <v>29</v>
      </c>
      <c r="E438" s="201">
        <v>51262371</v>
      </c>
      <c r="F438" s="201">
        <v>11</v>
      </c>
      <c r="G438" s="220" t="s">
        <v>2731</v>
      </c>
      <c r="H438" s="202" t="s">
        <v>2732</v>
      </c>
      <c r="I438" s="201"/>
      <c r="J438" s="201"/>
      <c r="K438" s="205">
        <v>27515.87</v>
      </c>
      <c r="L438" s="205"/>
      <c r="M438" s="206">
        <f t="shared" si="6"/>
        <v>27515.87</v>
      </c>
      <c r="N438" s="207" t="s">
        <v>37</v>
      </c>
      <c r="O438" s="240" t="s">
        <v>3169</v>
      </c>
      <c r="P438" s="235" t="s">
        <v>35</v>
      </c>
      <c r="Q438" s="234" t="s">
        <v>2120</v>
      </c>
      <c r="R438" s="200" t="s">
        <v>1598</v>
      </c>
      <c r="S438" s="330" t="s">
        <v>37</v>
      </c>
      <c r="T438" s="332" t="s">
        <v>1808</v>
      </c>
      <c r="U438" s="302" t="s">
        <v>37</v>
      </c>
      <c r="V438" s="200" t="s">
        <v>37</v>
      </c>
      <c r="W438" s="200" t="s">
        <v>37</v>
      </c>
    </row>
    <row r="439" spans="1:23" s="347" customFormat="1" ht="85.5">
      <c r="A439" s="201">
        <v>434</v>
      </c>
      <c r="B439" s="201" t="s">
        <v>1414</v>
      </c>
      <c r="C439" s="202" t="s">
        <v>2899</v>
      </c>
      <c r="D439" s="201"/>
      <c r="E439" s="201"/>
      <c r="F439" s="201"/>
      <c r="G439" s="220"/>
      <c r="H439" s="202" t="s">
        <v>3170</v>
      </c>
      <c r="I439" s="201"/>
      <c r="J439" s="201"/>
      <c r="K439" s="205">
        <v>28688.53</v>
      </c>
      <c r="L439" s="201"/>
      <c r="M439" s="206">
        <f t="shared" si="6"/>
        <v>28688.53</v>
      </c>
      <c r="N439" s="201"/>
      <c r="O439" s="225" t="s">
        <v>2656</v>
      </c>
      <c r="P439" s="348" t="s">
        <v>3</v>
      </c>
      <c r="Q439" s="332"/>
      <c r="R439" s="332"/>
      <c r="S439" s="332"/>
      <c r="T439" s="332" t="s">
        <v>1017</v>
      </c>
      <c r="U439" s="302" t="s">
        <v>37</v>
      </c>
      <c r="V439" s="200" t="s">
        <v>37</v>
      </c>
      <c r="W439" s="200" t="s">
        <v>37</v>
      </c>
    </row>
    <row r="440" spans="1:23" s="347" customFormat="1" ht="168">
      <c r="A440" s="201">
        <v>435</v>
      </c>
      <c r="B440" s="201" t="s">
        <v>1414</v>
      </c>
      <c r="C440" s="202" t="s">
        <v>3171</v>
      </c>
      <c r="D440" s="201" t="s">
        <v>1868</v>
      </c>
      <c r="E440" s="201">
        <v>54112753</v>
      </c>
      <c r="F440" s="201">
        <v>9</v>
      </c>
      <c r="G440" s="237">
        <v>42430</v>
      </c>
      <c r="H440" s="202" t="s">
        <v>3172</v>
      </c>
      <c r="I440" s="201" t="s">
        <v>37</v>
      </c>
      <c r="J440" s="201"/>
      <c r="K440" s="205">
        <v>29095.87</v>
      </c>
      <c r="L440" s="205"/>
      <c r="M440" s="206">
        <f t="shared" si="6"/>
        <v>29095.87</v>
      </c>
      <c r="N440" s="201" t="s">
        <v>37</v>
      </c>
      <c r="O440" s="240" t="s">
        <v>3217</v>
      </c>
      <c r="P440" s="217" t="s">
        <v>35</v>
      </c>
      <c r="Q440" s="234" t="s">
        <v>2376</v>
      </c>
      <c r="R440" s="200" t="s">
        <v>1598</v>
      </c>
      <c r="S440" s="330" t="s">
        <v>37</v>
      </c>
      <c r="T440" s="332" t="s">
        <v>1808</v>
      </c>
      <c r="U440" s="302" t="s">
        <v>37</v>
      </c>
      <c r="V440" s="200" t="s">
        <v>37</v>
      </c>
      <c r="W440" s="200" t="s">
        <v>37</v>
      </c>
    </row>
    <row r="441" spans="1:23" s="347" customFormat="1" ht="120">
      <c r="A441" s="201">
        <v>436</v>
      </c>
      <c r="B441" s="201" t="s">
        <v>1414</v>
      </c>
      <c r="C441" s="202" t="s">
        <v>3173</v>
      </c>
      <c r="D441" s="201" t="s">
        <v>42</v>
      </c>
      <c r="E441" s="201">
        <v>98999618</v>
      </c>
      <c r="F441" s="201">
        <v>5</v>
      </c>
      <c r="G441" s="220" t="s">
        <v>2619</v>
      </c>
      <c r="H441" s="202" t="s">
        <v>3174</v>
      </c>
      <c r="I441" s="201"/>
      <c r="J441" s="201"/>
      <c r="K441" s="205">
        <v>30240.26</v>
      </c>
      <c r="L441" s="205"/>
      <c r="M441" s="206">
        <f t="shared" si="6"/>
        <v>30240.26</v>
      </c>
      <c r="N441" s="207" t="s">
        <v>37</v>
      </c>
      <c r="O441" s="240" t="s">
        <v>3175</v>
      </c>
      <c r="P441" s="217" t="s">
        <v>35</v>
      </c>
      <c r="Q441" s="234" t="s">
        <v>2376</v>
      </c>
      <c r="R441" s="200" t="s">
        <v>1598</v>
      </c>
      <c r="S441" s="330" t="s">
        <v>37</v>
      </c>
      <c r="T441" s="332" t="s">
        <v>1808</v>
      </c>
      <c r="U441" s="302" t="s">
        <v>37</v>
      </c>
      <c r="V441" s="200" t="s">
        <v>37</v>
      </c>
      <c r="W441" s="200" t="s">
        <v>37</v>
      </c>
    </row>
    <row r="442" spans="1:23" s="347" customFormat="1" ht="180">
      <c r="A442" s="201">
        <v>437</v>
      </c>
      <c r="B442" s="201" t="s">
        <v>1414</v>
      </c>
      <c r="C442" s="202" t="s">
        <v>3176</v>
      </c>
      <c r="D442" s="201" t="s">
        <v>42</v>
      </c>
      <c r="E442" s="201">
        <v>90939712</v>
      </c>
      <c r="F442" s="201">
        <v>5</v>
      </c>
      <c r="G442" s="220" t="s">
        <v>2625</v>
      </c>
      <c r="H442" s="202" t="s">
        <v>3177</v>
      </c>
      <c r="I442" s="201"/>
      <c r="J442" s="201"/>
      <c r="K442" s="205">
        <v>31172.68</v>
      </c>
      <c r="L442" s="205"/>
      <c r="M442" s="206">
        <f t="shared" si="6"/>
        <v>31172.68</v>
      </c>
      <c r="N442" s="201" t="s">
        <v>37</v>
      </c>
      <c r="O442" s="240" t="s">
        <v>3178</v>
      </c>
      <c r="P442" s="217" t="s">
        <v>35</v>
      </c>
      <c r="Q442" s="234" t="s">
        <v>2376</v>
      </c>
      <c r="R442" s="200" t="s">
        <v>1598</v>
      </c>
      <c r="S442" s="330" t="s">
        <v>37</v>
      </c>
      <c r="T442" s="332" t="s">
        <v>1808</v>
      </c>
      <c r="U442" s="302" t="s">
        <v>37</v>
      </c>
      <c r="V442" s="200" t="s">
        <v>37</v>
      </c>
      <c r="W442" s="200" t="s">
        <v>37</v>
      </c>
    </row>
    <row r="443" spans="1:23" s="347" customFormat="1" ht="348">
      <c r="A443" s="201">
        <v>438</v>
      </c>
      <c r="B443" s="201" t="s">
        <v>1414</v>
      </c>
      <c r="C443" s="202" t="s">
        <v>2937</v>
      </c>
      <c r="D443" s="201" t="s">
        <v>29</v>
      </c>
      <c r="E443" s="201">
        <v>54122848</v>
      </c>
      <c r="F443" s="201">
        <v>5</v>
      </c>
      <c r="G443" s="220" t="s">
        <v>2609</v>
      </c>
      <c r="H443" s="202" t="s">
        <v>3179</v>
      </c>
      <c r="I443" s="201"/>
      <c r="J443" s="201"/>
      <c r="K443" s="205">
        <v>33794.97</v>
      </c>
      <c r="L443" s="205"/>
      <c r="M443" s="206">
        <f t="shared" si="6"/>
        <v>33794.97</v>
      </c>
      <c r="N443" s="207" t="s">
        <v>37</v>
      </c>
      <c r="O443" s="240" t="s">
        <v>3180</v>
      </c>
      <c r="P443" s="217" t="s">
        <v>35</v>
      </c>
      <c r="Q443" s="234" t="s">
        <v>2376</v>
      </c>
      <c r="R443" s="200" t="s">
        <v>1598</v>
      </c>
      <c r="S443" s="330" t="s">
        <v>37</v>
      </c>
      <c r="T443" s="332" t="s">
        <v>1808</v>
      </c>
      <c r="U443" s="200" t="s">
        <v>37</v>
      </c>
      <c r="V443" s="200" t="s">
        <v>37</v>
      </c>
      <c r="W443" s="200" t="s">
        <v>37</v>
      </c>
    </row>
    <row r="444" spans="1:23" s="347" customFormat="1" ht="216">
      <c r="A444" s="201">
        <v>439</v>
      </c>
      <c r="B444" s="201" t="s">
        <v>1414</v>
      </c>
      <c r="C444" s="202" t="s">
        <v>2641</v>
      </c>
      <c r="D444" s="201"/>
      <c r="E444" s="201"/>
      <c r="F444" s="201"/>
      <c r="G444" s="220" t="s">
        <v>2625</v>
      </c>
      <c r="H444" s="202" t="s">
        <v>3181</v>
      </c>
      <c r="I444" s="201"/>
      <c r="J444" s="201"/>
      <c r="K444" s="205">
        <v>37977.800000000003</v>
      </c>
      <c r="L444" s="205"/>
      <c r="M444" s="206">
        <f t="shared" si="6"/>
        <v>37977.800000000003</v>
      </c>
      <c r="N444" s="201" t="s">
        <v>37</v>
      </c>
      <c r="O444" s="240" t="s">
        <v>3218</v>
      </c>
      <c r="P444" s="217" t="s">
        <v>35</v>
      </c>
      <c r="Q444" s="234" t="s">
        <v>2376</v>
      </c>
      <c r="R444" s="200" t="s">
        <v>1598</v>
      </c>
      <c r="S444" s="330" t="s">
        <v>37</v>
      </c>
      <c r="T444" s="332" t="s">
        <v>1808</v>
      </c>
      <c r="U444" s="302" t="s">
        <v>37</v>
      </c>
      <c r="V444" s="200" t="s">
        <v>37</v>
      </c>
      <c r="W444" s="200" t="s">
        <v>37</v>
      </c>
    </row>
    <row r="445" spans="1:23" s="347" customFormat="1" ht="43.5">
      <c r="A445" s="201">
        <v>440</v>
      </c>
      <c r="B445" s="201" t="s">
        <v>1414</v>
      </c>
      <c r="C445" s="202" t="s">
        <v>2621</v>
      </c>
      <c r="D445" s="201" t="s">
        <v>29</v>
      </c>
      <c r="E445" s="201">
        <v>90940934</v>
      </c>
      <c r="F445" s="201">
        <v>5</v>
      </c>
      <c r="G445" s="220" t="s">
        <v>2622</v>
      </c>
      <c r="H445" s="202" t="s">
        <v>2623</v>
      </c>
      <c r="I445" s="201"/>
      <c r="J445" s="201"/>
      <c r="K445" s="205">
        <v>39944.61</v>
      </c>
      <c r="L445" s="205">
        <v>0</v>
      </c>
      <c r="M445" s="206">
        <f t="shared" si="6"/>
        <v>39944.61</v>
      </c>
      <c r="N445" s="201" t="s">
        <v>37</v>
      </c>
      <c r="O445" s="379" t="s">
        <v>3093</v>
      </c>
      <c r="P445" s="380" t="s">
        <v>35</v>
      </c>
      <c r="Q445" s="378">
        <v>42844</v>
      </c>
      <c r="R445" s="200" t="s">
        <v>1598</v>
      </c>
      <c r="S445" s="330" t="s">
        <v>37</v>
      </c>
      <c r="T445" s="332" t="s">
        <v>537</v>
      </c>
      <c r="U445" s="302"/>
      <c r="V445" s="200" t="s">
        <v>37</v>
      </c>
      <c r="W445" s="200" t="s">
        <v>37</v>
      </c>
    </row>
    <row r="446" spans="1:23" s="347" customFormat="1" ht="85.5">
      <c r="A446" s="201">
        <v>441</v>
      </c>
      <c r="B446" s="201" t="s">
        <v>1414</v>
      </c>
      <c r="C446" s="202" t="s">
        <v>3182</v>
      </c>
      <c r="D446" s="201" t="s">
        <v>29</v>
      </c>
      <c r="E446" s="201">
        <v>53819781</v>
      </c>
      <c r="F446" s="201">
        <v>5</v>
      </c>
      <c r="G446" s="220" t="s">
        <v>2619</v>
      </c>
      <c r="H446" s="202" t="s">
        <v>3183</v>
      </c>
      <c r="I446" s="201"/>
      <c r="J446" s="201"/>
      <c r="K446" s="205">
        <v>44528.58</v>
      </c>
      <c r="L446" s="205"/>
      <c r="M446" s="206">
        <f t="shared" si="6"/>
        <v>44528.58</v>
      </c>
      <c r="N446" s="207" t="s">
        <v>37</v>
      </c>
      <c r="O446" s="225" t="s">
        <v>2656</v>
      </c>
      <c r="P446" s="217" t="s">
        <v>3</v>
      </c>
      <c r="Q446" s="218"/>
      <c r="R446" s="200"/>
      <c r="S446" s="275">
        <v>43100</v>
      </c>
      <c r="T446" s="332" t="s">
        <v>1017</v>
      </c>
      <c r="U446" s="200" t="s">
        <v>37</v>
      </c>
      <c r="V446" s="200" t="s">
        <v>37</v>
      </c>
      <c r="W446" s="200" t="s">
        <v>37</v>
      </c>
    </row>
    <row r="447" spans="1:23" s="347" customFormat="1" ht="120">
      <c r="A447" s="201">
        <v>442</v>
      </c>
      <c r="B447" s="201" t="s">
        <v>1414</v>
      </c>
      <c r="C447" s="202" t="s">
        <v>3184</v>
      </c>
      <c r="D447" s="201" t="s">
        <v>42</v>
      </c>
      <c r="E447" s="201">
        <v>12448656</v>
      </c>
      <c r="F447" s="201">
        <v>7</v>
      </c>
      <c r="G447" s="220" t="s">
        <v>2625</v>
      </c>
      <c r="H447" s="202" t="s">
        <v>3185</v>
      </c>
      <c r="I447" s="201"/>
      <c r="J447" s="201"/>
      <c r="K447" s="205">
        <v>45289.01</v>
      </c>
      <c r="L447" s="205"/>
      <c r="M447" s="206">
        <f t="shared" si="6"/>
        <v>45289.01</v>
      </c>
      <c r="N447" s="201" t="s">
        <v>37</v>
      </c>
      <c r="O447" s="240" t="s">
        <v>3186</v>
      </c>
      <c r="P447" s="217" t="s">
        <v>35</v>
      </c>
      <c r="Q447" s="218"/>
      <c r="R447" s="200" t="s">
        <v>1598</v>
      </c>
      <c r="S447" s="330" t="s">
        <v>37</v>
      </c>
      <c r="T447" s="332" t="s">
        <v>1808</v>
      </c>
      <c r="U447" s="302" t="s">
        <v>37</v>
      </c>
      <c r="V447" s="200" t="s">
        <v>37</v>
      </c>
      <c r="W447" s="200" t="s">
        <v>37</v>
      </c>
    </row>
    <row r="448" spans="1:23" s="347" customFormat="1" ht="86.25">
      <c r="A448" s="201">
        <v>443</v>
      </c>
      <c r="B448" s="201" t="s">
        <v>1414</v>
      </c>
      <c r="C448" s="202" t="s">
        <v>3187</v>
      </c>
      <c r="D448" s="201" t="s">
        <v>29</v>
      </c>
      <c r="E448" s="201">
        <v>50024078</v>
      </c>
      <c r="F448" s="201">
        <v>11</v>
      </c>
      <c r="G448" s="220" t="s">
        <v>2622</v>
      </c>
      <c r="H448" s="202" t="s">
        <v>3188</v>
      </c>
      <c r="I448" s="201"/>
      <c r="J448" s="201"/>
      <c r="K448" s="205">
        <v>59677.97</v>
      </c>
      <c r="L448" s="205"/>
      <c r="M448" s="206">
        <f t="shared" si="6"/>
        <v>59677.97</v>
      </c>
      <c r="N448" s="207" t="s">
        <v>37</v>
      </c>
      <c r="O448" s="225" t="s">
        <v>2656</v>
      </c>
      <c r="P448" s="217" t="s">
        <v>3</v>
      </c>
      <c r="Q448" s="218"/>
      <c r="R448" s="200"/>
      <c r="S448" s="275">
        <v>43100</v>
      </c>
      <c r="T448" s="332" t="s">
        <v>1017</v>
      </c>
      <c r="U448" s="302" t="s">
        <v>37</v>
      </c>
      <c r="V448" s="200" t="s">
        <v>37</v>
      </c>
      <c r="W448" s="200" t="s">
        <v>37</v>
      </c>
    </row>
    <row r="449" spans="1:23" s="347" customFormat="1" ht="99.75">
      <c r="A449" s="201">
        <v>444</v>
      </c>
      <c r="B449" s="201" t="s">
        <v>1414</v>
      </c>
      <c r="C449" s="202" t="s">
        <v>3189</v>
      </c>
      <c r="D449" s="201" t="s">
        <v>42</v>
      </c>
      <c r="E449" s="201">
        <v>98996537</v>
      </c>
      <c r="F449" s="201">
        <v>8</v>
      </c>
      <c r="G449" s="220" t="s">
        <v>2625</v>
      </c>
      <c r="H449" s="202" t="s">
        <v>3190</v>
      </c>
      <c r="I449" s="201"/>
      <c r="J449" s="201"/>
      <c r="K449" s="205">
        <v>60487.83</v>
      </c>
      <c r="L449" s="205"/>
      <c r="M449" s="206">
        <f t="shared" si="6"/>
        <v>60487.83</v>
      </c>
      <c r="N449" s="201" t="s">
        <v>37</v>
      </c>
      <c r="O449" s="225" t="s">
        <v>2956</v>
      </c>
      <c r="P449" s="217" t="s">
        <v>3</v>
      </c>
      <c r="Q449" s="218"/>
      <c r="R449" s="200"/>
      <c r="S449" s="275">
        <v>43100</v>
      </c>
      <c r="T449" s="332" t="s">
        <v>1017</v>
      </c>
      <c r="U449" s="302" t="s">
        <v>37</v>
      </c>
      <c r="V449" s="200" t="s">
        <v>37</v>
      </c>
      <c r="W449" s="200" t="s">
        <v>37</v>
      </c>
    </row>
    <row r="450" spans="1:23" s="347" customFormat="1" ht="192">
      <c r="A450" s="201">
        <v>445</v>
      </c>
      <c r="B450" s="201" t="s">
        <v>1414</v>
      </c>
      <c r="C450" s="283" t="s">
        <v>3191</v>
      </c>
      <c r="D450" s="284" t="s">
        <v>29</v>
      </c>
      <c r="E450" s="284">
        <v>90940941</v>
      </c>
      <c r="F450" s="284">
        <v>5</v>
      </c>
      <c r="G450" s="286" t="s">
        <v>2622</v>
      </c>
      <c r="H450" s="283" t="s">
        <v>3192</v>
      </c>
      <c r="I450" s="284" t="s">
        <v>2735</v>
      </c>
      <c r="J450" s="284"/>
      <c r="K450" s="201"/>
      <c r="L450" s="284">
        <v>76079.67</v>
      </c>
      <c r="M450" s="206">
        <f t="shared" si="6"/>
        <v>76079.67</v>
      </c>
      <c r="N450" s="288" t="s">
        <v>2699</v>
      </c>
      <c r="O450" s="346" t="s">
        <v>3193</v>
      </c>
      <c r="P450" s="348" t="s">
        <v>35</v>
      </c>
      <c r="Q450" s="234" t="s">
        <v>3194</v>
      </c>
      <c r="R450" s="200" t="s">
        <v>1598</v>
      </c>
      <c r="S450" s="330" t="s">
        <v>37</v>
      </c>
      <c r="T450" s="332" t="s">
        <v>1808</v>
      </c>
      <c r="U450" s="302" t="s">
        <v>37</v>
      </c>
      <c r="V450" s="200" t="s">
        <v>37</v>
      </c>
      <c r="W450" s="200" t="s">
        <v>37</v>
      </c>
    </row>
    <row r="451" spans="1:23" s="347" customFormat="1" ht="85.5">
      <c r="A451" s="201">
        <v>446</v>
      </c>
      <c r="B451" s="201" t="s">
        <v>1414</v>
      </c>
      <c r="C451" s="202" t="s">
        <v>3195</v>
      </c>
      <c r="D451" s="201" t="s">
        <v>29</v>
      </c>
      <c r="E451" s="201">
        <v>90939881</v>
      </c>
      <c r="F451" s="201">
        <v>5</v>
      </c>
      <c r="G451" s="220" t="s">
        <v>2622</v>
      </c>
      <c r="H451" s="202" t="s">
        <v>3196</v>
      </c>
      <c r="I451" s="201"/>
      <c r="J451" s="201"/>
      <c r="K451" s="205">
        <v>84057.3</v>
      </c>
      <c r="L451" s="205"/>
      <c r="M451" s="206">
        <f t="shared" si="6"/>
        <v>84057.3</v>
      </c>
      <c r="N451" s="207" t="s">
        <v>37</v>
      </c>
      <c r="O451" s="225" t="s">
        <v>3197</v>
      </c>
      <c r="P451" s="217" t="s">
        <v>35</v>
      </c>
      <c r="Q451" s="234" t="s">
        <v>3194</v>
      </c>
      <c r="R451" s="200" t="s">
        <v>1598</v>
      </c>
      <c r="S451" s="330" t="s">
        <v>37</v>
      </c>
      <c r="T451" s="332" t="s">
        <v>1808</v>
      </c>
      <c r="U451" s="302" t="s">
        <v>37</v>
      </c>
      <c r="V451" s="200" t="s">
        <v>37</v>
      </c>
      <c r="W451" s="200" t="s">
        <v>37</v>
      </c>
    </row>
    <row r="452" spans="1:23" s="347" customFormat="1" ht="85.5">
      <c r="A452" s="201">
        <v>447</v>
      </c>
      <c r="B452" s="201" t="s">
        <v>1414</v>
      </c>
      <c r="C452" s="202" t="s">
        <v>3198</v>
      </c>
      <c r="D452" s="201" t="s">
        <v>29</v>
      </c>
      <c r="E452" s="201">
        <v>90940739</v>
      </c>
      <c r="F452" s="201">
        <v>5</v>
      </c>
      <c r="G452" s="220" t="s">
        <v>2622</v>
      </c>
      <c r="H452" s="202" t="s">
        <v>3199</v>
      </c>
      <c r="I452" s="201"/>
      <c r="J452" s="201"/>
      <c r="K452" s="205">
        <v>84756.36</v>
      </c>
      <c r="L452" s="205"/>
      <c r="M452" s="206">
        <f t="shared" si="6"/>
        <v>84756.36</v>
      </c>
      <c r="N452" s="207" t="s">
        <v>37</v>
      </c>
      <c r="O452" s="225" t="s">
        <v>2656</v>
      </c>
      <c r="P452" s="217" t="s">
        <v>3</v>
      </c>
      <c r="Q452" s="218"/>
      <c r="R452" s="200"/>
      <c r="S452" s="275">
        <v>43100</v>
      </c>
      <c r="T452" s="332" t="s">
        <v>1017</v>
      </c>
      <c r="U452" s="302" t="s">
        <v>37</v>
      </c>
      <c r="V452" s="200" t="s">
        <v>37</v>
      </c>
      <c r="W452" s="200" t="s">
        <v>37</v>
      </c>
    </row>
    <row r="453" spans="1:23" s="347" customFormat="1" ht="85.5">
      <c r="A453" s="201">
        <v>448</v>
      </c>
      <c r="B453" s="201" t="s">
        <v>1414</v>
      </c>
      <c r="C453" s="202" t="s">
        <v>3200</v>
      </c>
      <c r="D453" s="201" t="s">
        <v>42</v>
      </c>
      <c r="E453" s="201">
        <v>53807669</v>
      </c>
      <c r="F453" s="201">
        <v>7</v>
      </c>
      <c r="G453" s="220" t="s">
        <v>2625</v>
      </c>
      <c r="H453" s="202" t="s">
        <v>3201</v>
      </c>
      <c r="I453" s="201"/>
      <c r="J453" s="201"/>
      <c r="K453" s="205">
        <v>85879.05</v>
      </c>
      <c r="L453" s="205"/>
      <c r="M453" s="206">
        <f t="shared" si="6"/>
        <v>85879.05</v>
      </c>
      <c r="N453" s="201" t="s">
        <v>37</v>
      </c>
      <c r="O453" s="225" t="s">
        <v>2656</v>
      </c>
      <c r="P453" s="217" t="s">
        <v>3</v>
      </c>
      <c r="Q453" s="218"/>
      <c r="R453" s="200"/>
      <c r="S453" s="275">
        <v>43100</v>
      </c>
      <c r="T453" s="332" t="s">
        <v>1017</v>
      </c>
      <c r="U453" s="302" t="s">
        <v>37</v>
      </c>
      <c r="V453" s="200" t="s">
        <v>37</v>
      </c>
      <c r="W453" s="200" t="s">
        <v>37</v>
      </c>
    </row>
    <row r="454" spans="1:23" s="347" customFormat="1" ht="120">
      <c r="A454" s="201">
        <v>449</v>
      </c>
      <c r="B454" s="201" t="s">
        <v>1414</v>
      </c>
      <c r="C454" s="202" t="s">
        <v>3202</v>
      </c>
      <c r="D454" s="201" t="s">
        <v>42</v>
      </c>
      <c r="E454" s="201">
        <v>54034884</v>
      </c>
      <c r="F454" s="201">
        <v>8</v>
      </c>
      <c r="G454" s="220" t="s">
        <v>2622</v>
      </c>
      <c r="H454" s="202" t="s">
        <v>3203</v>
      </c>
      <c r="I454" s="201"/>
      <c r="J454" s="201"/>
      <c r="K454" s="205"/>
      <c r="L454" s="205">
        <v>89577.67</v>
      </c>
      <c r="M454" s="206">
        <f t="shared" ref="M454:M455" si="7">K454+L454</f>
        <v>89577.67</v>
      </c>
      <c r="N454" s="207" t="s">
        <v>37</v>
      </c>
      <c r="O454" s="240" t="s">
        <v>3204</v>
      </c>
      <c r="P454" s="217" t="s">
        <v>3</v>
      </c>
      <c r="Q454" s="218"/>
      <c r="R454" s="200"/>
      <c r="S454" s="275">
        <v>43100</v>
      </c>
      <c r="T454" s="332" t="s">
        <v>1017</v>
      </c>
      <c r="U454" s="302" t="s">
        <v>37</v>
      </c>
      <c r="V454" s="200" t="s">
        <v>37</v>
      </c>
      <c r="W454" s="200" t="s">
        <v>37</v>
      </c>
    </row>
    <row r="455" spans="1:23" s="347" customFormat="1" ht="99.75">
      <c r="A455" s="201">
        <v>450</v>
      </c>
      <c r="B455" s="201" t="s">
        <v>1414</v>
      </c>
      <c r="C455" s="202" t="s">
        <v>3205</v>
      </c>
      <c r="D455" s="201" t="s">
        <v>29</v>
      </c>
      <c r="E455" s="201">
        <v>54714397</v>
      </c>
      <c r="F455" s="201">
        <v>8</v>
      </c>
      <c r="G455" s="220" t="s">
        <v>2609</v>
      </c>
      <c r="H455" s="202" t="s">
        <v>3206</v>
      </c>
      <c r="I455" s="201"/>
      <c r="J455" s="201"/>
      <c r="K455" s="205">
        <v>130877.47</v>
      </c>
      <c r="L455" s="205"/>
      <c r="M455" s="206">
        <f t="shared" si="7"/>
        <v>130877.47</v>
      </c>
      <c r="N455" s="207" t="s">
        <v>37</v>
      </c>
      <c r="O455" s="225" t="s">
        <v>2956</v>
      </c>
      <c r="P455" s="217" t="s">
        <v>3</v>
      </c>
      <c r="Q455" s="218"/>
      <c r="R455" s="200"/>
      <c r="S455" s="275">
        <v>43100</v>
      </c>
      <c r="T455" s="332" t="s">
        <v>1017</v>
      </c>
      <c r="U455" s="302" t="s">
        <v>37</v>
      </c>
      <c r="V455" s="200" t="s">
        <v>37</v>
      </c>
      <c r="W455" s="200" t="s">
        <v>37</v>
      </c>
    </row>
    <row r="456" spans="1:23" ht="15" customHeight="1" thickBot="1">
      <c r="A456" s="381" t="s">
        <v>2007</v>
      </c>
      <c r="B456" s="382"/>
      <c r="C456" s="382"/>
      <c r="D456" s="382"/>
      <c r="E456" s="382"/>
      <c r="F456" s="382"/>
      <c r="G456" s="382"/>
      <c r="H456" s="382"/>
      <c r="I456" s="382"/>
      <c r="J456" s="382"/>
      <c r="K456" s="383">
        <f>SUM(K6:K455)</f>
        <v>6782176.4391999962</v>
      </c>
      <c r="L456" s="383">
        <f>SUM(L6:L455)</f>
        <v>331913.03080000007</v>
      </c>
      <c r="M456" s="383">
        <f>SUM(M6:M455)</f>
        <v>7114089.4699999969</v>
      </c>
      <c r="N456" s="382"/>
      <c r="O456" s="384"/>
    </row>
    <row r="457" spans="1:23" ht="15" customHeight="1">
      <c r="U457" s="385">
        <v>33831.97</v>
      </c>
    </row>
    <row r="459" spans="1:23">
      <c r="L459" s="321"/>
    </row>
  </sheetData>
  <autoFilter ref="A5:W457">
    <sortState ref="A169:W455">
      <sortCondition ref="M5:M457"/>
    </sortState>
  </autoFilter>
  <conditionalFormatting sqref="U146">
    <cfRule type="containsText" dxfId="0" priority="1" operator="containsText" text="labour">
      <formula>NOT(ISERROR(SEARCH("labour",U146)))</formula>
    </cfRule>
  </conditionalFormatting>
  <dataValidations count="3">
    <dataValidation type="list" allowBlank="1" showInputMessage="1" showErrorMessage="1" sqref="B6:B24 B139:B142">
      <formula1>#REF!</formula1>
    </dataValidation>
    <dataValidation type="list" allowBlank="1" showInputMessage="1" showErrorMessage="1" sqref="B39">
      <formula1>$AS$1:$AS$5</formula1>
    </dataValidation>
    <dataValidation type="list" allowBlank="1" showInputMessage="1" showErrorMessage="1" sqref="B106:B131 B40:B57 B25:B38">
      <formula1>#REF!</formula1>
    </dataValidation>
  </dataValidations>
  <pageMargins left="0.7" right="0.7" top="0.75" bottom="0.75" header="0.3" footer="0.3"/>
  <pageSetup paperSize="8" scale="85" orientation="landscape" r:id="rId1"/>
  <colBreaks count="1" manualBreakCount="1">
    <brk id="20" max="455" man="1"/>
  </colBreaks>
  <drawing r:id="rId2"/>
</worksheet>
</file>

<file path=xl/worksheets/sheet3.xml><?xml version="1.0" encoding="utf-8"?>
<worksheet xmlns="http://schemas.openxmlformats.org/spreadsheetml/2006/main" xmlns:r="http://schemas.openxmlformats.org/officeDocument/2006/relationships">
  <dimension ref="A1:AB154"/>
  <sheetViews>
    <sheetView topLeftCell="G14" zoomScale="70" zoomScaleNormal="70" zoomScaleSheetLayoutView="70" workbookViewId="0">
      <selection activeCell="O26" sqref="O26"/>
    </sheetView>
  </sheetViews>
  <sheetFormatPr defaultColWidth="9" defaultRowHeight="128.25" customHeight="1"/>
  <cols>
    <col min="1" max="1" width="7.140625" style="309" customWidth="1"/>
    <col min="2" max="2" width="10.28515625" style="309" customWidth="1"/>
    <col min="3" max="3" width="20.7109375" style="309" customWidth="1"/>
    <col min="4" max="4" width="18.85546875" hidden="1" customWidth="1"/>
    <col min="5" max="5" width="47.7109375" hidden="1" customWidth="1"/>
    <col min="6" max="6" width="15" hidden="1" customWidth="1"/>
    <col min="7" max="7" width="19.85546875" style="309" customWidth="1"/>
    <col min="8" max="8" width="29.140625" style="309" customWidth="1"/>
    <col min="9" max="9" width="23.42578125" style="309" customWidth="1"/>
    <col min="10" max="10" width="18.5703125" style="309" customWidth="1"/>
    <col min="11" max="12" width="18.7109375" style="309" customWidth="1"/>
    <col min="13" max="13" width="22.5703125" style="309" customWidth="1"/>
    <col min="14" max="14" width="22.140625" style="309" customWidth="1"/>
    <col min="15" max="15" width="36.28515625" style="309" customWidth="1"/>
    <col min="16" max="16" width="11.7109375" style="309" customWidth="1"/>
    <col min="17" max="17" width="23.42578125" style="391" customWidth="1"/>
    <col min="18" max="18" width="37.7109375" style="391" customWidth="1"/>
    <col min="19" max="19" width="16.85546875" style="391" customWidth="1"/>
    <col min="20" max="20" width="26.140625" style="309" customWidth="1"/>
    <col min="21" max="21" width="21" style="309" customWidth="1"/>
    <col min="22" max="22" width="32" style="309" customWidth="1"/>
    <col min="23" max="23" width="30" style="309" customWidth="1"/>
    <col min="24" max="24" width="38.42578125" hidden="1" customWidth="1"/>
    <col min="25" max="25" width="27.140625" style="309" customWidth="1"/>
    <col min="26" max="31" width="9.140625" style="309" customWidth="1"/>
    <col min="32" max="16384" width="9" style="309"/>
  </cols>
  <sheetData>
    <row r="1" spans="1:24" ht="15">
      <c r="A1" s="323" t="s">
        <v>0</v>
      </c>
    </row>
    <row r="2" spans="1:24" ht="15">
      <c r="A2" s="323" t="s">
        <v>1551</v>
      </c>
    </row>
    <row r="3" spans="1:24" ht="15">
      <c r="A3" s="323" t="s">
        <v>1552</v>
      </c>
    </row>
    <row r="4" spans="1:24" ht="15.75">
      <c r="A4" s="308" t="s">
        <v>1553</v>
      </c>
      <c r="B4" s="387"/>
      <c r="C4" s="387"/>
      <c r="D4" s="93"/>
      <c r="E4" s="93"/>
      <c r="F4" s="93"/>
      <c r="G4" s="387"/>
      <c r="H4" s="387"/>
      <c r="I4" s="387"/>
      <c r="J4" s="387"/>
      <c r="K4" s="387"/>
      <c r="L4" s="387"/>
      <c r="M4" s="387"/>
      <c r="N4" s="387"/>
      <c r="O4" s="387"/>
      <c r="P4" s="387"/>
      <c r="Q4" s="392"/>
      <c r="R4" s="392"/>
      <c r="S4" s="392"/>
      <c r="T4" s="387"/>
      <c r="U4" s="387"/>
      <c r="V4" s="387"/>
      <c r="W4" s="387"/>
      <c r="X4" s="94"/>
    </row>
    <row r="5" spans="1:24" ht="15.75" thickBot="1"/>
    <row r="6" spans="1:24" ht="128.25" customHeight="1" thickBot="1">
      <c r="A6" s="388" t="s">
        <v>1554</v>
      </c>
      <c r="B6" s="389" t="s">
        <v>4</v>
      </c>
      <c r="C6" s="390" t="s">
        <v>5</v>
      </c>
      <c r="D6" s="95" t="s">
        <v>6</v>
      </c>
      <c r="E6" s="95" t="s">
        <v>7</v>
      </c>
      <c r="F6" s="95" t="s">
        <v>8</v>
      </c>
      <c r="G6" s="390" t="s">
        <v>9</v>
      </c>
      <c r="H6" s="390" t="s">
        <v>10</v>
      </c>
      <c r="I6" s="390" t="s">
        <v>11</v>
      </c>
      <c r="J6" s="390" t="s">
        <v>12</v>
      </c>
      <c r="K6" s="388" t="s">
        <v>13</v>
      </c>
      <c r="L6" s="390" t="s">
        <v>14</v>
      </c>
      <c r="M6" s="393" t="s">
        <v>15</v>
      </c>
      <c r="N6" s="394" t="s">
        <v>16</v>
      </c>
      <c r="O6" s="395" t="s">
        <v>17</v>
      </c>
      <c r="P6" s="396" t="s">
        <v>18</v>
      </c>
      <c r="Q6" s="317" t="s">
        <v>19</v>
      </c>
      <c r="R6" s="317" t="s">
        <v>20</v>
      </c>
      <c r="S6" s="317" t="s">
        <v>21</v>
      </c>
      <c r="T6" s="314" t="s">
        <v>1555</v>
      </c>
      <c r="U6" s="318" t="s">
        <v>23</v>
      </c>
      <c r="V6" s="319" t="s">
        <v>24</v>
      </c>
      <c r="W6" s="318" t="s">
        <v>25</v>
      </c>
    </row>
    <row r="7" spans="1:24" customFormat="1" ht="128.25" customHeight="1">
      <c r="A7" s="96">
        <v>1</v>
      </c>
      <c r="B7" s="97" t="s">
        <v>27</v>
      </c>
      <c r="C7" s="97" t="s">
        <v>1556</v>
      </c>
      <c r="D7" s="97" t="s">
        <v>29</v>
      </c>
      <c r="E7" s="97">
        <v>90939578</v>
      </c>
      <c r="F7" s="97">
        <v>13</v>
      </c>
      <c r="G7" s="98">
        <v>42766</v>
      </c>
      <c r="H7" s="97" t="s">
        <v>1557</v>
      </c>
      <c r="I7" s="97" t="s">
        <v>1558</v>
      </c>
      <c r="J7" s="97" t="s">
        <v>1559</v>
      </c>
      <c r="K7" s="99">
        <v>24.56</v>
      </c>
      <c r="L7" s="100">
        <v>0</v>
      </c>
      <c r="M7" s="100">
        <f>K7+L7</f>
        <v>24.56</v>
      </c>
      <c r="N7" s="101" t="s">
        <v>37</v>
      </c>
      <c r="O7" s="102" t="s">
        <v>1560</v>
      </c>
      <c r="P7" s="102" t="s">
        <v>35</v>
      </c>
      <c r="Q7" s="103">
        <v>42917</v>
      </c>
      <c r="R7" s="103" t="s">
        <v>182</v>
      </c>
      <c r="S7" s="104" t="s">
        <v>37</v>
      </c>
      <c r="T7" s="105" t="s">
        <v>1561</v>
      </c>
      <c r="U7" s="103" t="s">
        <v>37</v>
      </c>
      <c r="V7" s="106" t="s">
        <v>37</v>
      </c>
      <c r="W7" s="107" t="s">
        <v>37</v>
      </c>
      <c r="X7" s="108" t="b">
        <f>V8=M7</f>
        <v>0</v>
      </c>
    </row>
    <row r="8" spans="1:24" customFormat="1" ht="128.25" customHeight="1">
      <c r="A8" s="109">
        <v>2</v>
      </c>
      <c r="B8" s="110" t="s">
        <v>27</v>
      </c>
      <c r="C8" s="110" t="s">
        <v>1556</v>
      </c>
      <c r="D8" s="110" t="s">
        <v>29</v>
      </c>
      <c r="E8" s="110">
        <v>90939578</v>
      </c>
      <c r="F8" s="110">
        <v>13</v>
      </c>
      <c r="G8" s="111">
        <v>42766</v>
      </c>
      <c r="H8" s="110" t="s">
        <v>1562</v>
      </c>
      <c r="I8" s="110" t="s">
        <v>1558</v>
      </c>
      <c r="J8" s="110" t="s">
        <v>1559</v>
      </c>
      <c r="K8" s="112">
        <v>45.46</v>
      </c>
      <c r="L8" s="113">
        <v>0</v>
      </c>
      <c r="M8" s="113">
        <f t="shared" ref="M8:M71" si="0">K8+L8</f>
        <v>45.46</v>
      </c>
      <c r="N8" s="114" t="s">
        <v>37</v>
      </c>
      <c r="O8" s="115" t="s">
        <v>1560</v>
      </c>
      <c r="P8" s="115" t="s">
        <v>35</v>
      </c>
      <c r="Q8" s="116">
        <v>42917</v>
      </c>
      <c r="R8" s="116" t="s">
        <v>182</v>
      </c>
      <c r="S8" s="117" t="s">
        <v>37</v>
      </c>
      <c r="T8" s="28" t="s">
        <v>1561</v>
      </c>
      <c r="U8" s="116" t="s">
        <v>37</v>
      </c>
      <c r="V8" s="118" t="s">
        <v>37</v>
      </c>
      <c r="W8" s="119" t="s">
        <v>37</v>
      </c>
      <c r="X8" s="108">
        <f t="shared" ref="X8:X71" si="1">M8</f>
        <v>45.46</v>
      </c>
    </row>
    <row r="9" spans="1:24" customFormat="1" ht="128.25" customHeight="1">
      <c r="A9" s="109">
        <v>3</v>
      </c>
      <c r="B9" s="110" t="s">
        <v>27</v>
      </c>
      <c r="C9" s="110" t="s">
        <v>1556</v>
      </c>
      <c r="D9" s="110" t="s">
        <v>29</v>
      </c>
      <c r="E9" s="110">
        <v>90939578</v>
      </c>
      <c r="F9" s="110">
        <v>13</v>
      </c>
      <c r="G9" s="111">
        <v>42766</v>
      </c>
      <c r="H9" s="110" t="s">
        <v>1563</v>
      </c>
      <c r="I9" s="110" t="s">
        <v>1558</v>
      </c>
      <c r="J9" s="110" t="s">
        <v>1559</v>
      </c>
      <c r="K9" s="112">
        <v>45.89</v>
      </c>
      <c r="L9" s="113">
        <v>0</v>
      </c>
      <c r="M9" s="113">
        <f t="shared" si="0"/>
        <v>45.89</v>
      </c>
      <c r="N9" s="114" t="s">
        <v>37</v>
      </c>
      <c r="O9" s="115" t="s">
        <v>1560</v>
      </c>
      <c r="P9" s="115" t="s">
        <v>35</v>
      </c>
      <c r="Q9" s="116">
        <v>42917</v>
      </c>
      <c r="R9" s="116" t="s">
        <v>182</v>
      </c>
      <c r="S9" s="117" t="s">
        <v>37</v>
      </c>
      <c r="T9" s="28" t="s">
        <v>1561</v>
      </c>
      <c r="U9" s="116" t="s">
        <v>37</v>
      </c>
      <c r="V9" s="118" t="s">
        <v>37</v>
      </c>
      <c r="W9" s="119" t="s">
        <v>37</v>
      </c>
      <c r="X9" s="108">
        <f t="shared" si="1"/>
        <v>45.89</v>
      </c>
    </row>
    <row r="10" spans="1:24" customFormat="1" ht="128.25" customHeight="1">
      <c r="A10" s="109">
        <v>4</v>
      </c>
      <c r="B10" s="110" t="s">
        <v>27</v>
      </c>
      <c r="C10" s="110" t="s">
        <v>1556</v>
      </c>
      <c r="D10" s="110" t="s">
        <v>29</v>
      </c>
      <c r="E10" s="110">
        <v>90939578</v>
      </c>
      <c r="F10" s="110">
        <v>13</v>
      </c>
      <c r="G10" s="111">
        <v>42766</v>
      </c>
      <c r="H10" s="110" t="s">
        <v>1564</v>
      </c>
      <c r="I10" s="110" t="s">
        <v>1558</v>
      </c>
      <c r="J10" s="110" t="s">
        <v>1559</v>
      </c>
      <c r="K10" s="112">
        <v>47</v>
      </c>
      <c r="L10" s="113">
        <v>0</v>
      </c>
      <c r="M10" s="113">
        <f t="shared" si="0"/>
        <v>47</v>
      </c>
      <c r="N10" s="114" t="s">
        <v>37</v>
      </c>
      <c r="O10" s="115" t="s">
        <v>1560</v>
      </c>
      <c r="P10" s="115" t="s">
        <v>35</v>
      </c>
      <c r="Q10" s="116">
        <v>42917</v>
      </c>
      <c r="R10" s="116" t="s">
        <v>182</v>
      </c>
      <c r="S10" s="117" t="s">
        <v>37</v>
      </c>
      <c r="T10" s="28" t="s">
        <v>1561</v>
      </c>
      <c r="U10" s="116" t="s">
        <v>37</v>
      </c>
      <c r="V10" s="118" t="s">
        <v>37</v>
      </c>
      <c r="W10" s="119" t="s">
        <v>37</v>
      </c>
      <c r="X10" s="108">
        <f t="shared" si="1"/>
        <v>47</v>
      </c>
    </row>
    <row r="11" spans="1:24" customFormat="1" ht="128.25" customHeight="1">
      <c r="A11" s="109">
        <v>5</v>
      </c>
      <c r="B11" s="110" t="s">
        <v>27</v>
      </c>
      <c r="C11" s="110" t="s">
        <v>1556</v>
      </c>
      <c r="D11" s="110" t="s">
        <v>29</v>
      </c>
      <c r="E11" s="110">
        <v>90939578</v>
      </c>
      <c r="F11" s="110">
        <v>13</v>
      </c>
      <c r="G11" s="111">
        <v>42766</v>
      </c>
      <c r="H11" s="110" t="s">
        <v>1565</v>
      </c>
      <c r="I11" s="110" t="s">
        <v>1558</v>
      </c>
      <c r="J11" s="110" t="s">
        <v>1559</v>
      </c>
      <c r="K11" s="112">
        <v>52.76</v>
      </c>
      <c r="L11" s="113">
        <v>0</v>
      </c>
      <c r="M11" s="113">
        <f t="shared" si="0"/>
        <v>52.76</v>
      </c>
      <c r="N11" s="114" t="s">
        <v>37</v>
      </c>
      <c r="O11" s="115" t="s">
        <v>1560</v>
      </c>
      <c r="P11" s="115" t="s">
        <v>35</v>
      </c>
      <c r="Q11" s="116">
        <v>42917</v>
      </c>
      <c r="R11" s="116" t="s">
        <v>182</v>
      </c>
      <c r="S11" s="117" t="s">
        <v>37</v>
      </c>
      <c r="T11" s="28" t="s">
        <v>1561</v>
      </c>
      <c r="U11" s="116" t="s">
        <v>37</v>
      </c>
      <c r="V11" s="118" t="s">
        <v>37</v>
      </c>
      <c r="W11" s="119" t="s">
        <v>37</v>
      </c>
      <c r="X11" s="108">
        <f t="shared" si="1"/>
        <v>52.76</v>
      </c>
    </row>
    <row r="12" spans="1:24" customFormat="1" ht="143.25" customHeight="1">
      <c r="A12" s="109">
        <v>6</v>
      </c>
      <c r="B12" s="110" t="s">
        <v>27</v>
      </c>
      <c r="C12" s="110" t="s">
        <v>1566</v>
      </c>
      <c r="D12" s="110" t="s">
        <v>29</v>
      </c>
      <c r="E12" s="110">
        <v>22759646</v>
      </c>
      <c r="F12" s="110">
        <v>12</v>
      </c>
      <c r="G12" s="111">
        <v>42766</v>
      </c>
      <c r="H12" s="110" t="s">
        <v>1567</v>
      </c>
      <c r="I12" s="110" t="s">
        <v>1568</v>
      </c>
      <c r="J12" s="110" t="s">
        <v>1569</v>
      </c>
      <c r="K12" s="112">
        <v>129.58000000000001</v>
      </c>
      <c r="L12" s="113">
        <v>0</v>
      </c>
      <c r="M12" s="113">
        <f t="shared" si="0"/>
        <v>129.58000000000001</v>
      </c>
      <c r="N12" s="114" t="s">
        <v>37</v>
      </c>
      <c r="O12" s="115" t="s">
        <v>1570</v>
      </c>
      <c r="P12" s="115" t="s">
        <v>35</v>
      </c>
      <c r="Q12" s="116">
        <v>42917</v>
      </c>
      <c r="R12" s="116" t="s">
        <v>182</v>
      </c>
      <c r="S12" s="117" t="s">
        <v>37</v>
      </c>
      <c r="T12" s="28" t="s">
        <v>1561</v>
      </c>
      <c r="U12" s="116" t="s">
        <v>37</v>
      </c>
      <c r="V12" s="118" t="s">
        <v>37</v>
      </c>
      <c r="W12" s="119" t="s">
        <v>37</v>
      </c>
      <c r="X12" s="108">
        <f t="shared" si="1"/>
        <v>129.58000000000001</v>
      </c>
    </row>
    <row r="13" spans="1:24" customFormat="1" ht="164.25" customHeight="1">
      <c r="A13" s="109">
        <v>7</v>
      </c>
      <c r="B13" s="110" t="s">
        <v>249</v>
      </c>
      <c r="C13" s="110" t="s">
        <v>1571</v>
      </c>
      <c r="D13" s="110" t="s">
        <v>42</v>
      </c>
      <c r="E13" s="110" t="s">
        <v>1572</v>
      </c>
      <c r="F13" s="120" t="s">
        <v>1573</v>
      </c>
      <c r="G13" s="111">
        <v>42807</v>
      </c>
      <c r="H13" s="110" t="s">
        <v>1574</v>
      </c>
      <c r="I13" s="121" t="s">
        <v>1575</v>
      </c>
      <c r="J13" s="110" t="s">
        <v>1576</v>
      </c>
      <c r="K13" s="112">
        <v>256.08</v>
      </c>
      <c r="L13" s="113">
        <v>0</v>
      </c>
      <c r="M13" s="113">
        <f t="shared" si="0"/>
        <v>256.08</v>
      </c>
      <c r="N13" s="113" t="s">
        <v>37</v>
      </c>
      <c r="O13" s="115" t="s">
        <v>1577</v>
      </c>
      <c r="P13" s="115" t="s">
        <v>3</v>
      </c>
      <c r="Q13" s="122" t="s">
        <v>37</v>
      </c>
      <c r="R13" s="122"/>
      <c r="S13" s="117" t="s">
        <v>1578</v>
      </c>
      <c r="T13" s="55" t="s">
        <v>1579</v>
      </c>
      <c r="U13" s="122" t="s">
        <v>37</v>
      </c>
      <c r="V13" s="122" t="s">
        <v>37</v>
      </c>
      <c r="W13" s="123" t="s">
        <v>37</v>
      </c>
      <c r="X13" s="108">
        <f t="shared" si="1"/>
        <v>256.08</v>
      </c>
    </row>
    <row r="14" spans="1:24" customFormat="1" ht="128.25" customHeight="1">
      <c r="A14" s="109">
        <v>8</v>
      </c>
      <c r="B14" s="110" t="s">
        <v>249</v>
      </c>
      <c r="C14" s="110" t="s">
        <v>1580</v>
      </c>
      <c r="D14" s="110" t="s">
        <v>29</v>
      </c>
      <c r="E14" s="110">
        <v>80077251</v>
      </c>
      <c r="F14" s="110">
        <v>14</v>
      </c>
      <c r="G14" s="111">
        <v>42740</v>
      </c>
      <c r="H14" s="110" t="s">
        <v>1581</v>
      </c>
      <c r="I14" s="110" t="s">
        <v>1582</v>
      </c>
      <c r="J14" s="110" t="s">
        <v>1583</v>
      </c>
      <c r="K14" s="112">
        <v>452</v>
      </c>
      <c r="L14" s="113">
        <v>0</v>
      </c>
      <c r="M14" s="113">
        <f t="shared" si="0"/>
        <v>452</v>
      </c>
      <c r="N14" s="113" t="s">
        <v>37</v>
      </c>
      <c r="O14" s="115" t="s">
        <v>1584</v>
      </c>
      <c r="P14" s="115" t="s">
        <v>35</v>
      </c>
      <c r="Q14" s="122" t="s">
        <v>1585</v>
      </c>
      <c r="R14" s="122" t="s">
        <v>1585</v>
      </c>
      <c r="S14" s="117" t="s">
        <v>1586</v>
      </c>
      <c r="T14" s="118" t="s">
        <v>537</v>
      </c>
      <c r="U14" s="122">
        <v>452</v>
      </c>
      <c r="V14" s="122" t="s">
        <v>37</v>
      </c>
      <c r="W14" s="123" t="s">
        <v>37</v>
      </c>
      <c r="X14" s="108">
        <f t="shared" si="1"/>
        <v>452</v>
      </c>
    </row>
    <row r="15" spans="1:24" customFormat="1" ht="128.25" customHeight="1">
      <c r="A15" s="109">
        <v>9</v>
      </c>
      <c r="B15" s="110" t="s">
        <v>249</v>
      </c>
      <c r="C15" s="110" t="s">
        <v>1587</v>
      </c>
      <c r="D15" s="110" t="s">
        <v>1588</v>
      </c>
      <c r="E15" s="110" t="s">
        <v>1589</v>
      </c>
      <c r="F15" s="110" t="s">
        <v>1590</v>
      </c>
      <c r="G15" s="111">
        <v>42807</v>
      </c>
      <c r="H15" s="110" t="s">
        <v>1591</v>
      </c>
      <c r="I15" s="121" t="s">
        <v>1575</v>
      </c>
      <c r="J15" s="110" t="s">
        <v>1592</v>
      </c>
      <c r="K15" s="112">
        <v>496.08</v>
      </c>
      <c r="L15" s="113">
        <v>0</v>
      </c>
      <c r="M15" s="113">
        <f t="shared" si="0"/>
        <v>496.08</v>
      </c>
      <c r="N15" s="113" t="s">
        <v>37</v>
      </c>
      <c r="O15" s="115" t="s">
        <v>1593</v>
      </c>
      <c r="P15" s="115" t="s">
        <v>35</v>
      </c>
      <c r="Q15" s="122" t="s">
        <v>37</v>
      </c>
      <c r="R15" s="122" t="s">
        <v>37</v>
      </c>
      <c r="S15" s="117">
        <v>43190</v>
      </c>
      <c r="T15" s="118" t="s">
        <v>537</v>
      </c>
      <c r="U15" s="110" t="s">
        <v>1594</v>
      </c>
      <c r="V15" s="122" t="s">
        <v>37</v>
      </c>
      <c r="W15" s="123" t="s">
        <v>37</v>
      </c>
      <c r="X15" s="108">
        <f t="shared" si="1"/>
        <v>496.08</v>
      </c>
    </row>
    <row r="16" spans="1:24" customFormat="1" ht="128.25" customHeight="1">
      <c r="A16" s="109">
        <v>10</v>
      </c>
      <c r="B16" s="110" t="s">
        <v>249</v>
      </c>
      <c r="C16" s="110" t="s">
        <v>1595</v>
      </c>
      <c r="D16" s="110" t="s">
        <v>29</v>
      </c>
      <c r="E16" s="110">
        <v>12592463</v>
      </c>
      <c r="F16" s="110">
        <v>11</v>
      </c>
      <c r="G16" s="111">
        <v>42664</v>
      </c>
      <c r="H16" s="110" t="s">
        <v>1596</v>
      </c>
      <c r="I16" s="121" t="s">
        <v>1575</v>
      </c>
      <c r="J16" s="110" t="s">
        <v>1576</v>
      </c>
      <c r="K16" s="112">
        <v>534.48</v>
      </c>
      <c r="L16" s="113">
        <v>0</v>
      </c>
      <c r="M16" s="113">
        <f t="shared" si="0"/>
        <v>534.48</v>
      </c>
      <c r="N16" s="113" t="s">
        <v>37</v>
      </c>
      <c r="O16" s="110" t="s">
        <v>1597</v>
      </c>
      <c r="P16" s="115" t="s">
        <v>35</v>
      </c>
      <c r="Q16" s="122" t="s">
        <v>37</v>
      </c>
      <c r="R16" s="124" t="s">
        <v>1598</v>
      </c>
      <c r="S16" s="117" t="s">
        <v>1586</v>
      </c>
      <c r="T16" s="118" t="s">
        <v>537</v>
      </c>
      <c r="U16" s="122" t="s">
        <v>1599</v>
      </c>
      <c r="V16" s="122" t="s">
        <v>37</v>
      </c>
      <c r="W16" s="123" t="s">
        <v>37</v>
      </c>
      <c r="X16" s="108">
        <f t="shared" si="1"/>
        <v>534.48</v>
      </c>
    </row>
    <row r="17" spans="1:24" customFormat="1" ht="169.5" customHeight="1">
      <c r="A17" s="109">
        <v>11</v>
      </c>
      <c r="B17" s="110" t="s">
        <v>249</v>
      </c>
      <c r="C17" s="110" t="s">
        <v>1600</v>
      </c>
      <c r="D17" s="110" t="s">
        <v>29</v>
      </c>
      <c r="E17" s="110">
        <v>22823816</v>
      </c>
      <c r="F17" s="110">
        <v>5</v>
      </c>
      <c r="G17" s="111">
        <v>42816</v>
      </c>
      <c r="H17" s="121" t="s">
        <v>1601</v>
      </c>
      <c r="I17" s="110" t="s">
        <v>1602</v>
      </c>
      <c r="J17" s="110" t="s">
        <v>1583</v>
      </c>
      <c r="K17" s="112">
        <v>1031.1500000000001</v>
      </c>
      <c r="L17" s="113">
        <v>0</v>
      </c>
      <c r="M17" s="113">
        <f t="shared" si="0"/>
        <v>1031.1500000000001</v>
      </c>
      <c r="N17" s="113" t="s">
        <v>37</v>
      </c>
      <c r="O17" s="115" t="s">
        <v>1603</v>
      </c>
      <c r="P17" s="115" t="s">
        <v>3</v>
      </c>
      <c r="Q17" s="122" t="s">
        <v>37</v>
      </c>
      <c r="R17" s="122"/>
      <c r="S17" s="117" t="s">
        <v>1578</v>
      </c>
      <c r="T17" s="55" t="s">
        <v>1579</v>
      </c>
      <c r="U17" s="122" t="s">
        <v>37</v>
      </c>
      <c r="V17" s="122" t="s">
        <v>37</v>
      </c>
      <c r="W17" s="123" t="s">
        <v>37</v>
      </c>
      <c r="X17" s="108">
        <f t="shared" si="1"/>
        <v>1031.1500000000001</v>
      </c>
    </row>
    <row r="18" spans="1:24" customFormat="1" ht="128.25" customHeight="1">
      <c r="A18" s="109">
        <v>12</v>
      </c>
      <c r="B18" s="110" t="s">
        <v>249</v>
      </c>
      <c r="C18" s="110" t="s">
        <v>1604</v>
      </c>
      <c r="D18" s="110" t="s">
        <v>29</v>
      </c>
      <c r="E18" s="110">
        <v>61665878</v>
      </c>
      <c r="F18" s="110">
        <v>13</v>
      </c>
      <c r="G18" s="111">
        <v>42688</v>
      </c>
      <c r="H18" s="121" t="s">
        <v>1601</v>
      </c>
      <c r="I18" s="110" t="s">
        <v>1602</v>
      </c>
      <c r="J18" s="110" t="s">
        <v>1583</v>
      </c>
      <c r="K18" s="112">
        <v>1087.5</v>
      </c>
      <c r="L18" s="113">
        <v>0</v>
      </c>
      <c r="M18" s="113">
        <f t="shared" si="0"/>
        <v>1087.5</v>
      </c>
      <c r="N18" s="113" t="s">
        <v>37</v>
      </c>
      <c r="O18" s="115" t="s">
        <v>1605</v>
      </c>
      <c r="P18" s="115" t="s">
        <v>35</v>
      </c>
      <c r="Q18" s="122" t="s">
        <v>1606</v>
      </c>
      <c r="R18" s="122" t="s">
        <v>1606</v>
      </c>
      <c r="S18" s="117" t="s">
        <v>1586</v>
      </c>
      <c r="T18" s="118" t="s">
        <v>537</v>
      </c>
      <c r="U18" s="122">
        <v>1068.21</v>
      </c>
      <c r="V18" s="122" t="s">
        <v>37</v>
      </c>
      <c r="W18" s="123" t="s">
        <v>37</v>
      </c>
      <c r="X18" s="108">
        <f t="shared" si="1"/>
        <v>1087.5</v>
      </c>
    </row>
    <row r="19" spans="1:24" customFormat="1" ht="128.25" customHeight="1">
      <c r="A19" s="109">
        <v>13</v>
      </c>
      <c r="B19" s="110" t="s">
        <v>249</v>
      </c>
      <c r="C19" s="110" t="s">
        <v>1607</v>
      </c>
      <c r="D19" s="110" t="s">
        <v>29</v>
      </c>
      <c r="E19" s="110">
        <v>80288421</v>
      </c>
      <c r="F19" s="110">
        <v>5</v>
      </c>
      <c r="G19" s="111">
        <v>42766</v>
      </c>
      <c r="H19" s="121" t="s">
        <v>1601</v>
      </c>
      <c r="I19" s="110" t="s">
        <v>1602</v>
      </c>
      <c r="J19" s="110" t="s">
        <v>1583</v>
      </c>
      <c r="K19" s="112">
        <v>1090.5</v>
      </c>
      <c r="L19" s="113">
        <v>0</v>
      </c>
      <c r="M19" s="113">
        <f t="shared" si="0"/>
        <v>1090.5</v>
      </c>
      <c r="N19" s="113" t="s">
        <v>37</v>
      </c>
      <c r="O19" s="115" t="s">
        <v>1608</v>
      </c>
      <c r="P19" s="115" t="s">
        <v>35</v>
      </c>
      <c r="Q19" s="122" t="s">
        <v>1585</v>
      </c>
      <c r="R19" s="122" t="s">
        <v>1585</v>
      </c>
      <c r="S19" s="117" t="s">
        <v>1586</v>
      </c>
      <c r="T19" s="118" t="s">
        <v>537</v>
      </c>
      <c r="U19" s="122" t="s">
        <v>1609</v>
      </c>
      <c r="V19" s="122" t="s">
        <v>37</v>
      </c>
      <c r="W19" s="123" t="s">
        <v>37</v>
      </c>
      <c r="X19" s="108">
        <f t="shared" si="1"/>
        <v>1090.5</v>
      </c>
    </row>
    <row r="20" spans="1:24" customFormat="1" ht="128.25" customHeight="1">
      <c r="A20" s="109">
        <v>14</v>
      </c>
      <c r="B20" s="110" t="s">
        <v>249</v>
      </c>
      <c r="C20" s="110" t="s">
        <v>1610</v>
      </c>
      <c r="D20" s="110" t="s">
        <v>29</v>
      </c>
      <c r="E20" s="110" t="s">
        <v>1611</v>
      </c>
      <c r="F20" s="110" t="s">
        <v>1612</v>
      </c>
      <c r="G20" s="111">
        <v>42740</v>
      </c>
      <c r="H20" s="110" t="s">
        <v>1613</v>
      </c>
      <c r="I20" s="110" t="s">
        <v>1614</v>
      </c>
      <c r="J20" s="110" t="s">
        <v>1615</v>
      </c>
      <c r="K20" s="112">
        <v>1410</v>
      </c>
      <c r="L20" s="113">
        <v>0</v>
      </c>
      <c r="M20" s="113">
        <f t="shared" si="0"/>
        <v>1410</v>
      </c>
      <c r="N20" s="113" t="s">
        <v>37</v>
      </c>
      <c r="O20" s="115" t="s">
        <v>1593</v>
      </c>
      <c r="P20" s="115" t="s">
        <v>35</v>
      </c>
      <c r="Q20" s="122" t="s">
        <v>1585</v>
      </c>
      <c r="R20" s="122" t="s">
        <v>1585</v>
      </c>
      <c r="S20" s="117" t="s">
        <v>1586</v>
      </c>
      <c r="T20" s="118" t="s">
        <v>537</v>
      </c>
      <c r="U20" s="122" t="s">
        <v>1616</v>
      </c>
      <c r="V20" s="122" t="s">
        <v>37</v>
      </c>
      <c r="W20" s="123" t="s">
        <v>37</v>
      </c>
      <c r="X20" s="108">
        <f t="shared" si="1"/>
        <v>1410</v>
      </c>
    </row>
    <row r="21" spans="1:24" customFormat="1" ht="128.25" customHeight="1">
      <c r="A21" s="109">
        <v>15</v>
      </c>
      <c r="B21" s="110" t="s">
        <v>249</v>
      </c>
      <c r="C21" s="110" t="s">
        <v>1617</v>
      </c>
      <c r="D21" s="110" t="s">
        <v>42</v>
      </c>
      <c r="E21" s="110">
        <v>90943000</v>
      </c>
      <c r="F21" s="110">
        <v>11</v>
      </c>
      <c r="G21" s="111">
        <v>42723</v>
      </c>
      <c r="H21" s="110" t="s">
        <v>1618</v>
      </c>
      <c r="I21" s="110" t="s">
        <v>1055</v>
      </c>
      <c r="J21" s="110" t="s">
        <v>1619</v>
      </c>
      <c r="K21" s="112">
        <v>5200</v>
      </c>
      <c r="L21" s="113">
        <v>0</v>
      </c>
      <c r="M21" s="113">
        <f t="shared" si="0"/>
        <v>5200</v>
      </c>
      <c r="N21" s="113" t="s">
        <v>37</v>
      </c>
      <c r="O21" s="110" t="s">
        <v>1620</v>
      </c>
      <c r="P21" s="115" t="s">
        <v>35</v>
      </c>
      <c r="Q21" s="122" t="s">
        <v>37</v>
      </c>
      <c r="R21" s="124" t="s">
        <v>1598</v>
      </c>
      <c r="S21" s="117" t="s">
        <v>1586</v>
      </c>
      <c r="T21" s="118" t="s">
        <v>537</v>
      </c>
      <c r="U21" s="122" t="s">
        <v>1621</v>
      </c>
      <c r="V21" s="122" t="s">
        <v>37</v>
      </c>
      <c r="W21" s="123" t="s">
        <v>37</v>
      </c>
      <c r="X21" s="108">
        <f t="shared" si="1"/>
        <v>5200</v>
      </c>
    </row>
    <row r="22" spans="1:24" customFormat="1" ht="184.5" customHeight="1">
      <c r="A22" s="109">
        <v>16</v>
      </c>
      <c r="B22" s="110" t="s">
        <v>289</v>
      </c>
      <c r="C22" s="110" t="s">
        <v>1622</v>
      </c>
      <c r="D22" s="110" t="s">
        <v>29</v>
      </c>
      <c r="E22" s="110" t="s">
        <v>1623</v>
      </c>
      <c r="F22" s="110">
        <v>13</v>
      </c>
      <c r="G22" s="125">
        <v>42689</v>
      </c>
      <c r="H22" s="110" t="s">
        <v>1624</v>
      </c>
      <c r="I22" s="110" t="s">
        <v>1625</v>
      </c>
      <c r="J22" s="110" t="s">
        <v>1626</v>
      </c>
      <c r="K22" s="112">
        <v>2757.4</v>
      </c>
      <c r="L22" s="113">
        <v>0</v>
      </c>
      <c r="M22" s="113">
        <f t="shared" si="0"/>
        <v>2757.4</v>
      </c>
      <c r="N22" s="113" t="s">
        <v>37</v>
      </c>
      <c r="O22" s="115" t="s">
        <v>1627</v>
      </c>
      <c r="P22" s="115" t="s">
        <v>3</v>
      </c>
      <c r="Q22" s="122" t="s">
        <v>37</v>
      </c>
      <c r="R22" s="122" t="s">
        <v>37</v>
      </c>
      <c r="S22" s="117">
        <v>43251</v>
      </c>
      <c r="T22" s="28" t="s">
        <v>1628</v>
      </c>
      <c r="U22" s="116" t="s">
        <v>37</v>
      </c>
      <c r="V22" s="122" t="s">
        <v>37</v>
      </c>
      <c r="W22" s="123" t="s">
        <v>37</v>
      </c>
      <c r="X22" s="108">
        <f t="shared" si="1"/>
        <v>2757.4</v>
      </c>
    </row>
    <row r="23" spans="1:24" customFormat="1" ht="128.25" customHeight="1">
      <c r="A23" s="109">
        <v>17</v>
      </c>
      <c r="B23" s="110" t="s">
        <v>373</v>
      </c>
      <c r="C23" s="110" t="s">
        <v>1629</v>
      </c>
      <c r="D23" s="110" t="s">
        <v>1630</v>
      </c>
      <c r="E23" s="126">
        <v>7202015522084</v>
      </c>
      <c r="F23" s="127" t="s">
        <v>37</v>
      </c>
      <c r="G23" s="128">
        <v>42754</v>
      </c>
      <c r="H23" s="110" t="s">
        <v>1631</v>
      </c>
      <c r="I23" s="129" t="s">
        <v>1632</v>
      </c>
      <c r="J23" s="110" t="s">
        <v>1633</v>
      </c>
      <c r="K23" s="112">
        <v>452</v>
      </c>
      <c r="L23" s="113">
        <v>0</v>
      </c>
      <c r="M23" s="113">
        <f t="shared" si="0"/>
        <v>452</v>
      </c>
      <c r="N23" s="114" t="s">
        <v>37</v>
      </c>
      <c r="O23" s="115" t="s">
        <v>1634</v>
      </c>
      <c r="P23" s="115" t="s">
        <v>3</v>
      </c>
      <c r="Q23" s="116" t="s">
        <v>37</v>
      </c>
      <c r="R23" s="116" t="s">
        <v>37</v>
      </c>
      <c r="S23" s="117">
        <v>43251</v>
      </c>
      <c r="T23" s="28" t="s">
        <v>1635</v>
      </c>
      <c r="U23" s="116" t="s">
        <v>37</v>
      </c>
      <c r="V23" s="116" t="s">
        <v>37</v>
      </c>
      <c r="W23" s="119" t="s">
        <v>37</v>
      </c>
      <c r="X23" s="108">
        <f t="shared" si="1"/>
        <v>452</v>
      </c>
    </row>
    <row r="24" spans="1:24" customFormat="1" ht="198" customHeight="1">
      <c r="A24" s="109">
        <v>18</v>
      </c>
      <c r="B24" s="110" t="s">
        <v>373</v>
      </c>
      <c r="C24" s="110" t="s">
        <v>1636</v>
      </c>
      <c r="D24" s="121" t="s">
        <v>233</v>
      </c>
      <c r="E24" s="126">
        <v>8507245056082</v>
      </c>
      <c r="F24" s="130" t="s">
        <v>37</v>
      </c>
      <c r="G24" s="128">
        <v>42459</v>
      </c>
      <c r="H24" s="110" t="s">
        <v>1637</v>
      </c>
      <c r="I24" s="110" t="s">
        <v>1638</v>
      </c>
      <c r="J24" s="110" t="s">
        <v>1633</v>
      </c>
      <c r="K24" s="131">
        <v>1207.5</v>
      </c>
      <c r="L24" s="113">
        <v>0</v>
      </c>
      <c r="M24" s="132">
        <f t="shared" si="0"/>
        <v>1207.5</v>
      </c>
      <c r="N24" s="132" t="s">
        <v>37</v>
      </c>
      <c r="O24" s="133" t="s">
        <v>1639</v>
      </c>
      <c r="P24" s="38" t="s">
        <v>35</v>
      </c>
      <c r="Q24" s="134">
        <v>42950</v>
      </c>
      <c r="R24" s="122" t="s">
        <v>182</v>
      </c>
      <c r="S24" s="116" t="s">
        <v>37</v>
      </c>
      <c r="T24" s="28" t="s">
        <v>1561</v>
      </c>
      <c r="U24" s="122"/>
      <c r="V24" s="116" t="s">
        <v>37</v>
      </c>
      <c r="W24" s="119" t="s">
        <v>37</v>
      </c>
      <c r="X24" s="108">
        <f t="shared" si="1"/>
        <v>1207.5</v>
      </c>
    </row>
    <row r="25" spans="1:24" customFormat="1" ht="298.5" customHeight="1">
      <c r="A25" s="109">
        <v>19</v>
      </c>
      <c r="B25" s="110" t="s">
        <v>373</v>
      </c>
      <c r="C25" s="110" t="s">
        <v>1640</v>
      </c>
      <c r="D25" s="110" t="s">
        <v>42</v>
      </c>
      <c r="E25" s="126">
        <v>23725435</v>
      </c>
      <c r="F25" s="38">
        <v>13</v>
      </c>
      <c r="G25" s="128">
        <v>42674</v>
      </c>
      <c r="H25" s="110" t="s">
        <v>1641</v>
      </c>
      <c r="I25" s="110" t="s">
        <v>1642</v>
      </c>
      <c r="J25" s="110" t="s">
        <v>1569</v>
      </c>
      <c r="K25" s="112">
        <v>49779.49</v>
      </c>
      <c r="L25" s="113">
        <v>0</v>
      </c>
      <c r="M25" s="113">
        <f t="shared" si="0"/>
        <v>49779.49</v>
      </c>
      <c r="N25" s="114" t="s">
        <v>37</v>
      </c>
      <c r="O25" s="115" t="s">
        <v>1643</v>
      </c>
      <c r="P25" s="115" t="s">
        <v>3</v>
      </c>
      <c r="Q25" s="116" t="s">
        <v>37</v>
      </c>
      <c r="R25" s="116" t="s">
        <v>37</v>
      </c>
      <c r="S25" s="117">
        <v>43251</v>
      </c>
      <c r="T25" s="28" t="s">
        <v>1635</v>
      </c>
      <c r="U25" s="116" t="s">
        <v>37</v>
      </c>
      <c r="V25" s="116" t="s">
        <v>37</v>
      </c>
      <c r="W25" s="119" t="s">
        <v>37</v>
      </c>
      <c r="X25" s="108">
        <f t="shared" si="1"/>
        <v>49779.49</v>
      </c>
    </row>
    <row r="26" spans="1:24" customFormat="1" ht="237.75" customHeight="1">
      <c r="A26" s="109">
        <v>20</v>
      </c>
      <c r="B26" s="110" t="s">
        <v>373</v>
      </c>
      <c r="C26" s="38" t="s">
        <v>1644</v>
      </c>
      <c r="D26" s="38" t="s">
        <v>233</v>
      </c>
      <c r="E26" s="124">
        <v>50445006</v>
      </c>
      <c r="F26" s="38">
        <v>12</v>
      </c>
      <c r="G26" s="135">
        <v>41857</v>
      </c>
      <c r="H26" s="136" t="s">
        <v>1645</v>
      </c>
      <c r="I26" s="136" t="s">
        <v>1646</v>
      </c>
      <c r="J26" s="110" t="s">
        <v>1647</v>
      </c>
      <c r="K26" s="131">
        <v>3499606</v>
      </c>
      <c r="L26" s="113">
        <v>0</v>
      </c>
      <c r="M26" s="132">
        <f t="shared" si="0"/>
        <v>3499606</v>
      </c>
      <c r="N26" s="132" t="s">
        <v>37</v>
      </c>
      <c r="O26" s="401" t="s">
        <v>3222</v>
      </c>
      <c r="P26" s="38" t="s">
        <v>3</v>
      </c>
      <c r="Q26" s="116" t="s">
        <v>37</v>
      </c>
      <c r="R26" s="116" t="s">
        <v>37</v>
      </c>
      <c r="S26" s="117">
        <v>43251</v>
      </c>
      <c r="T26" s="28" t="s">
        <v>1635</v>
      </c>
      <c r="U26" s="116" t="s">
        <v>37</v>
      </c>
      <c r="V26" s="116" t="s">
        <v>37</v>
      </c>
      <c r="W26" s="119" t="s">
        <v>37</v>
      </c>
      <c r="X26" s="108">
        <f t="shared" si="1"/>
        <v>3499606</v>
      </c>
    </row>
    <row r="27" spans="1:24" customFormat="1" ht="128.25" customHeight="1">
      <c r="A27" s="109">
        <v>21</v>
      </c>
      <c r="B27" s="124" t="s">
        <v>475</v>
      </c>
      <c r="C27" s="121" t="s">
        <v>1648</v>
      </c>
      <c r="D27" s="121" t="s">
        <v>29</v>
      </c>
      <c r="E27" s="124" t="s">
        <v>1649</v>
      </c>
      <c r="F27" s="121">
        <v>14</v>
      </c>
      <c r="G27" s="137">
        <v>42242</v>
      </c>
      <c r="H27" s="121" t="s">
        <v>1650</v>
      </c>
      <c r="I27" s="121" t="s">
        <v>1602</v>
      </c>
      <c r="J27" s="121" t="s">
        <v>1583</v>
      </c>
      <c r="K27" s="131">
        <v>1300</v>
      </c>
      <c r="L27" s="113">
        <v>0</v>
      </c>
      <c r="M27" s="132">
        <f t="shared" si="0"/>
        <v>1300</v>
      </c>
      <c r="N27" s="121" t="s">
        <v>1651</v>
      </c>
      <c r="O27" s="133" t="s">
        <v>1652</v>
      </c>
      <c r="P27" s="133" t="s">
        <v>35</v>
      </c>
      <c r="Q27" s="134">
        <v>42950</v>
      </c>
      <c r="R27" s="122" t="s">
        <v>182</v>
      </c>
      <c r="S27" s="116" t="s">
        <v>37</v>
      </c>
      <c r="T27" s="28" t="s">
        <v>1561</v>
      </c>
      <c r="U27" s="118" t="s">
        <v>37</v>
      </c>
      <c r="V27" s="122" t="s">
        <v>37</v>
      </c>
      <c r="W27" s="123" t="s">
        <v>37</v>
      </c>
      <c r="X27" s="108">
        <f t="shared" si="1"/>
        <v>1300</v>
      </c>
    </row>
    <row r="28" spans="1:24" customFormat="1" ht="128.25" customHeight="1">
      <c r="A28" s="109">
        <v>22</v>
      </c>
      <c r="B28" s="124" t="s">
        <v>1653</v>
      </c>
      <c r="C28" s="124" t="s">
        <v>1654</v>
      </c>
      <c r="D28" s="110" t="s">
        <v>42</v>
      </c>
      <c r="E28" s="124" t="s">
        <v>1655</v>
      </c>
      <c r="F28" s="110">
        <v>14</v>
      </c>
      <c r="G28" s="111">
        <v>42668</v>
      </c>
      <c r="H28" s="110" t="s">
        <v>1656</v>
      </c>
      <c r="I28" s="110" t="s">
        <v>1657</v>
      </c>
      <c r="J28" s="110" t="s">
        <v>1658</v>
      </c>
      <c r="K28" s="112">
        <v>130577</v>
      </c>
      <c r="L28" s="113">
        <v>0</v>
      </c>
      <c r="M28" s="113">
        <f t="shared" si="0"/>
        <v>130577</v>
      </c>
      <c r="N28" s="113" t="s">
        <v>37</v>
      </c>
      <c r="O28" s="115" t="s">
        <v>1659</v>
      </c>
      <c r="P28" s="115" t="s">
        <v>3</v>
      </c>
      <c r="Q28" s="122" t="s">
        <v>37</v>
      </c>
      <c r="R28" s="122" t="s">
        <v>37</v>
      </c>
      <c r="S28" s="117">
        <v>43251</v>
      </c>
      <c r="T28" s="28" t="s">
        <v>1635</v>
      </c>
      <c r="U28" s="122" t="s">
        <v>37</v>
      </c>
      <c r="V28" s="122" t="s">
        <v>37</v>
      </c>
      <c r="W28" s="123" t="s">
        <v>37</v>
      </c>
      <c r="X28" s="108">
        <f t="shared" si="1"/>
        <v>130577</v>
      </c>
    </row>
    <row r="29" spans="1:24" customFormat="1" ht="128.25" customHeight="1">
      <c r="A29" s="109">
        <v>23</v>
      </c>
      <c r="B29" s="124" t="s">
        <v>505</v>
      </c>
      <c r="C29" s="110" t="s">
        <v>1660</v>
      </c>
      <c r="D29" s="110" t="s">
        <v>42</v>
      </c>
      <c r="E29" s="110"/>
      <c r="F29" s="110">
        <v>13</v>
      </c>
      <c r="G29" s="125">
        <v>42618</v>
      </c>
      <c r="H29" s="110" t="s">
        <v>1661</v>
      </c>
      <c r="I29" s="110" t="s">
        <v>1662</v>
      </c>
      <c r="J29" s="110" t="s">
        <v>37</v>
      </c>
      <c r="K29" s="112">
        <v>612000</v>
      </c>
      <c r="L29" s="113"/>
      <c r="M29" s="113">
        <f t="shared" si="0"/>
        <v>612000</v>
      </c>
      <c r="N29" s="138" t="s">
        <v>1663</v>
      </c>
      <c r="O29" s="115" t="s">
        <v>1664</v>
      </c>
      <c r="P29" s="115" t="s">
        <v>35</v>
      </c>
      <c r="Q29" s="117" t="s">
        <v>1665</v>
      </c>
      <c r="R29" s="139" t="s">
        <v>37</v>
      </c>
      <c r="S29" s="117" t="s">
        <v>37</v>
      </c>
      <c r="T29" s="28" t="s">
        <v>1666</v>
      </c>
      <c r="U29" s="139" t="s">
        <v>37</v>
      </c>
      <c r="V29" s="139" t="s">
        <v>37</v>
      </c>
      <c r="W29" s="140" t="s">
        <v>37</v>
      </c>
      <c r="X29" s="108">
        <f t="shared" si="1"/>
        <v>612000</v>
      </c>
    </row>
    <row r="30" spans="1:24" customFormat="1" ht="128.25" customHeight="1">
      <c r="A30" s="109">
        <v>24</v>
      </c>
      <c r="B30" s="124" t="s">
        <v>505</v>
      </c>
      <c r="C30" s="110" t="s">
        <v>1667</v>
      </c>
      <c r="D30" s="110" t="s">
        <v>29</v>
      </c>
      <c r="E30" s="110">
        <v>90942615</v>
      </c>
      <c r="F30" s="110">
        <v>15</v>
      </c>
      <c r="G30" s="125">
        <v>41732</v>
      </c>
      <c r="H30" s="38" t="s">
        <v>1668</v>
      </c>
      <c r="I30" s="38" t="s">
        <v>521</v>
      </c>
      <c r="J30" s="38" t="s">
        <v>1669</v>
      </c>
      <c r="K30" s="131">
        <v>2560</v>
      </c>
      <c r="L30" s="113">
        <v>0</v>
      </c>
      <c r="M30" s="132">
        <f t="shared" si="0"/>
        <v>2560</v>
      </c>
      <c r="N30" s="132" t="s">
        <v>37</v>
      </c>
      <c r="O30" s="36" t="s">
        <v>1670</v>
      </c>
      <c r="P30" s="141" t="s">
        <v>3</v>
      </c>
      <c r="Q30" s="117" t="s">
        <v>37</v>
      </c>
      <c r="R30" s="142" t="s">
        <v>37</v>
      </c>
      <c r="S30" s="117">
        <v>43251</v>
      </c>
      <c r="T30" s="28" t="s">
        <v>1635</v>
      </c>
      <c r="U30" s="139" t="s">
        <v>37</v>
      </c>
      <c r="V30" s="139" t="s">
        <v>37</v>
      </c>
      <c r="W30" s="140" t="s">
        <v>37</v>
      </c>
      <c r="X30" s="108">
        <f t="shared" si="1"/>
        <v>2560</v>
      </c>
    </row>
    <row r="31" spans="1:24" customFormat="1" ht="128.25" customHeight="1">
      <c r="A31" s="109">
        <v>25</v>
      </c>
      <c r="B31" s="124" t="s">
        <v>505</v>
      </c>
      <c r="C31" s="110" t="s">
        <v>1667</v>
      </c>
      <c r="D31" s="110" t="s">
        <v>29</v>
      </c>
      <c r="E31" s="110">
        <v>90942615</v>
      </c>
      <c r="F31" s="110">
        <v>15</v>
      </c>
      <c r="G31" s="125">
        <v>41702</v>
      </c>
      <c r="H31" s="38" t="s">
        <v>1671</v>
      </c>
      <c r="I31" s="38" t="s">
        <v>521</v>
      </c>
      <c r="J31" s="38" t="s">
        <v>1669</v>
      </c>
      <c r="K31" s="131">
        <v>4119</v>
      </c>
      <c r="L31" s="113">
        <v>0</v>
      </c>
      <c r="M31" s="132">
        <f t="shared" si="0"/>
        <v>4119</v>
      </c>
      <c r="N31" s="132" t="s">
        <v>37</v>
      </c>
      <c r="O31" s="36" t="s">
        <v>1670</v>
      </c>
      <c r="P31" s="141" t="s">
        <v>3</v>
      </c>
      <c r="Q31" s="117" t="s">
        <v>37</v>
      </c>
      <c r="R31" s="142" t="s">
        <v>37</v>
      </c>
      <c r="S31" s="117">
        <v>43251</v>
      </c>
      <c r="T31" s="28" t="s">
        <v>1635</v>
      </c>
      <c r="U31" s="139" t="s">
        <v>37</v>
      </c>
      <c r="V31" s="139" t="s">
        <v>37</v>
      </c>
      <c r="W31" s="140" t="s">
        <v>37</v>
      </c>
      <c r="X31" s="108">
        <f t="shared" si="1"/>
        <v>4119</v>
      </c>
    </row>
    <row r="32" spans="1:24" customFormat="1" ht="163.5" customHeight="1">
      <c r="A32" s="109">
        <v>26</v>
      </c>
      <c r="B32" s="124" t="s">
        <v>505</v>
      </c>
      <c r="C32" s="36" t="s">
        <v>1672</v>
      </c>
      <c r="D32" s="110" t="s">
        <v>42</v>
      </c>
      <c r="E32" s="110">
        <v>98999648</v>
      </c>
      <c r="F32" s="110">
        <v>11</v>
      </c>
      <c r="G32" s="125">
        <v>41579</v>
      </c>
      <c r="H32" s="38" t="s">
        <v>1673</v>
      </c>
      <c r="I32" s="110" t="s">
        <v>534</v>
      </c>
      <c r="J32" s="110" t="s">
        <v>535</v>
      </c>
      <c r="K32" s="131">
        <v>8005</v>
      </c>
      <c r="L32" s="113">
        <v>0</v>
      </c>
      <c r="M32" s="132">
        <f t="shared" si="0"/>
        <v>8005</v>
      </c>
      <c r="N32" s="132" t="s">
        <v>37</v>
      </c>
      <c r="O32" s="36" t="s">
        <v>1674</v>
      </c>
      <c r="P32" s="141" t="s">
        <v>3</v>
      </c>
      <c r="Q32" s="117" t="s">
        <v>37</v>
      </c>
      <c r="R32" s="142" t="s">
        <v>37</v>
      </c>
      <c r="S32" s="117">
        <v>43251</v>
      </c>
      <c r="T32" s="28" t="s">
        <v>1635</v>
      </c>
      <c r="U32" s="139" t="s">
        <v>37</v>
      </c>
      <c r="V32" s="139" t="s">
        <v>37</v>
      </c>
      <c r="W32" s="140" t="s">
        <v>37</v>
      </c>
      <c r="X32" s="108">
        <f t="shared" si="1"/>
        <v>8005</v>
      </c>
    </row>
    <row r="33" spans="1:24" customFormat="1" ht="128.25" customHeight="1">
      <c r="A33" s="109">
        <v>27</v>
      </c>
      <c r="B33" s="124" t="s">
        <v>538</v>
      </c>
      <c r="C33" s="110" t="s">
        <v>539</v>
      </c>
      <c r="D33" s="110" t="s">
        <v>29</v>
      </c>
      <c r="E33" s="110">
        <v>80289461</v>
      </c>
      <c r="F33" s="110">
        <v>15</v>
      </c>
      <c r="G33" s="143">
        <v>42736</v>
      </c>
      <c r="H33" s="121" t="s">
        <v>1601</v>
      </c>
      <c r="I33" s="110" t="s">
        <v>1602</v>
      </c>
      <c r="J33" s="110" t="s">
        <v>1675</v>
      </c>
      <c r="K33" s="112">
        <v>1457.5</v>
      </c>
      <c r="L33" s="113">
        <v>0</v>
      </c>
      <c r="M33" s="113">
        <f t="shared" si="0"/>
        <v>1457.5</v>
      </c>
      <c r="N33" s="113" t="s">
        <v>37</v>
      </c>
      <c r="O33" s="144" t="s">
        <v>1676</v>
      </c>
      <c r="P33" s="115" t="s">
        <v>3</v>
      </c>
      <c r="Q33" s="116" t="s">
        <v>37</v>
      </c>
      <c r="R33" s="116" t="s">
        <v>37</v>
      </c>
      <c r="S33" s="117">
        <v>43251</v>
      </c>
      <c r="T33" s="28" t="s">
        <v>1635</v>
      </c>
      <c r="U33" s="118" t="s">
        <v>37</v>
      </c>
      <c r="V33" s="118" t="s">
        <v>37</v>
      </c>
      <c r="W33" s="145" t="s">
        <v>37</v>
      </c>
      <c r="X33" s="108">
        <f t="shared" si="1"/>
        <v>1457.5</v>
      </c>
    </row>
    <row r="34" spans="1:24" customFormat="1" ht="167.25" customHeight="1">
      <c r="A34" s="109">
        <v>28</v>
      </c>
      <c r="B34" s="124" t="s">
        <v>538</v>
      </c>
      <c r="C34" s="110" t="s">
        <v>539</v>
      </c>
      <c r="D34" s="110" t="s">
        <v>29</v>
      </c>
      <c r="E34" s="110">
        <v>80289461</v>
      </c>
      <c r="F34" s="110">
        <v>15</v>
      </c>
      <c r="G34" s="143">
        <v>42767</v>
      </c>
      <c r="H34" s="110" t="s">
        <v>1677</v>
      </c>
      <c r="I34" s="110" t="s">
        <v>1678</v>
      </c>
      <c r="J34" s="110" t="s">
        <v>1679</v>
      </c>
      <c r="K34" s="112">
        <v>13588.74</v>
      </c>
      <c r="L34" s="113">
        <v>0</v>
      </c>
      <c r="M34" s="113">
        <f t="shared" si="0"/>
        <v>13588.74</v>
      </c>
      <c r="N34" s="113" t="s">
        <v>37</v>
      </c>
      <c r="O34" s="144" t="s">
        <v>1676</v>
      </c>
      <c r="P34" s="115" t="s">
        <v>3</v>
      </c>
      <c r="Q34" s="118" t="s">
        <v>37</v>
      </c>
      <c r="R34" s="118" t="s">
        <v>37</v>
      </c>
      <c r="S34" s="117">
        <v>43251</v>
      </c>
      <c r="T34" s="28" t="s">
        <v>1635</v>
      </c>
      <c r="U34" s="118" t="s">
        <v>37</v>
      </c>
      <c r="V34" s="118" t="s">
        <v>37</v>
      </c>
      <c r="W34" s="145" t="s">
        <v>37</v>
      </c>
      <c r="X34" s="108">
        <f t="shared" si="1"/>
        <v>13588.74</v>
      </c>
    </row>
    <row r="35" spans="1:24" customFormat="1" ht="27" customHeight="1">
      <c r="A35" s="109">
        <v>29</v>
      </c>
      <c r="B35" s="124" t="s">
        <v>561</v>
      </c>
      <c r="C35" s="121" t="s">
        <v>1680</v>
      </c>
      <c r="D35" s="121" t="s">
        <v>37</v>
      </c>
      <c r="E35" s="121" t="s">
        <v>37</v>
      </c>
      <c r="F35" s="121" t="s">
        <v>37</v>
      </c>
      <c r="G35" s="121" t="s">
        <v>1681</v>
      </c>
      <c r="H35" s="121" t="s">
        <v>1682</v>
      </c>
      <c r="I35" s="121" t="s">
        <v>1683</v>
      </c>
      <c r="J35" s="121" t="s">
        <v>1684</v>
      </c>
      <c r="K35" s="131">
        <v>184200</v>
      </c>
      <c r="L35" s="113">
        <v>0</v>
      </c>
      <c r="M35" s="132">
        <f t="shared" si="0"/>
        <v>184200</v>
      </c>
      <c r="N35" s="132" t="s">
        <v>37</v>
      </c>
      <c r="O35" s="115" t="s">
        <v>1685</v>
      </c>
      <c r="P35" s="133" t="s">
        <v>3</v>
      </c>
      <c r="Q35" s="117" t="s">
        <v>1115</v>
      </c>
      <c r="R35" s="57" t="s">
        <v>1115</v>
      </c>
      <c r="S35" s="117">
        <v>43281</v>
      </c>
      <c r="T35" s="28" t="s">
        <v>1635</v>
      </c>
      <c r="U35" s="139" t="s">
        <v>37</v>
      </c>
      <c r="V35" s="139" t="s">
        <v>37</v>
      </c>
      <c r="W35" s="140" t="s">
        <v>37</v>
      </c>
      <c r="X35" s="108">
        <f t="shared" si="1"/>
        <v>184200</v>
      </c>
    </row>
    <row r="36" spans="1:24" ht="128.25" customHeight="1">
      <c r="A36" s="109">
        <v>30</v>
      </c>
      <c r="B36" s="110" t="s">
        <v>583</v>
      </c>
      <c r="C36" s="146" t="s">
        <v>1415</v>
      </c>
      <c r="D36" s="110" t="s">
        <v>42</v>
      </c>
      <c r="E36" s="110">
        <v>18835325</v>
      </c>
      <c r="F36" s="110">
        <v>13</v>
      </c>
      <c r="G36" s="143">
        <v>42491</v>
      </c>
      <c r="H36" s="121" t="s">
        <v>1686</v>
      </c>
      <c r="I36" s="110" t="s">
        <v>1602</v>
      </c>
      <c r="J36" s="38" t="s">
        <v>1687</v>
      </c>
      <c r="K36" s="112">
        <v>1366.6</v>
      </c>
      <c r="L36" s="113">
        <v>0</v>
      </c>
      <c r="M36" s="113">
        <f t="shared" si="0"/>
        <v>1366.6</v>
      </c>
      <c r="N36" s="132" t="s">
        <v>37</v>
      </c>
      <c r="O36" s="115" t="s">
        <v>1688</v>
      </c>
      <c r="P36" s="114" t="s">
        <v>35</v>
      </c>
      <c r="Q36" s="111">
        <v>43054</v>
      </c>
      <c r="R36" s="147" t="s">
        <v>182</v>
      </c>
      <c r="S36" s="111" t="s">
        <v>37</v>
      </c>
      <c r="T36" s="46" t="s">
        <v>1689</v>
      </c>
      <c r="U36" s="143" t="s">
        <v>37</v>
      </c>
      <c r="V36" s="143" t="s">
        <v>37</v>
      </c>
      <c r="W36" s="148" t="s">
        <v>37</v>
      </c>
      <c r="X36" s="108">
        <f t="shared" si="1"/>
        <v>1366.6</v>
      </c>
    </row>
    <row r="37" spans="1:24" ht="128.25" customHeight="1" thickBot="1">
      <c r="A37" s="109">
        <v>31</v>
      </c>
      <c r="B37" s="110" t="s">
        <v>583</v>
      </c>
      <c r="C37" s="146" t="s">
        <v>1415</v>
      </c>
      <c r="D37" s="110" t="s">
        <v>42</v>
      </c>
      <c r="E37" s="110">
        <v>18835325</v>
      </c>
      <c r="F37" s="110">
        <v>13</v>
      </c>
      <c r="G37" s="143">
        <v>42491</v>
      </c>
      <c r="H37" s="121" t="s">
        <v>1690</v>
      </c>
      <c r="I37" s="110" t="s">
        <v>1602</v>
      </c>
      <c r="J37" s="38" t="s">
        <v>1687</v>
      </c>
      <c r="K37" s="112">
        <v>1366.6</v>
      </c>
      <c r="L37" s="113">
        <f>-K37</f>
        <v>-1366.6</v>
      </c>
      <c r="M37" s="113">
        <f t="shared" si="0"/>
        <v>0</v>
      </c>
      <c r="N37" s="114" t="s">
        <v>1691</v>
      </c>
      <c r="O37" s="114" t="s">
        <v>1691</v>
      </c>
      <c r="P37" s="114" t="s">
        <v>35</v>
      </c>
      <c r="Q37" s="111">
        <v>43054</v>
      </c>
      <c r="R37" s="147" t="s">
        <v>182</v>
      </c>
      <c r="S37" s="111" t="s">
        <v>37</v>
      </c>
      <c r="T37" s="46" t="s">
        <v>247</v>
      </c>
      <c r="U37" s="143" t="s">
        <v>37</v>
      </c>
      <c r="V37" s="143" t="s">
        <v>37</v>
      </c>
      <c r="W37" s="148" t="s">
        <v>37</v>
      </c>
      <c r="X37" s="108">
        <f t="shared" si="1"/>
        <v>0</v>
      </c>
    </row>
    <row r="38" spans="1:24" ht="128.25" customHeight="1" thickBot="1">
      <c r="A38" s="109">
        <v>32</v>
      </c>
      <c r="B38" s="124" t="s">
        <v>583</v>
      </c>
      <c r="C38" s="38" t="s">
        <v>1692</v>
      </c>
      <c r="D38" s="38"/>
      <c r="E38" s="38"/>
      <c r="F38" s="38"/>
      <c r="G38" s="38"/>
      <c r="H38" s="400" t="s">
        <v>1693</v>
      </c>
      <c r="I38" s="38"/>
      <c r="J38" s="36" t="s">
        <v>3221</v>
      </c>
      <c r="K38" s="131">
        <v>1353274.61</v>
      </c>
      <c r="L38" s="113"/>
      <c r="M38" s="132">
        <f t="shared" si="0"/>
        <v>1353274.61</v>
      </c>
      <c r="N38" s="149"/>
      <c r="O38" s="400" t="s">
        <v>3220</v>
      </c>
      <c r="P38" s="36" t="s">
        <v>3</v>
      </c>
      <c r="Q38" s="117" t="s">
        <v>37</v>
      </c>
      <c r="R38" s="118" t="s">
        <v>37</v>
      </c>
      <c r="S38" s="117">
        <v>43251</v>
      </c>
      <c r="T38" s="46" t="s">
        <v>1635</v>
      </c>
      <c r="U38" s="118" t="s">
        <v>37</v>
      </c>
      <c r="V38" s="118" t="s">
        <v>37</v>
      </c>
      <c r="W38" s="145" t="s">
        <v>37</v>
      </c>
      <c r="X38" s="108">
        <f t="shared" si="1"/>
        <v>1353274.61</v>
      </c>
    </row>
    <row r="39" spans="1:24" customFormat="1" ht="128.25" customHeight="1">
      <c r="A39" s="109">
        <v>33</v>
      </c>
      <c r="B39" s="124" t="s">
        <v>639</v>
      </c>
      <c r="C39" s="110" t="s">
        <v>1694</v>
      </c>
      <c r="D39" s="110" t="s">
        <v>29</v>
      </c>
      <c r="E39" s="110">
        <v>80289461</v>
      </c>
      <c r="F39" s="110">
        <v>14</v>
      </c>
      <c r="G39" s="110" t="s">
        <v>1695</v>
      </c>
      <c r="H39" s="110" t="s">
        <v>1696</v>
      </c>
      <c r="I39" s="110" t="s">
        <v>1697</v>
      </c>
      <c r="J39" s="110" t="s">
        <v>535</v>
      </c>
      <c r="K39" s="131">
        <v>250</v>
      </c>
      <c r="L39" s="113">
        <f>-K39</f>
        <v>-250</v>
      </c>
      <c r="M39" s="132">
        <f t="shared" si="0"/>
        <v>0</v>
      </c>
      <c r="N39" s="38" t="s">
        <v>1698</v>
      </c>
      <c r="O39" s="38" t="s">
        <v>1698</v>
      </c>
      <c r="P39" s="36" t="s">
        <v>35</v>
      </c>
      <c r="Q39" s="117">
        <v>42170</v>
      </c>
      <c r="R39" s="116" t="s">
        <v>182</v>
      </c>
      <c r="S39" s="117" t="s">
        <v>37</v>
      </c>
      <c r="T39" s="28" t="s">
        <v>38</v>
      </c>
      <c r="U39" s="122">
        <v>250</v>
      </c>
      <c r="V39" s="142" t="s">
        <v>37</v>
      </c>
      <c r="W39" s="150" t="s">
        <v>37</v>
      </c>
      <c r="X39" s="108">
        <f t="shared" si="1"/>
        <v>0</v>
      </c>
    </row>
    <row r="40" spans="1:24" s="151" customFormat="1" ht="128.25" customHeight="1">
      <c r="A40" s="109">
        <v>34</v>
      </c>
      <c r="B40" s="110" t="s">
        <v>639</v>
      </c>
      <c r="C40" s="110" t="s">
        <v>1699</v>
      </c>
      <c r="D40" s="110" t="s">
        <v>29</v>
      </c>
      <c r="E40" s="110">
        <v>98996590</v>
      </c>
      <c r="F40" s="110">
        <v>11</v>
      </c>
      <c r="G40" s="110" t="s">
        <v>1700</v>
      </c>
      <c r="H40" s="110" t="s">
        <v>1701</v>
      </c>
      <c r="I40" s="110" t="s">
        <v>749</v>
      </c>
      <c r="J40" s="110" t="s">
        <v>1702</v>
      </c>
      <c r="K40" s="112">
        <v>1.82</v>
      </c>
      <c r="L40" s="113">
        <v>0</v>
      </c>
      <c r="M40" s="113">
        <f t="shared" si="0"/>
        <v>1.82</v>
      </c>
      <c r="N40" s="113" t="s">
        <v>37</v>
      </c>
      <c r="O40" s="115" t="s">
        <v>1703</v>
      </c>
      <c r="P40" s="115" t="s">
        <v>35</v>
      </c>
      <c r="Q40" s="117">
        <v>42912</v>
      </c>
      <c r="R40" s="116" t="s">
        <v>182</v>
      </c>
      <c r="S40" s="117" t="s">
        <v>37</v>
      </c>
      <c r="T40" s="28" t="s">
        <v>1561</v>
      </c>
      <c r="U40" s="116" t="s">
        <v>37</v>
      </c>
      <c r="V40" s="116" t="s">
        <v>37</v>
      </c>
      <c r="W40" s="119" t="s">
        <v>37</v>
      </c>
      <c r="X40" s="108">
        <f t="shared" si="1"/>
        <v>1.82</v>
      </c>
    </row>
    <row r="41" spans="1:24" s="151" customFormat="1" ht="128.25" customHeight="1">
      <c r="A41" s="109">
        <v>35</v>
      </c>
      <c r="B41" s="110" t="s">
        <v>639</v>
      </c>
      <c r="C41" s="110" t="s">
        <v>1704</v>
      </c>
      <c r="D41" s="110" t="s">
        <v>29</v>
      </c>
      <c r="E41" s="110">
        <v>98996590</v>
      </c>
      <c r="F41" s="110">
        <v>11</v>
      </c>
      <c r="G41" s="110" t="s">
        <v>1705</v>
      </c>
      <c r="H41" s="110" t="s">
        <v>1706</v>
      </c>
      <c r="I41" s="110" t="s">
        <v>749</v>
      </c>
      <c r="J41" s="110" t="s">
        <v>1707</v>
      </c>
      <c r="K41" s="112">
        <v>2.73</v>
      </c>
      <c r="L41" s="113">
        <v>0</v>
      </c>
      <c r="M41" s="113">
        <f t="shared" si="0"/>
        <v>2.73</v>
      </c>
      <c r="N41" s="113" t="s">
        <v>37</v>
      </c>
      <c r="O41" s="115" t="s">
        <v>1703</v>
      </c>
      <c r="P41" s="115" t="s">
        <v>35</v>
      </c>
      <c r="Q41" s="117">
        <v>42912</v>
      </c>
      <c r="R41" s="116" t="s">
        <v>182</v>
      </c>
      <c r="S41" s="117" t="s">
        <v>37</v>
      </c>
      <c r="T41" s="28" t="s">
        <v>1561</v>
      </c>
      <c r="U41" s="116" t="s">
        <v>37</v>
      </c>
      <c r="V41" s="116" t="s">
        <v>37</v>
      </c>
      <c r="W41" s="119" t="s">
        <v>37</v>
      </c>
      <c r="X41" s="108">
        <f t="shared" si="1"/>
        <v>2.73</v>
      </c>
    </row>
    <row r="42" spans="1:24" s="151" customFormat="1" ht="128.25" customHeight="1">
      <c r="A42" s="109">
        <v>36</v>
      </c>
      <c r="B42" s="110" t="s">
        <v>639</v>
      </c>
      <c r="C42" s="110" t="s">
        <v>1704</v>
      </c>
      <c r="D42" s="110" t="s">
        <v>29</v>
      </c>
      <c r="E42" s="110">
        <v>98996590</v>
      </c>
      <c r="F42" s="110">
        <v>11</v>
      </c>
      <c r="G42" s="110" t="s">
        <v>831</v>
      </c>
      <c r="H42" s="110" t="s">
        <v>1708</v>
      </c>
      <c r="I42" s="110" t="s">
        <v>749</v>
      </c>
      <c r="J42" s="110" t="s">
        <v>1709</v>
      </c>
      <c r="K42" s="112">
        <v>4.9400000000000004</v>
      </c>
      <c r="L42" s="113">
        <v>0</v>
      </c>
      <c r="M42" s="113">
        <f t="shared" si="0"/>
        <v>4.9400000000000004</v>
      </c>
      <c r="N42" s="113" t="s">
        <v>37</v>
      </c>
      <c r="O42" s="115" t="s">
        <v>1703</v>
      </c>
      <c r="P42" s="115" t="s">
        <v>35</v>
      </c>
      <c r="Q42" s="117">
        <v>42912</v>
      </c>
      <c r="R42" s="116" t="s">
        <v>182</v>
      </c>
      <c r="S42" s="117" t="s">
        <v>37</v>
      </c>
      <c r="T42" s="28" t="s">
        <v>1561</v>
      </c>
      <c r="U42" s="116" t="s">
        <v>37</v>
      </c>
      <c r="V42" s="116" t="s">
        <v>37</v>
      </c>
      <c r="W42" s="119" t="s">
        <v>37</v>
      </c>
      <c r="X42" s="108">
        <f t="shared" si="1"/>
        <v>4.9400000000000004</v>
      </c>
    </row>
    <row r="43" spans="1:24" s="151" customFormat="1" ht="128.25" customHeight="1">
      <c r="A43" s="109">
        <v>37</v>
      </c>
      <c r="B43" s="110" t="s">
        <v>639</v>
      </c>
      <c r="C43" s="110" t="s">
        <v>1710</v>
      </c>
      <c r="D43" s="110" t="s">
        <v>29</v>
      </c>
      <c r="E43" s="110">
        <v>98996590</v>
      </c>
      <c r="F43" s="110">
        <v>11</v>
      </c>
      <c r="G43" s="110" t="s">
        <v>655</v>
      </c>
      <c r="H43" s="110" t="s">
        <v>1711</v>
      </c>
      <c r="I43" s="110" t="s">
        <v>749</v>
      </c>
      <c r="J43" s="110" t="s">
        <v>1712</v>
      </c>
      <c r="K43" s="112">
        <v>21.22</v>
      </c>
      <c r="L43" s="113">
        <v>0</v>
      </c>
      <c r="M43" s="113">
        <f t="shared" si="0"/>
        <v>21.22</v>
      </c>
      <c r="N43" s="113" t="s">
        <v>37</v>
      </c>
      <c r="O43" s="115" t="s">
        <v>1703</v>
      </c>
      <c r="P43" s="115" t="s">
        <v>35</v>
      </c>
      <c r="Q43" s="117">
        <v>42912</v>
      </c>
      <c r="R43" s="116" t="s">
        <v>182</v>
      </c>
      <c r="S43" s="117" t="s">
        <v>37</v>
      </c>
      <c r="T43" s="28" t="s">
        <v>1561</v>
      </c>
      <c r="U43" s="116" t="s">
        <v>37</v>
      </c>
      <c r="V43" s="116" t="s">
        <v>37</v>
      </c>
      <c r="W43" s="119" t="s">
        <v>37</v>
      </c>
      <c r="X43" s="108">
        <f t="shared" si="1"/>
        <v>21.22</v>
      </c>
    </row>
    <row r="44" spans="1:24" s="151" customFormat="1" ht="128.25" customHeight="1">
      <c r="A44" s="109">
        <v>38</v>
      </c>
      <c r="B44" s="110" t="s">
        <v>639</v>
      </c>
      <c r="C44" s="110" t="s">
        <v>1710</v>
      </c>
      <c r="D44" s="110" t="s">
        <v>29</v>
      </c>
      <c r="E44" s="110">
        <v>98996590</v>
      </c>
      <c r="F44" s="110">
        <v>11</v>
      </c>
      <c r="G44" s="110" t="s">
        <v>1713</v>
      </c>
      <c r="H44" s="110" t="s">
        <v>1714</v>
      </c>
      <c r="I44" s="110" t="s">
        <v>749</v>
      </c>
      <c r="J44" s="110" t="s">
        <v>1715</v>
      </c>
      <c r="K44" s="112">
        <v>23.89</v>
      </c>
      <c r="L44" s="113">
        <v>0</v>
      </c>
      <c r="M44" s="113">
        <f t="shared" si="0"/>
        <v>23.89</v>
      </c>
      <c r="N44" s="113" t="s">
        <v>37</v>
      </c>
      <c r="O44" s="115" t="s">
        <v>1703</v>
      </c>
      <c r="P44" s="115" t="s">
        <v>35</v>
      </c>
      <c r="Q44" s="117">
        <v>42912</v>
      </c>
      <c r="R44" s="116" t="s">
        <v>182</v>
      </c>
      <c r="S44" s="117" t="s">
        <v>37</v>
      </c>
      <c r="T44" s="28" t="s">
        <v>1561</v>
      </c>
      <c r="U44" s="116" t="s">
        <v>37</v>
      </c>
      <c r="V44" s="116" t="s">
        <v>37</v>
      </c>
      <c r="W44" s="119" t="s">
        <v>37</v>
      </c>
      <c r="X44" s="108">
        <f t="shared" si="1"/>
        <v>23.89</v>
      </c>
    </row>
    <row r="45" spans="1:24" s="151" customFormat="1" ht="128.25" customHeight="1">
      <c r="A45" s="109">
        <v>39</v>
      </c>
      <c r="B45" s="110" t="s">
        <v>639</v>
      </c>
      <c r="C45" s="110" t="s">
        <v>1716</v>
      </c>
      <c r="D45" s="110" t="s">
        <v>29</v>
      </c>
      <c r="E45" s="110">
        <v>98996590</v>
      </c>
      <c r="F45" s="110">
        <v>11</v>
      </c>
      <c r="G45" s="110" t="s">
        <v>658</v>
      </c>
      <c r="H45" s="110" t="s">
        <v>1717</v>
      </c>
      <c r="I45" s="110" t="s">
        <v>749</v>
      </c>
      <c r="J45" s="110" t="s">
        <v>1702</v>
      </c>
      <c r="K45" s="112">
        <v>32.799999999999997</v>
      </c>
      <c r="L45" s="113">
        <v>0</v>
      </c>
      <c r="M45" s="113">
        <f t="shared" si="0"/>
        <v>32.799999999999997</v>
      </c>
      <c r="N45" s="113" t="s">
        <v>37</v>
      </c>
      <c r="O45" s="115" t="s">
        <v>1703</v>
      </c>
      <c r="P45" s="115" t="s">
        <v>35</v>
      </c>
      <c r="Q45" s="117">
        <v>42912</v>
      </c>
      <c r="R45" s="116" t="s">
        <v>182</v>
      </c>
      <c r="S45" s="117" t="s">
        <v>37</v>
      </c>
      <c r="T45" s="28" t="s">
        <v>1561</v>
      </c>
      <c r="U45" s="116" t="s">
        <v>37</v>
      </c>
      <c r="V45" s="116" t="s">
        <v>37</v>
      </c>
      <c r="W45" s="119" t="s">
        <v>37</v>
      </c>
      <c r="X45" s="108">
        <f t="shared" si="1"/>
        <v>32.799999999999997</v>
      </c>
    </row>
    <row r="46" spans="1:24" s="151" customFormat="1" ht="128.25" customHeight="1">
      <c r="A46" s="109">
        <v>40</v>
      </c>
      <c r="B46" s="110" t="s">
        <v>639</v>
      </c>
      <c r="C46" s="110" t="s">
        <v>1718</v>
      </c>
      <c r="D46" s="110" t="s">
        <v>29</v>
      </c>
      <c r="E46" s="110">
        <v>98996590</v>
      </c>
      <c r="F46" s="110">
        <v>11</v>
      </c>
      <c r="G46" s="110" t="s">
        <v>43</v>
      </c>
      <c r="H46" s="110" t="s">
        <v>1719</v>
      </c>
      <c r="I46" s="110" t="s">
        <v>749</v>
      </c>
      <c r="J46" s="110" t="s">
        <v>1720</v>
      </c>
      <c r="K46" s="112">
        <v>89.59</v>
      </c>
      <c r="L46" s="113">
        <v>0</v>
      </c>
      <c r="M46" s="113">
        <f t="shared" si="0"/>
        <v>89.59</v>
      </c>
      <c r="N46" s="113" t="s">
        <v>37</v>
      </c>
      <c r="O46" s="115" t="s">
        <v>1703</v>
      </c>
      <c r="P46" s="115" t="s">
        <v>35</v>
      </c>
      <c r="Q46" s="117">
        <v>42912</v>
      </c>
      <c r="R46" s="116" t="s">
        <v>182</v>
      </c>
      <c r="S46" s="117" t="s">
        <v>37</v>
      </c>
      <c r="T46" s="28" t="s">
        <v>1561</v>
      </c>
      <c r="U46" s="139" t="s">
        <v>37</v>
      </c>
      <c r="V46" s="116" t="s">
        <v>37</v>
      </c>
      <c r="W46" s="119" t="s">
        <v>37</v>
      </c>
      <c r="X46" s="108">
        <f t="shared" si="1"/>
        <v>89.59</v>
      </c>
    </row>
    <row r="47" spans="1:24" s="151" customFormat="1" ht="128.25" customHeight="1">
      <c r="A47" s="109">
        <v>41</v>
      </c>
      <c r="B47" s="110" t="s">
        <v>639</v>
      </c>
      <c r="C47" s="110" t="s">
        <v>1718</v>
      </c>
      <c r="D47" s="110" t="s">
        <v>29</v>
      </c>
      <c r="E47" s="110">
        <v>98996590</v>
      </c>
      <c r="F47" s="110">
        <v>11</v>
      </c>
      <c r="G47" s="110" t="s">
        <v>658</v>
      </c>
      <c r="H47" s="110" t="s">
        <v>1721</v>
      </c>
      <c r="I47" s="110" t="s">
        <v>749</v>
      </c>
      <c r="J47" s="110" t="s">
        <v>1720</v>
      </c>
      <c r="K47" s="112">
        <v>257.52999999999997</v>
      </c>
      <c r="L47" s="113">
        <v>0</v>
      </c>
      <c r="M47" s="113">
        <f t="shared" si="0"/>
        <v>257.52999999999997</v>
      </c>
      <c r="N47" s="113" t="s">
        <v>37</v>
      </c>
      <c r="O47" s="115" t="s">
        <v>1703</v>
      </c>
      <c r="P47" s="115" t="s">
        <v>35</v>
      </c>
      <c r="Q47" s="117">
        <v>42912</v>
      </c>
      <c r="R47" s="116" t="s">
        <v>182</v>
      </c>
      <c r="S47" s="117" t="s">
        <v>37</v>
      </c>
      <c r="T47" s="28" t="s">
        <v>1561</v>
      </c>
      <c r="U47" s="116" t="s">
        <v>37</v>
      </c>
      <c r="V47" s="116" t="s">
        <v>37</v>
      </c>
      <c r="W47" s="119" t="s">
        <v>37</v>
      </c>
      <c r="X47" s="108">
        <f t="shared" si="1"/>
        <v>257.52999999999997</v>
      </c>
    </row>
    <row r="48" spans="1:24" s="151" customFormat="1" ht="128.25" customHeight="1">
      <c r="A48" s="109">
        <v>42</v>
      </c>
      <c r="B48" s="110" t="s">
        <v>639</v>
      </c>
      <c r="C48" s="110" t="s">
        <v>1704</v>
      </c>
      <c r="D48" s="110" t="s">
        <v>29</v>
      </c>
      <c r="E48" s="110">
        <v>98996590</v>
      </c>
      <c r="F48" s="110">
        <v>11</v>
      </c>
      <c r="G48" s="110" t="s">
        <v>658</v>
      </c>
      <c r="H48" s="110" t="s">
        <v>1722</v>
      </c>
      <c r="I48" s="110" t="s">
        <v>749</v>
      </c>
      <c r="J48" s="110" t="s">
        <v>1723</v>
      </c>
      <c r="K48" s="112">
        <v>500</v>
      </c>
      <c r="L48" s="113">
        <v>0</v>
      </c>
      <c r="M48" s="113">
        <f t="shared" si="0"/>
        <v>500</v>
      </c>
      <c r="N48" s="113" t="s">
        <v>37</v>
      </c>
      <c r="O48" s="115" t="s">
        <v>1703</v>
      </c>
      <c r="P48" s="115" t="s">
        <v>35</v>
      </c>
      <c r="Q48" s="117">
        <v>42912</v>
      </c>
      <c r="R48" s="116" t="s">
        <v>182</v>
      </c>
      <c r="S48" s="117" t="s">
        <v>37</v>
      </c>
      <c r="T48" s="28" t="s">
        <v>1561</v>
      </c>
      <c r="U48" s="116" t="s">
        <v>37</v>
      </c>
      <c r="V48" s="116" t="s">
        <v>37</v>
      </c>
      <c r="W48" s="119" t="s">
        <v>37</v>
      </c>
      <c r="X48" s="108">
        <f t="shared" si="1"/>
        <v>500</v>
      </c>
    </row>
    <row r="49" spans="1:24" customFormat="1" ht="128.25" customHeight="1">
      <c r="A49" s="109">
        <v>43</v>
      </c>
      <c r="B49" s="124" t="s">
        <v>639</v>
      </c>
      <c r="C49" s="110" t="s">
        <v>1724</v>
      </c>
      <c r="D49" s="110" t="s">
        <v>42</v>
      </c>
      <c r="E49" s="110">
        <v>14954974</v>
      </c>
      <c r="F49" s="110">
        <v>13</v>
      </c>
      <c r="G49" s="110" t="s">
        <v>1725</v>
      </c>
      <c r="H49" s="110" t="s">
        <v>1726</v>
      </c>
      <c r="I49" s="110" t="s">
        <v>749</v>
      </c>
      <c r="J49" s="110" t="s">
        <v>1727</v>
      </c>
      <c r="K49" s="131">
        <v>748.45</v>
      </c>
      <c r="L49" s="113">
        <v>0</v>
      </c>
      <c r="M49" s="132">
        <f t="shared" si="0"/>
        <v>748.45</v>
      </c>
      <c r="N49" s="132" t="s">
        <v>37</v>
      </c>
      <c r="O49" s="36" t="s">
        <v>1728</v>
      </c>
      <c r="P49" s="36" t="s">
        <v>3</v>
      </c>
      <c r="Q49" s="117" t="s">
        <v>37</v>
      </c>
      <c r="R49" s="142" t="s">
        <v>37</v>
      </c>
      <c r="S49" s="117">
        <v>43251</v>
      </c>
      <c r="T49" s="142" t="s">
        <v>1635</v>
      </c>
      <c r="U49" s="142" t="s">
        <v>37</v>
      </c>
      <c r="V49" s="142" t="s">
        <v>37</v>
      </c>
      <c r="W49" s="150" t="s">
        <v>37</v>
      </c>
      <c r="X49" s="108">
        <f t="shared" si="1"/>
        <v>748.45</v>
      </c>
    </row>
    <row r="50" spans="1:24" customFormat="1" ht="128.25" customHeight="1">
      <c r="A50" s="109">
        <v>44</v>
      </c>
      <c r="B50" s="110" t="s">
        <v>639</v>
      </c>
      <c r="C50" s="110" t="s">
        <v>1699</v>
      </c>
      <c r="D50" s="110" t="s">
        <v>29</v>
      </c>
      <c r="E50" s="110">
        <v>98996590</v>
      </c>
      <c r="F50" s="110">
        <v>11</v>
      </c>
      <c r="G50" s="110" t="s">
        <v>1729</v>
      </c>
      <c r="H50" s="110" t="s">
        <v>1730</v>
      </c>
      <c r="I50" s="110" t="s">
        <v>1731</v>
      </c>
      <c r="J50" s="110" t="s">
        <v>1732</v>
      </c>
      <c r="K50" s="112">
        <v>1055.99</v>
      </c>
      <c r="L50" s="113">
        <v>0</v>
      </c>
      <c r="M50" s="113">
        <f t="shared" si="0"/>
        <v>1055.99</v>
      </c>
      <c r="N50" s="113" t="s">
        <v>37</v>
      </c>
      <c r="O50" s="115" t="s">
        <v>1733</v>
      </c>
      <c r="P50" s="115" t="s">
        <v>35</v>
      </c>
      <c r="Q50" s="117">
        <v>42989</v>
      </c>
      <c r="R50" s="116" t="s">
        <v>182</v>
      </c>
      <c r="S50" s="117" t="s">
        <v>37</v>
      </c>
      <c r="T50" s="28" t="s">
        <v>1561</v>
      </c>
      <c r="U50" s="116" t="s">
        <v>37</v>
      </c>
      <c r="V50" s="116" t="s">
        <v>37</v>
      </c>
      <c r="W50" s="119" t="s">
        <v>37</v>
      </c>
      <c r="X50" s="108">
        <f t="shared" si="1"/>
        <v>1055.99</v>
      </c>
    </row>
    <row r="51" spans="1:24" customFormat="1" ht="150.75" customHeight="1">
      <c r="A51" s="109">
        <v>45</v>
      </c>
      <c r="B51" s="110" t="s">
        <v>639</v>
      </c>
      <c r="C51" s="110" t="s">
        <v>1734</v>
      </c>
      <c r="D51" s="110" t="s">
        <v>37</v>
      </c>
      <c r="E51" s="110" t="s">
        <v>37</v>
      </c>
      <c r="F51" s="110" t="s">
        <v>363</v>
      </c>
      <c r="G51" s="110" t="s">
        <v>1735</v>
      </c>
      <c r="H51" s="110" t="s">
        <v>1736</v>
      </c>
      <c r="I51" s="110" t="s">
        <v>1737</v>
      </c>
      <c r="J51" s="110" t="s">
        <v>1738</v>
      </c>
      <c r="K51" s="112">
        <v>5394.08</v>
      </c>
      <c r="L51" s="113">
        <v>0</v>
      </c>
      <c r="M51" s="113">
        <f t="shared" si="0"/>
        <v>5394.08</v>
      </c>
      <c r="N51" s="113" t="s">
        <v>37</v>
      </c>
      <c r="O51" s="115" t="s">
        <v>1739</v>
      </c>
      <c r="P51" s="115" t="s">
        <v>35</v>
      </c>
      <c r="Q51" s="117">
        <v>42912</v>
      </c>
      <c r="R51" s="116" t="s">
        <v>182</v>
      </c>
      <c r="S51" s="117" t="s">
        <v>37</v>
      </c>
      <c r="T51" s="28" t="s">
        <v>1561</v>
      </c>
      <c r="U51" s="116" t="s">
        <v>37</v>
      </c>
      <c r="V51" s="116" t="s">
        <v>37</v>
      </c>
      <c r="W51" s="119" t="s">
        <v>37</v>
      </c>
      <c r="X51" s="108">
        <f t="shared" si="1"/>
        <v>5394.08</v>
      </c>
    </row>
    <row r="52" spans="1:24" customFormat="1" ht="128.25" customHeight="1">
      <c r="A52" s="109">
        <v>46</v>
      </c>
      <c r="B52" s="124" t="s">
        <v>639</v>
      </c>
      <c r="C52" s="110" t="s">
        <v>1740</v>
      </c>
      <c r="D52" s="110" t="s">
        <v>29</v>
      </c>
      <c r="E52" s="110">
        <v>90941574</v>
      </c>
      <c r="F52" s="110">
        <v>5</v>
      </c>
      <c r="G52" s="110" t="s">
        <v>1741</v>
      </c>
      <c r="H52" s="110" t="s">
        <v>1742</v>
      </c>
      <c r="I52" s="110" t="s">
        <v>1743</v>
      </c>
      <c r="J52" s="110"/>
      <c r="K52" s="131">
        <v>5600</v>
      </c>
      <c r="L52" s="113">
        <v>0</v>
      </c>
      <c r="M52" s="132">
        <f t="shared" si="0"/>
        <v>5600</v>
      </c>
      <c r="N52" s="132" t="s">
        <v>37</v>
      </c>
      <c r="O52" s="36" t="s">
        <v>1744</v>
      </c>
      <c r="P52" s="36" t="s">
        <v>35</v>
      </c>
      <c r="Q52" s="117">
        <v>42885</v>
      </c>
      <c r="R52" s="142" t="s">
        <v>37</v>
      </c>
      <c r="S52" s="117" t="s">
        <v>37</v>
      </c>
      <c r="T52" s="118" t="s">
        <v>537</v>
      </c>
      <c r="U52" s="142" t="s">
        <v>37</v>
      </c>
      <c r="V52" s="142" t="s">
        <v>37</v>
      </c>
      <c r="W52" s="150" t="s">
        <v>37</v>
      </c>
      <c r="X52" s="108">
        <f t="shared" si="1"/>
        <v>5600</v>
      </c>
    </row>
    <row r="53" spans="1:24" customFormat="1" ht="128.25" customHeight="1">
      <c r="A53" s="109">
        <v>47</v>
      </c>
      <c r="B53" s="110" t="s">
        <v>639</v>
      </c>
      <c r="C53" s="110" t="s">
        <v>1745</v>
      </c>
      <c r="D53" s="110" t="s">
        <v>29</v>
      </c>
      <c r="E53" s="110">
        <v>60092696</v>
      </c>
      <c r="F53" s="110">
        <v>12</v>
      </c>
      <c r="G53" s="110" t="s">
        <v>1746</v>
      </c>
      <c r="H53" s="110" t="s">
        <v>1747</v>
      </c>
      <c r="I53" s="110" t="s">
        <v>1731</v>
      </c>
      <c r="J53" s="110" t="s">
        <v>1748</v>
      </c>
      <c r="K53" s="112">
        <v>26107.98</v>
      </c>
      <c r="L53" s="113">
        <v>0</v>
      </c>
      <c r="M53" s="113">
        <f t="shared" si="0"/>
        <v>26107.98</v>
      </c>
      <c r="N53" s="113" t="s">
        <v>37</v>
      </c>
      <c r="O53" s="115" t="s">
        <v>1749</v>
      </c>
      <c r="P53" s="115" t="s">
        <v>1750</v>
      </c>
      <c r="Q53" s="117" t="s">
        <v>37</v>
      </c>
      <c r="R53" s="116" t="s">
        <v>37</v>
      </c>
      <c r="S53" s="117">
        <v>43190</v>
      </c>
      <c r="T53" s="19" t="s">
        <v>1579</v>
      </c>
      <c r="U53" s="116" t="s">
        <v>37</v>
      </c>
      <c r="V53" s="116" t="s">
        <v>37</v>
      </c>
      <c r="W53" s="119" t="s">
        <v>37</v>
      </c>
      <c r="X53" s="108">
        <f t="shared" si="1"/>
        <v>26107.98</v>
      </c>
    </row>
    <row r="54" spans="1:24" customFormat="1" ht="128.25" customHeight="1">
      <c r="A54" s="109">
        <v>48</v>
      </c>
      <c r="B54" s="110" t="s">
        <v>639</v>
      </c>
      <c r="C54" s="110" t="s">
        <v>1751</v>
      </c>
      <c r="D54" s="110" t="s">
        <v>1752</v>
      </c>
      <c r="E54" s="110" t="s">
        <v>1753</v>
      </c>
      <c r="F54" s="110" t="s">
        <v>1754</v>
      </c>
      <c r="G54" s="110" t="s">
        <v>1755</v>
      </c>
      <c r="H54" s="110" t="s">
        <v>1756</v>
      </c>
      <c r="I54" s="110"/>
      <c r="J54" s="110" t="s">
        <v>1757</v>
      </c>
      <c r="K54" s="112">
        <v>102000</v>
      </c>
      <c r="L54" s="113">
        <v>0</v>
      </c>
      <c r="M54" s="113">
        <f t="shared" si="0"/>
        <v>102000</v>
      </c>
      <c r="N54" s="113" t="s">
        <v>37</v>
      </c>
      <c r="O54" s="115" t="s">
        <v>1758</v>
      </c>
      <c r="P54" s="115" t="s">
        <v>1750</v>
      </c>
      <c r="Q54" s="116" t="s">
        <v>37</v>
      </c>
      <c r="R54" s="116" t="s">
        <v>37</v>
      </c>
      <c r="S54" s="152" t="s">
        <v>1759</v>
      </c>
      <c r="T54" s="118" t="s">
        <v>1635</v>
      </c>
      <c r="U54" s="116" t="s">
        <v>37</v>
      </c>
      <c r="V54" s="116" t="s">
        <v>37</v>
      </c>
      <c r="W54" s="153" t="s">
        <v>1760</v>
      </c>
      <c r="X54" s="108">
        <f t="shared" si="1"/>
        <v>102000</v>
      </c>
    </row>
    <row r="55" spans="1:24" customFormat="1" ht="128.25" customHeight="1">
      <c r="A55" s="109">
        <v>49</v>
      </c>
      <c r="B55" s="110" t="s">
        <v>1046</v>
      </c>
      <c r="C55" s="110" t="s">
        <v>1761</v>
      </c>
      <c r="D55" s="110" t="s">
        <v>29</v>
      </c>
      <c r="E55" s="110">
        <v>90430531</v>
      </c>
      <c r="F55" s="110">
        <v>11</v>
      </c>
      <c r="G55" s="143">
        <v>42736</v>
      </c>
      <c r="H55" s="110" t="s">
        <v>1601</v>
      </c>
      <c r="I55" s="110" t="s">
        <v>1602</v>
      </c>
      <c r="J55" s="110" t="s">
        <v>1762</v>
      </c>
      <c r="K55" s="112">
        <v>957.5</v>
      </c>
      <c r="L55" s="113">
        <f>-K55</f>
        <v>-957.5</v>
      </c>
      <c r="M55" s="113">
        <f t="shared" si="0"/>
        <v>0</v>
      </c>
      <c r="N55" s="115" t="s">
        <v>1763</v>
      </c>
      <c r="O55" s="110" t="s">
        <v>1764</v>
      </c>
      <c r="P55" s="115" t="s">
        <v>35</v>
      </c>
      <c r="Q55" s="117">
        <v>42795</v>
      </c>
      <c r="R55" s="154">
        <v>60</v>
      </c>
      <c r="S55" s="117" t="s">
        <v>37</v>
      </c>
      <c r="T55" s="19" t="s">
        <v>38</v>
      </c>
      <c r="U55" s="110">
        <v>957.5</v>
      </c>
      <c r="V55" s="110" t="s">
        <v>37</v>
      </c>
      <c r="W55" s="155" t="s">
        <v>37</v>
      </c>
      <c r="X55" s="108">
        <f t="shared" si="1"/>
        <v>0</v>
      </c>
    </row>
    <row r="56" spans="1:24" customFormat="1" ht="128.25" customHeight="1">
      <c r="A56" s="109">
        <v>50</v>
      </c>
      <c r="B56" s="110" t="s">
        <v>1046</v>
      </c>
      <c r="C56" s="110" t="s">
        <v>1765</v>
      </c>
      <c r="D56" s="110" t="s">
        <v>29</v>
      </c>
      <c r="E56" s="110">
        <v>80104525</v>
      </c>
      <c r="F56" s="110">
        <v>14</v>
      </c>
      <c r="G56" s="143">
        <v>42736</v>
      </c>
      <c r="H56" s="110" t="s">
        <v>1766</v>
      </c>
      <c r="I56" s="110" t="s">
        <v>1602</v>
      </c>
      <c r="J56" s="110" t="s">
        <v>1767</v>
      </c>
      <c r="K56" s="112">
        <v>1607.5</v>
      </c>
      <c r="L56" s="113">
        <f>-K56</f>
        <v>-1607.5</v>
      </c>
      <c r="M56" s="113">
        <f t="shared" si="0"/>
        <v>0</v>
      </c>
      <c r="N56" s="115" t="s">
        <v>1763</v>
      </c>
      <c r="O56" s="110" t="s">
        <v>1768</v>
      </c>
      <c r="P56" s="115" t="s">
        <v>35</v>
      </c>
      <c r="Q56" s="117">
        <v>42795</v>
      </c>
      <c r="R56" s="154">
        <v>60</v>
      </c>
      <c r="S56" s="117" t="s">
        <v>37</v>
      </c>
      <c r="T56" s="14" t="s">
        <v>38</v>
      </c>
      <c r="U56" s="110" t="s">
        <v>37</v>
      </c>
      <c r="V56" s="110" t="s">
        <v>37</v>
      </c>
      <c r="W56" s="155" t="s">
        <v>37</v>
      </c>
      <c r="X56" s="108">
        <f t="shared" si="1"/>
        <v>0</v>
      </c>
    </row>
    <row r="57" spans="1:24" customFormat="1" ht="165" customHeight="1">
      <c r="A57" s="109">
        <v>51</v>
      </c>
      <c r="B57" s="110" t="s">
        <v>1046</v>
      </c>
      <c r="C57" s="110" t="s">
        <v>1765</v>
      </c>
      <c r="D57" s="110" t="s">
        <v>29</v>
      </c>
      <c r="E57" s="110">
        <v>80104525</v>
      </c>
      <c r="F57" s="110">
        <v>14</v>
      </c>
      <c r="G57" s="143">
        <v>42736</v>
      </c>
      <c r="H57" s="110" t="s">
        <v>1601</v>
      </c>
      <c r="I57" s="110" t="s">
        <v>1602</v>
      </c>
      <c r="J57" s="110" t="s">
        <v>1675</v>
      </c>
      <c r="K57" s="112">
        <v>1457.5</v>
      </c>
      <c r="L57" s="113">
        <f>-K57</f>
        <v>-1457.5</v>
      </c>
      <c r="M57" s="113">
        <f t="shared" si="0"/>
        <v>0</v>
      </c>
      <c r="N57" s="115" t="s">
        <v>37</v>
      </c>
      <c r="O57" s="110" t="s">
        <v>1769</v>
      </c>
      <c r="P57" s="115" t="s">
        <v>35</v>
      </c>
      <c r="Q57" s="117">
        <v>42887</v>
      </c>
      <c r="R57" s="52" t="s">
        <v>37</v>
      </c>
      <c r="S57" s="117" t="s">
        <v>37</v>
      </c>
      <c r="T57" s="14" t="s">
        <v>38</v>
      </c>
      <c r="U57" s="110" t="s">
        <v>37</v>
      </c>
      <c r="V57" s="110" t="s">
        <v>37</v>
      </c>
      <c r="W57" s="155" t="s">
        <v>37</v>
      </c>
      <c r="X57" s="108">
        <f t="shared" si="1"/>
        <v>0</v>
      </c>
    </row>
    <row r="58" spans="1:24" customFormat="1" ht="176.25" customHeight="1">
      <c r="A58" s="109">
        <v>52</v>
      </c>
      <c r="B58" s="110" t="s">
        <v>1046</v>
      </c>
      <c r="C58" s="110" t="s">
        <v>1770</v>
      </c>
      <c r="D58" s="110" t="s">
        <v>29</v>
      </c>
      <c r="E58" s="110">
        <v>81863888</v>
      </c>
      <c r="F58" s="110">
        <v>11</v>
      </c>
      <c r="G58" s="143">
        <v>42795</v>
      </c>
      <c r="H58" s="110" t="s">
        <v>1771</v>
      </c>
      <c r="I58" s="110" t="s">
        <v>1772</v>
      </c>
      <c r="J58" s="110" t="s">
        <v>1773</v>
      </c>
      <c r="K58" s="112">
        <v>2884.06</v>
      </c>
      <c r="L58" s="113">
        <v>0</v>
      </c>
      <c r="M58" s="113">
        <f t="shared" si="0"/>
        <v>2884.06</v>
      </c>
      <c r="N58" s="115" t="s">
        <v>37</v>
      </c>
      <c r="O58" s="110" t="s">
        <v>1774</v>
      </c>
      <c r="P58" s="115" t="s">
        <v>35</v>
      </c>
      <c r="Q58" s="117">
        <v>42968</v>
      </c>
      <c r="R58" s="118" t="s">
        <v>37</v>
      </c>
      <c r="S58" s="117" t="s">
        <v>37</v>
      </c>
      <c r="T58" s="118" t="s">
        <v>537</v>
      </c>
      <c r="U58" s="110" t="s">
        <v>1775</v>
      </c>
      <c r="V58" s="110" t="s">
        <v>37</v>
      </c>
      <c r="W58" s="155" t="s">
        <v>37</v>
      </c>
      <c r="X58" s="108">
        <f t="shared" si="1"/>
        <v>2884.06</v>
      </c>
    </row>
    <row r="59" spans="1:24" customFormat="1" ht="201" customHeight="1">
      <c r="A59" s="109">
        <v>53</v>
      </c>
      <c r="B59" s="110" t="s">
        <v>1046</v>
      </c>
      <c r="C59" s="110" t="s">
        <v>1770</v>
      </c>
      <c r="D59" s="110" t="s">
        <v>29</v>
      </c>
      <c r="E59" s="110">
        <v>81863888</v>
      </c>
      <c r="F59" s="110">
        <v>11</v>
      </c>
      <c r="G59" s="143">
        <v>42795</v>
      </c>
      <c r="H59" s="110" t="s">
        <v>1771</v>
      </c>
      <c r="I59" s="110" t="s">
        <v>1772</v>
      </c>
      <c r="J59" s="110" t="s">
        <v>1773</v>
      </c>
      <c r="K59" s="112">
        <v>3062.35</v>
      </c>
      <c r="L59" s="113">
        <v>0</v>
      </c>
      <c r="M59" s="113">
        <f t="shared" si="0"/>
        <v>3062.35</v>
      </c>
      <c r="N59" s="115" t="s">
        <v>37</v>
      </c>
      <c r="O59" s="110" t="s">
        <v>1776</v>
      </c>
      <c r="P59" s="115" t="s">
        <v>35</v>
      </c>
      <c r="Q59" s="117">
        <v>42968</v>
      </c>
      <c r="R59" s="52" t="s">
        <v>37</v>
      </c>
      <c r="S59" s="117" t="s">
        <v>37</v>
      </c>
      <c r="T59" s="118" t="s">
        <v>537</v>
      </c>
      <c r="U59" s="110" t="s">
        <v>1777</v>
      </c>
      <c r="V59" s="110" t="s">
        <v>37</v>
      </c>
      <c r="W59" s="155" t="s">
        <v>37</v>
      </c>
      <c r="X59" s="108">
        <f t="shared" si="1"/>
        <v>3062.35</v>
      </c>
    </row>
    <row r="60" spans="1:24" customFormat="1" ht="138" customHeight="1">
      <c r="A60" s="109">
        <v>54</v>
      </c>
      <c r="B60" s="110" t="s">
        <v>1046</v>
      </c>
      <c r="C60" s="110" t="s">
        <v>1770</v>
      </c>
      <c r="D60" s="110" t="s">
        <v>29</v>
      </c>
      <c r="E60" s="110">
        <v>81863888</v>
      </c>
      <c r="F60" s="110">
        <v>11</v>
      </c>
      <c r="G60" s="143">
        <v>42644</v>
      </c>
      <c r="H60" s="110" t="s">
        <v>1771</v>
      </c>
      <c r="I60" s="110" t="s">
        <v>1772</v>
      </c>
      <c r="J60" s="110" t="s">
        <v>1773</v>
      </c>
      <c r="K60" s="112">
        <v>4465.59</v>
      </c>
      <c r="L60" s="113">
        <v>-254.18</v>
      </c>
      <c r="M60" s="113">
        <f t="shared" si="0"/>
        <v>4211.41</v>
      </c>
      <c r="N60" s="115" t="s">
        <v>1778</v>
      </c>
      <c r="O60" s="110" t="s">
        <v>1779</v>
      </c>
      <c r="P60" s="115" t="s">
        <v>35</v>
      </c>
      <c r="Q60" s="117">
        <v>42968</v>
      </c>
      <c r="R60" s="118" t="s">
        <v>182</v>
      </c>
      <c r="S60" s="117" t="s">
        <v>37</v>
      </c>
      <c r="T60" s="118" t="s">
        <v>537</v>
      </c>
      <c r="U60" s="110" t="s">
        <v>1780</v>
      </c>
      <c r="V60" s="110" t="s">
        <v>37</v>
      </c>
      <c r="W60" s="155" t="s">
        <v>37</v>
      </c>
      <c r="X60" s="108">
        <f t="shared" si="1"/>
        <v>4211.41</v>
      </c>
    </row>
    <row r="61" spans="1:24" customFormat="1" ht="228.75" customHeight="1">
      <c r="A61" s="109">
        <v>55</v>
      </c>
      <c r="B61" s="110" t="s">
        <v>1046</v>
      </c>
      <c r="C61" s="121" t="s">
        <v>1047</v>
      </c>
      <c r="D61" s="110" t="s">
        <v>42</v>
      </c>
      <c r="E61" s="110">
        <v>80100244</v>
      </c>
      <c r="F61" s="110">
        <v>14</v>
      </c>
      <c r="G61" s="156">
        <v>42644</v>
      </c>
      <c r="H61" s="110" t="s">
        <v>1781</v>
      </c>
      <c r="I61" s="121" t="s">
        <v>541</v>
      </c>
      <c r="J61" s="38" t="s">
        <v>1049</v>
      </c>
      <c r="K61" s="157">
        <v>0</v>
      </c>
      <c r="L61" s="113">
        <v>20000</v>
      </c>
      <c r="M61" s="113">
        <f t="shared" si="0"/>
        <v>20000</v>
      </c>
      <c r="N61" s="115" t="s">
        <v>1782</v>
      </c>
      <c r="O61" s="110" t="s">
        <v>1783</v>
      </c>
      <c r="P61" s="114" t="s">
        <v>35</v>
      </c>
      <c r="Q61" s="158">
        <v>43069</v>
      </c>
      <c r="R61" s="154" t="s">
        <v>182</v>
      </c>
      <c r="S61" s="118" t="s">
        <v>37</v>
      </c>
      <c r="T61" s="124" t="s">
        <v>1561</v>
      </c>
      <c r="U61" s="110" t="s">
        <v>37</v>
      </c>
      <c r="V61" s="110" t="s">
        <v>1784</v>
      </c>
      <c r="W61" s="155" t="s">
        <v>1785</v>
      </c>
      <c r="X61" s="108">
        <f t="shared" si="1"/>
        <v>20000</v>
      </c>
    </row>
    <row r="62" spans="1:24" customFormat="1" ht="224.25" customHeight="1">
      <c r="A62" s="109">
        <v>56</v>
      </c>
      <c r="B62" s="110" t="s">
        <v>1046</v>
      </c>
      <c r="C62" s="110" t="s">
        <v>1065</v>
      </c>
      <c r="D62" s="110" t="s">
        <v>29</v>
      </c>
      <c r="E62" s="110">
        <v>16837886</v>
      </c>
      <c r="F62" s="110">
        <v>13</v>
      </c>
      <c r="G62" s="143">
        <v>42736</v>
      </c>
      <c r="H62" s="110" t="s">
        <v>1786</v>
      </c>
      <c r="I62" s="110" t="s">
        <v>1678</v>
      </c>
      <c r="J62" s="110" t="s">
        <v>1787</v>
      </c>
      <c r="K62" s="112">
        <v>108174.34</v>
      </c>
      <c r="L62" s="113">
        <v>0</v>
      </c>
      <c r="M62" s="113">
        <f t="shared" si="0"/>
        <v>108174.34</v>
      </c>
      <c r="N62" s="115" t="s">
        <v>37</v>
      </c>
      <c r="O62" s="110" t="s">
        <v>1788</v>
      </c>
      <c r="P62" s="115" t="s">
        <v>35</v>
      </c>
      <c r="Q62" s="117">
        <v>42989</v>
      </c>
      <c r="R62" s="118" t="s">
        <v>37</v>
      </c>
      <c r="S62" s="118" t="s">
        <v>37</v>
      </c>
      <c r="T62" s="118" t="s">
        <v>537</v>
      </c>
      <c r="U62" s="110" t="s">
        <v>1789</v>
      </c>
      <c r="V62" s="110" t="s">
        <v>1784</v>
      </c>
      <c r="W62" s="155" t="s">
        <v>1790</v>
      </c>
      <c r="X62" s="108">
        <f t="shared" si="1"/>
        <v>108174.34</v>
      </c>
    </row>
    <row r="63" spans="1:24" customFormat="1" ht="128.25" customHeight="1">
      <c r="A63" s="109">
        <v>57</v>
      </c>
      <c r="B63" s="110" t="s">
        <v>1091</v>
      </c>
      <c r="C63" s="110" t="s">
        <v>1791</v>
      </c>
      <c r="D63" s="110" t="s">
        <v>687</v>
      </c>
      <c r="E63" s="110">
        <v>18800793</v>
      </c>
      <c r="F63" s="110">
        <v>11</v>
      </c>
      <c r="G63" s="110" t="s">
        <v>1792</v>
      </c>
      <c r="H63" s="110" t="s">
        <v>1793</v>
      </c>
      <c r="I63" s="110" t="s">
        <v>1794</v>
      </c>
      <c r="J63" s="110" t="s">
        <v>1633</v>
      </c>
      <c r="K63" s="112">
        <v>127</v>
      </c>
      <c r="L63" s="113">
        <v>0</v>
      </c>
      <c r="M63" s="113">
        <f t="shared" si="0"/>
        <v>127</v>
      </c>
      <c r="N63" s="159" t="s">
        <v>37</v>
      </c>
      <c r="O63" s="116" t="s">
        <v>1795</v>
      </c>
      <c r="P63" s="116" t="s">
        <v>35</v>
      </c>
      <c r="Q63" s="116" t="s">
        <v>1166</v>
      </c>
      <c r="R63" s="116" t="s">
        <v>182</v>
      </c>
      <c r="S63" s="117" t="s">
        <v>37</v>
      </c>
      <c r="T63" s="118" t="s">
        <v>537</v>
      </c>
      <c r="U63" s="110">
        <v>127</v>
      </c>
      <c r="V63" s="110" t="s">
        <v>1115</v>
      </c>
      <c r="W63" s="155" t="s">
        <v>1115</v>
      </c>
      <c r="X63" s="108">
        <f t="shared" si="1"/>
        <v>127</v>
      </c>
    </row>
    <row r="64" spans="1:24" customFormat="1" ht="128.25" customHeight="1">
      <c r="A64" s="109">
        <v>58</v>
      </c>
      <c r="B64" s="110" t="s">
        <v>1091</v>
      </c>
      <c r="C64" s="110" t="s">
        <v>1796</v>
      </c>
      <c r="D64" s="110" t="s">
        <v>29</v>
      </c>
      <c r="E64" s="110">
        <v>53236718</v>
      </c>
      <c r="F64" s="110">
        <v>12</v>
      </c>
      <c r="G64" s="110" t="s">
        <v>1792</v>
      </c>
      <c r="H64" s="110" t="s">
        <v>1797</v>
      </c>
      <c r="I64" s="110" t="s">
        <v>1794</v>
      </c>
      <c r="J64" s="110" t="s">
        <v>1633</v>
      </c>
      <c r="K64" s="112">
        <v>127</v>
      </c>
      <c r="L64" s="113">
        <v>0</v>
      </c>
      <c r="M64" s="113">
        <f t="shared" si="0"/>
        <v>127</v>
      </c>
      <c r="N64" s="159" t="s">
        <v>37</v>
      </c>
      <c r="O64" s="116" t="s">
        <v>1795</v>
      </c>
      <c r="P64" s="116" t="s">
        <v>35</v>
      </c>
      <c r="Q64" s="116" t="s">
        <v>1166</v>
      </c>
      <c r="R64" s="116" t="s">
        <v>182</v>
      </c>
      <c r="S64" s="117" t="s">
        <v>37</v>
      </c>
      <c r="T64" s="118" t="s">
        <v>537</v>
      </c>
      <c r="U64" s="110">
        <v>127</v>
      </c>
      <c r="V64" s="110" t="s">
        <v>1115</v>
      </c>
      <c r="W64" s="155" t="s">
        <v>1115</v>
      </c>
      <c r="X64" s="108">
        <f t="shared" si="1"/>
        <v>127</v>
      </c>
    </row>
    <row r="65" spans="1:28" customFormat="1" ht="128.25" customHeight="1">
      <c r="A65" s="109">
        <v>59</v>
      </c>
      <c r="B65" s="110" t="s">
        <v>1091</v>
      </c>
      <c r="C65" s="110" t="s">
        <v>1798</v>
      </c>
      <c r="D65" s="110"/>
      <c r="E65" s="110"/>
      <c r="F65" s="110"/>
      <c r="G65" s="110" t="s">
        <v>1792</v>
      </c>
      <c r="H65" s="110" t="s">
        <v>1797</v>
      </c>
      <c r="I65" s="110" t="s">
        <v>1794</v>
      </c>
      <c r="J65" s="110" t="s">
        <v>1633</v>
      </c>
      <c r="K65" s="112">
        <v>127</v>
      </c>
      <c r="L65" s="113">
        <v>0</v>
      </c>
      <c r="M65" s="113">
        <f t="shared" si="0"/>
        <v>127</v>
      </c>
      <c r="N65" s="159" t="s">
        <v>37</v>
      </c>
      <c r="O65" s="116" t="s">
        <v>1799</v>
      </c>
      <c r="P65" s="116" t="s">
        <v>35</v>
      </c>
      <c r="Q65" s="117" t="s">
        <v>1099</v>
      </c>
      <c r="R65" s="160" t="s">
        <v>182</v>
      </c>
      <c r="S65" s="117" t="s">
        <v>37</v>
      </c>
      <c r="T65" s="28" t="s">
        <v>1561</v>
      </c>
      <c r="U65" s="110" t="s">
        <v>1115</v>
      </c>
      <c r="V65" s="110" t="s">
        <v>1115</v>
      </c>
      <c r="W65" s="155" t="s">
        <v>1115</v>
      </c>
      <c r="X65" s="108">
        <f t="shared" si="1"/>
        <v>127</v>
      </c>
    </row>
    <row r="66" spans="1:28" customFormat="1" ht="128.25" customHeight="1">
      <c r="A66" s="109">
        <v>60</v>
      </c>
      <c r="B66" s="110" t="s">
        <v>1091</v>
      </c>
      <c r="C66" s="110" t="s">
        <v>1800</v>
      </c>
      <c r="D66" s="110" t="s">
        <v>29</v>
      </c>
      <c r="E66" s="110">
        <v>18764266</v>
      </c>
      <c r="F66" s="110">
        <v>13</v>
      </c>
      <c r="G66" s="110" t="s">
        <v>1792</v>
      </c>
      <c r="H66" s="110" t="s">
        <v>1801</v>
      </c>
      <c r="I66" s="110" t="s">
        <v>1794</v>
      </c>
      <c r="J66" s="110" t="s">
        <v>1633</v>
      </c>
      <c r="K66" s="112">
        <v>1045.02</v>
      </c>
      <c r="L66" s="113">
        <v>0</v>
      </c>
      <c r="M66" s="113">
        <f t="shared" si="0"/>
        <v>1045.02</v>
      </c>
      <c r="N66" s="159" t="s">
        <v>37</v>
      </c>
      <c r="O66" s="116" t="s">
        <v>1802</v>
      </c>
      <c r="P66" s="116" t="s">
        <v>35</v>
      </c>
      <c r="Q66" s="117" t="s">
        <v>1099</v>
      </c>
      <c r="R66" s="160" t="s">
        <v>182</v>
      </c>
      <c r="S66" s="117" t="s">
        <v>37</v>
      </c>
      <c r="T66" s="118" t="s">
        <v>537</v>
      </c>
      <c r="U66" s="110" t="s">
        <v>1803</v>
      </c>
      <c r="V66" s="110" t="s">
        <v>1115</v>
      </c>
      <c r="W66" s="155" t="s">
        <v>1115</v>
      </c>
      <c r="X66" s="108">
        <f t="shared" si="1"/>
        <v>1045.02</v>
      </c>
    </row>
    <row r="67" spans="1:28" customFormat="1" ht="128.25" customHeight="1">
      <c r="A67" s="109">
        <v>61</v>
      </c>
      <c r="B67" s="124" t="s">
        <v>1091</v>
      </c>
      <c r="C67" s="121" t="s">
        <v>1804</v>
      </c>
      <c r="D67" s="121" t="s">
        <v>29</v>
      </c>
      <c r="E67" s="121">
        <v>90939620</v>
      </c>
      <c r="F67" s="121">
        <v>7</v>
      </c>
      <c r="G67" s="121" t="s">
        <v>1220</v>
      </c>
      <c r="H67" s="110" t="s">
        <v>1805</v>
      </c>
      <c r="I67" s="110" t="s">
        <v>1806</v>
      </c>
      <c r="J67" s="110" t="s">
        <v>1633</v>
      </c>
      <c r="K67" s="131">
        <v>1220.25</v>
      </c>
      <c r="L67" s="113">
        <v>0</v>
      </c>
      <c r="M67" s="132">
        <f t="shared" si="0"/>
        <v>1220.25</v>
      </c>
      <c r="N67" s="114" t="s">
        <v>37</v>
      </c>
      <c r="O67" s="60" t="s">
        <v>1807</v>
      </c>
      <c r="P67" s="60" t="s">
        <v>35</v>
      </c>
      <c r="Q67" s="60" t="s">
        <v>1166</v>
      </c>
      <c r="R67" s="60" t="s">
        <v>182</v>
      </c>
      <c r="S67" s="117" t="s">
        <v>37</v>
      </c>
      <c r="T67" s="60" t="s">
        <v>1808</v>
      </c>
      <c r="U67" s="110" t="s">
        <v>1115</v>
      </c>
      <c r="V67" s="110" t="s">
        <v>1115</v>
      </c>
      <c r="W67" s="155" t="s">
        <v>1115</v>
      </c>
      <c r="X67" s="108">
        <f t="shared" si="1"/>
        <v>1220.25</v>
      </c>
    </row>
    <row r="68" spans="1:28" customFormat="1" ht="128.25" customHeight="1">
      <c r="A68" s="109">
        <v>62</v>
      </c>
      <c r="B68" s="110" t="s">
        <v>1091</v>
      </c>
      <c r="C68" s="110" t="s">
        <v>1809</v>
      </c>
      <c r="D68" s="110" t="s">
        <v>29</v>
      </c>
      <c r="E68" s="110">
        <v>18714633</v>
      </c>
      <c r="F68" s="110">
        <v>12</v>
      </c>
      <c r="G68" s="110" t="s">
        <v>1810</v>
      </c>
      <c r="H68" s="110" t="s">
        <v>1811</v>
      </c>
      <c r="I68" s="110" t="s">
        <v>1794</v>
      </c>
      <c r="J68" s="110" t="s">
        <v>1633</v>
      </c>
      <c r="K68" s="112">
        <v>1360.5</v>
      </c>
      <c r="L68" s="113">
        <v>0</v>
      </c>
      <c r="M68" s="113">
        <f t="shared" si="0"/>
        <v>1360.5</v>
      </c>
      <c r="N68" s="159" t="s">
        <v>1812</v>
      </c>
      <c r="O68" s="116" t="s">
        <v>1813</v>
      </c>
      <c r="P68" s="116" t="s">
        <v>35</v>
      </c>
      <c r="Q68" s="117" t="s">
        <v>1814</v>
      </c>
      <c r="R68" s="161" t="s">
        <v>182</v>
      </c>
      <c r="S68" s="117" t="s">
        <v>37</v>
      </c>
      <c r="T68" s="118" t="s">
        <v>537</v>
      </c>
      <c r="U68" s="110">
        <v>1360.5</v>
      </c>
      <c r="V68" s="110" t="s">
        <v>1115</v>
      </c>
      <c r="W68" s="155" t="s">
        <v>1115</v>
      </c>
      <c r="X68" s="108">
        <f t="shared" si="1"/>
        <v>1360.5</v>
      </c>
    </row>
    <row r="69" spans="1:28" customFormat="1" ht="128.25" customHeight="1">
      <c r="A69" s="109">
        <v>63</v>
      </c>
      <c r="B69" s="124" t="s">
        <v>1091</v>
      </c>
      <c r="C69" s="121" t="s">
        <v>1248</v>
      </c>
      <c r="D69" s="121" t="s">
        <v>29</v>
      </c>
      <c r="E69" s="121">
        <v>50427431</v>
      </c>
      <c r="F69" s="121">
        <v>11</v>
      </c>
      <c r="G69" s="121" t="s">
        <v>1815</v>
      </c>
      <c r="H69" s="121" t="s">
        <v>1816</v>
      </c>
      <c r="I69" s="121" t="s">
        <v>1817</v>
      </c>
      <c r="J69" s="121" t="s">
        <v>1732</v>
      </c>
      <c r="K69" s="131">
        <v>1704.32</v>
      </c>
      <c r="L69" s="113">
        <v>0</v>
      </c>
      <c r="M69" s="132">
        <f t="shared" si="0"/>
        <v>1704.32</v>
      </c>
      <c r="N69" s="114" t="s">
        <v>37</v>
      </c>
      <c r="O69" s="60" t="s">
        <v>1818</v>
      </c>
      <c r="P69" s="162" t="s">
        <v>35</v>
      </c>
      <c r="Q69" s="163">
        <v>43163</v>
      </c>
      <c r="R69" s="162" t="s">
        <v>182</v>
      </c>
      <c r="S69" s="162" t="s">
        <v>1115</v>
      </c>
      <c r="T69" s="118" t="s">
        <v>537</v>
      </c>
      <c r="U69" s="110" t="s">
        <v>1819</v>
      </c>
      <c r="V69" s="110" t="s">
        <v>1115</v>
      </c>
      <c r="W69" s="155" t="s">
        <v>1115</v>
      </c>
      <c r="X69" s="108">
        <f t="shared" si="1"/>
        <v>1704.32</v>
      </c>
    </row>
    <row r="70" spans="1:28" customFormat="1" ht="128.25" customHeight="1">
      <c r="A70" s="109">
        <v>64</v>
      </c>
      <c r="B70" s="110" t="s">
        <v>1091</v>
      </c>
      <c r="C70" s="110" t="s">
        <v>1820</v>
      </c>
      <c r="D70" s="110" t="s">
        <v>687</v>
      </c>
      <c r="E70" s="110">
        <v>90939629</v>
      </c>
      <c r="F70" s="110">
        <v>5</v>
      </c>
      <c r="G70" s="143">
        <v>42767</v>
      </c>
      <c r="H70" s="110" t="s">
        <v>1821</v>
      </c>
      <c r="I70" s="110" t="s">
        <v>1794</v>
      </c>
      <c r="J70" s="110" t="s">
        <v>1633</v>
      </c>
      <c r="K70" s="112">
        <v>1924.5</v>
      </c>
      <c r="L70" s="113">
        <v>0</v>
      </c>
      <c r="M70" s="113">
        <f t="shared" si="0"/>
        <v>1924.5</v>
      </c>
      <c r="N70" s="159" t="s">
        <v>37</v>
      </c>
      <c r="O70" s="116" t="s">
        <v>1822</v>
      </c>
      <c r="P70" s="116" t="s">
        <v>35</v>
      </c>
      <c r="Q70" s="117" t="s">
        <v>1823</v>
      </c>
      <c r="R70" s="164" t="s">
        <v>1824</v>
      </c>
      <c r="S70" s="117" t="s">
        <v>37</v>
      </c>
      <c r="T70" s="118" t="s">
        <v>537</v>
      </c>
      <c r="U70" s="110">
        <v>400</v>
      </c>
      <c r="V70" s="110" t="s">
        <v>1115</v>
      </c>
      <c r="W70" s="155" t="s">
        <v>1115</v>
      </c>
      <c r="X70" s="108">
        <f t="shared" si="1"/>
        <v>1924.5</v>
      </c>
    </row>
    <row r="71" spans="1:28" customFormat="1" ht="128.25" customHeight="1">
      <c r="A71" s="109">
        <v>65</v>
      </c>
      <c r="B71" s="124" t="s">
        <v>1091</v>
      </c>
      <c r="C71" s="121" t="s">
        <v>1825</v>
      </c>
      <c r="D71" s="121" t="s">
        <v>29</v>
      </c>
      <c r="E71" s="121" t="s">
        <v>1826</v>
      </c>
      <c r="F71" s="121">
        <v>12</v>
      </c>
      <c r="G71" s="121" t="s">
        <v>1281</v>
      </c>
      <c r="H71" s="110" t="s">
        <v>1827</v>
      </c>
      <c r="I71" s="110" t="s">
        <v>1806</v>
      </c>
      <c r="J71" s="110" t="s">
        <v>1633</v>
      </c>
      <c r="K71" s="131">
        <v>1947.5</v>
      </c>
      <c r="L71" s="113"/>
      <c r="M71" s="132">
        <f t="shared" si="0"/>
        <v>1947.5</v>
      </c>
      <c r="N71" s="114" t="s">
        <v>37</v>
      </c>
      <c r="O71" s="57" t="s">
        <v>1828</v>
      </c>
      <c r="P71" s="133" t="s">
        <v>35</v>
      </c>
      <c r="Q71" s="117" t="s">
        <v>1823</v>
      </c>
      <c r="R71" s="122" t="s">
        <v>182</v>
      </c>
      <c r="S71" s="117" t="s">
        <v>37</v>
      </c>
      <c r="T71" s="28" t="s">
        <v>1666</v>
      </c>
      <c r="U71" s="110"/>
      <c r="V71" s="110"/>
      <c r="W71" s="155"/>
      <c r="X71" s="108">
        <f t="shared" si="1"/>
        <v>1947.5</v>
      </c>
    </row>
    <row r="72" spans="1:28" customFormat="1" ht="128.25" customHeight="1">
      <c r="A72" s="109">
        <v>66</v>
      </c>
      <c r="B72" s="124" t="s">
        <v>1091</v>
      </c>
      <c r="C72" s="121" t="s">
        <v>1829</v>
      </c>
      <c r="D72" s="121" t="s">
        <v>42</v>
      </c>
      <c r="E72" s="121">
        <v>53960050</v>
      </c>
      <c r="F72" s="121">
        <v>7</v>
      </c>
      <c r="G72" s="165">
        <v>42309</v>
      </c>
      <c r="H72" s="110" t="s">
        <v>1830</v>
      </c>
      <c r="I72" s="110" t="s">
        <v>1806</v>
      </c>
      <c r="J72" s="110" t="s">
        <v>1633</v>
      </c>
      <c r="K72" s="131">
        <v>1957.5</v>
      </c>
      <c r="L72" s="113">
        <v>0</v>
      </c>
      <c r="M72" s="132">
        <f t="shared" ref="M72:M122" si="2">K72+L72</f>
        <v>1957.5</v>
      </c>
      <c r="N72" s="114" t="s">
        <v>37</v>
      </c>
      <c r="O72" s="57" t="s">
        <v>1831</v>
      </c>
      <c r="P72" s="57" t="s">
        <v>35</v>
      </c>
      <c r="Q72" s="117" t="s">
        <v>1814</v>
      </c>
      <c r="R72" s="57">
        <v>142</v>
      </c>
      <c r="S72" s="117" t="s">
        <v>37</v>
      </c>
      <c r="T72" s="28" t="s">
        <v>1689</v>
      </c>
      <c r="U72" s="110">
        <v>1957.5</v>
      </c>
      <c r="V72" s="110" t="s">
        <v>1115</v>
      </c>
      <c r="W72" s="155" t="s">
        <v>1115</v>
      </c>
      <c r="X72" s="108">
        <f t="shared" ref="X72:X135" si="3">M72</f>
        <v>1957.5</v>
      </c>
    </row>
    <row r="73" spans="1:28" customFormat="1" ht="128.25" customHeight="1">
      <c r="A73" s="109">
        <v>67</v>
      </c>
      <c r="B73" s="124" t="s">
        <v>1091</v>
      </c>
      <c r="C73" s="121" t="s">
        <v>1832</v>
      </c>
      <c r="D73" s="121" t="s">
        <v>42</v>
      </c>
      <c r="E73" s="121" t="s">
        <v>1833</v>
      </c>
      <c r="F73" s="121">
        <v>12</v>
      </c>
      <c r="G73" s="121" t="s">
        <v>1144</v>
      </c>
      <c r="H73" s="110" t="s">
        <v>1834</v>
      </c>
      <c r="I73" s="110" t="s">
        <v>1806</v>
      </c>
      <c r="J73" s="110" t="s">
        <v>1633</v>
      </c>
      <c r="K73" s="131">
        <v>6700</v>
      </c>
      <c r="L73" s="113">
        <v>-4700</v>
      </c>
      <c r="M73" s="132">
        <f t="shared" si="2"/>
        <v>2000</v>
      </c>
      <c r="N73" s="166" t="s">
        <v>1835</v>
      </c>
      <c r="O73" s="57" t="s">
        <v>1836</v>
      </c>
      <c r="P73" s="57" t="s">
        <v>35</v>
      </c>
      <c r="Q73" s="57" t="s">
        <v>1166</v>
      </c>
      <c r="R73" s="57" t="s">
        <v>182</v>
      </c>
      <c r="S73" s="117" t="s">
        <v>37</v>
      </c>
      <c r="T73" s="60" t="s">
        <v>1808</v>
      </c>
      <c r="U73" s="110" t="s">
        <v>1115</v>
      </c>
      <c r="V73" s="110" t="s">
        <v>1115</v>
      </c>
      <c r="W73" s="155" t="s">
        <v>1115</v>
      </c>
      <c r="X73" s="108">
        <f t="shared" si="3"/>
        <v>2000</v>
      </c>
    </row>
    <row r="74" spans="1:28" customFormat="1" ht="128.25" customHeight="1">
      <c r="A74" s="109">
        <v>68</v>
      </c>
      <c r="B74" s="124" t="s">
        <v>1091</v>
      </c>
      <c r="C74" s="121" t="s">
        <v>1837</v>
      </c>
      <c r="D74" s="121" t="s">
        <v>29</v>
      </c>
      <c r="E74" s="121">
        <v>54070066</v>
      </c>
      <c r="F74" s="121">
        <v>12</v>
      </c>
      <c r="G74" s="165">
        <v>42401</v>
      </c>
      <c r="H74" s="110" t="s">
        <v>1838</v>
      </c>
      <c r="I74" s="110" t="s">
        <v>1806</v>
      </c>
      <c r="J74" s="110" t="s">
        <v>1633</v>
      </c>
      <c r="K74" s="131">
        <v>2397.5</v>
      </c>
      <c r="L74" s="113">
        <v>0</v>
      </c>
      <c r="M74" s="132">
        <f t="shared" si="2"/>
        <v>2397.5</v>
      </c>
      <c r="N74" s="114" t="s">
        <v>37</v>
      </c>
      <c r="O74" s="57" t="s">
        <v>1839</v>
      </c>
      <c r="P74" s="57" t="s">
        <v>35</v>
      </c>
      <c r="Q74" s="117" t="s">
        <v>1814</v>
      </c>
      <c r="R74" s="57">
        <v>417</v>
      </c>
      <c r="S74" s="117" t="s">
        <v>37</v>
      </c>
      <c r="T74" s="118" t="s">
        <v>537</v>
      </c>
      <c r="U74" s="110"/>
      <c r="V74" s="110" t="s">
        <v>1115</v>
      </c>
      <c r="W74" s="155" t="s">
        <v>1115</v>
      </c>
      <c r="X74" s="108">
        <f t="shared" si="3"/>
        <v>2397.5</v>
      </c>
    </row>
    <row r="75" spans="1:28" customFormat="1" ht="175.5" customHeight="1">
      <c r="A75" s="109">
        <v>69</v>
      </c>
      <c r="B75" s="110" t="s">
        <v>1091</v>
      </c>
      <c r="C75" s="110" t="s">
        <v>1840</v>
      </c>
      <c r="D75" s="110" t="s">
        <v>29</v>
      </c>
      <c r="E75" s="110">
        <v>50078887</v>
      </c>
      <c r="F75" s="110">
        <v>13</v>
      </c>
      <c r="G75" s="110" t="s">
        <v>1792</v>
      </c>
      <c r="H75" s="110" t="s">
        <v>1841</v>
      </c>
      <c r="I75" s="110" t="s">
        <v>1794</v>
      </c>
      <c r="J75" s="110" t="s">
        <v>1633</v>
      </c>
      <c r="K75" s="112">
        <v>2430.5</v>
      </c>
      <c r="L75" s="113">
        <v>0</v>
      </c>
      <c r="M75" s="113">
        <f t="shared" si="2"/>
        <v>2430.5</v>
      </c>
      <c r="N75" s="159" t="s">
        <v>37</v>
      </c>
      <c r="O75" s="116" t="s">
        <v>1842</v>
      </c>
      <c r="P75" s="116" t="s">
        <v>35</v>
      </c>
      <c r="Q75" s="117" t="s">
        <v>1099</v>
      </c>
      <c r="R75" s="160">
        <v>122</v>
      </c>
      <c r="S75" s="117" t="s">
        <v>37</v>
      </c>
      <c r="T75" s="19" t="s">
        <v>1561</v>
      </c>
      <c r="U75" s="110" t="s">
        <v>1115</v>
      </c>
      <c r="V75" s="110" t="s">
        <v>1115</v>
      </c>
      <c r="W75" s="155" t="s">
        <v>1115</v>
      </c>
      <c r="X75" s="108">
        <f t="shared" si="3"/>
        <v>2430.5</v>
      </c>
    </row>
    <row r="76" spans="1:28" customFormat="1" ht="128.25" customHeight="1">
      <c r="A76" s="109">
        <v>70</v>
      </c>
      <c r="B76" s="124" t="s">
        <v>1091</v>
      </c>
      <c r="C76" s="121" t="s">
        <v>1843</v>
      </c>
      <c r="D76" s="121" t="s">
        <v>42</v>
      </c>
      <c r="E76" s="121" t="s">
        <v>1844</v>
      </c>
      <c r="F76" s="121">
        <v>12</v>
      </c>
      <c r="G76" s="165">
        <v>42370</v>
      </c>
      <c r="H76" s="110" t="s">
        <v>1845</v>
      </c>
      <c r="I76" s="110" t="s">
        <v>1806</v>
      </c>
      <c r="J76" s="110" t="s">
        <v>1633</v>
      </c>
      <c r="K76" s="131">
        <v>2587.5</v>
      </c>
      <c r="L76" s="113">
        <v>0</v>
      </c>
      <c r="M76" s="132">
        <f t="shared" si="2"/>
        <v>2587.5</v>
      </c>
      <c r="N76" s="114" t="s">
        <v>37</v>
      </c>
      <c r="O76" s="110" t="s">
        <v>1846</v>
      </c>
      <c r="P76" s="57" t="s">
        <v>35</v>
      </c>
      <c r="Q76" s="117" t="s">
        <v>1847</v>
      </c>
      <c r="R76" s="57">
        <v>442</v>
      </c>
      <c r="S76" s="117" t="s">
        <v>37</v>
      </c>
      <c r="T76" s="28" t="s">
        <v>1808</v>
      </c>
      <c r="U76" s="110" t="s">
        <v>1115</v>
      </c>
      <c r="V76" s="110" t="s">
        <v>1115</v>
      </c>
      <c r="W76" s="155" t="s">
        <v>1115</v>
      </c>
      <c r="X76" s="108">
        <f t="shared" si="3"/>
        <v>2587.5</v>
      </c>
    </row>
    <row r="77" spans="1:28" customFormat="1" ht="195.75" customHeight="1">
      <c r="A77" s="109">
        <v>71</v>
      </c>
      <c r="B77" s="110" t="s">
        <v>1091</v>
      </c>
      <c r="C77" s="110" t="s">
        <v>1848</v>
      </c>
      <c r="D77" s="110" t="s">
        <v>29</v>
      </c>
      <c r="E77" s="110">
        <v>90942537</v>
      </c>
      <c r="F77" s="110">
        <v>5</v>
      </c>
      <c r="G77" s="110" t="s">
        <v>1792</v>
      </c>
      <c r="H77" s="110" t="s">
        <v>1849</v>
      </c>
      <c r="I77" s="110" t="s">
        <v>1794</v>
      </c>
      <c r="J77" s="110" t="s">
        <v>1633</v>
      </c>
      <c r="K77" s="112">
        <v>2660.5</v>
      </c>
      <c r="L77" s="113">
        <v>0</v>
      </c>
      <c r="M77" s="113">
        <f t="shared" si="2"/>
        <v>2660.5</v>
      </c>
      <c r="N77" s="159" t="s">
        <v>37</v>
      </c>
      <c r="O77" s="143" t="s">
        <v>1850</v>
      </c>
      <c r="P77" s="116" t="s">
        <v>35</v>
      </c>
      <c r="Q77" s="117" t="s">
        <v>1099</v>
      </c>
      <c r="R77" s="160">
        <v>122</v>
      </c>
      <c r="S77" s="117" t="s">
        <v>37</v>
      </c>
      <c r="T77" s="19" t="s">
        <v>1561</v>
      </c>
      <c r="U77" s="110" t="s">
        <v>1115</v>
      </c>
      <c r="V77" s="110" t="s">
        <v>1115</v>
      </c>
      <c r="W77" s="155" t="s">
        <v>1115</v>
      </c>
      <c r="X77" s="108">
        <f t="shared" si="3"/>
        <v>2660.5</v>
      </c>
    </row>
    <row r="78" spans="1:28" customFormat="1" ht="183.75" customHeight="1">
      <c r="A78" s="109">
        <v>72</v>
      </c>
      <c r="B78" s="110" t="s">
        <v>1091</v>
      </c>
      <c r="C78" s="110" t="s">
        <v>1851</v>
      </c>
      <c r="D78" s="110" t="s">
        <v>29</v>
      </c>
      <c r="E78" s="110">
        <v>54161070</v>
      </c>
      <c r="F78" s="110">
        <v>8</v>
      </c>
      <c r="G78" s="110" t="s">
        <v>1792</v>
      </c>
      <c r="H78" s="110" t="s">
        <v>1849</v>
      </c>
      <c r="I78" s="110" t="s">
        <v>1794</v>
      </c>
      <c r="J78" s="110" t="s">
        <v>1633</v>
      </c>
      <c r="K78" s="112">
        <v>2660.5</v>
      </c>
      <c r="L78" s="113">
        <v>0</v>
      </c>
      <c r="M78" s="113">
        <f t="shared" si="2"/>
        <v>2660.5</v>
      </c>
      <c r="N78" s="159" t="s">
        <v>37</v>
      </c>
      <c r="O78" s="143" t="s">
        <v>1850</v>
      </c>
      <c r="P78" s="116" t="s">
        <v>35</v>
      </c>
      <c r="Q78" s="117" t="s">
        <v>1099</v>
      </c>
      <c r="R78" s="160">
        <v>122</v>
      </c>
      <c r="S78" s="117" t="s">
        <v>37</v>
      </c>
      <c r="T78" s="19" t="s">
        <v>1561</v>
      </c>
      <c r="U78" s="110" t="s">
        <v>1115</v>
      </c>
      <c r="V78" s="110" t="s">
        <v>1115</v>
      </c>
      <c r="W78" s="155" t="s">
        <v>1115</v>
      </c>
      <c r="X78" s="108">
        <f t="shared" si="3"/>
        <v>2660.5</v>
      </c>
    </row>
    <row r="79" spans="1:28" customFormat="1" ht="171" customHeight="1">
      <c r="A79" s="109">
        <v>73</v>
      </c>
      <c r="B79" s="110" t="s">
        <v>1091</v>
      </c>
      <c r="C79" s="110" t="s">
        <v>1852</v>
      </c>
      <c r="D79" s="110" t="s">
        <v>687</v>
      </c>
      <c r="E79" s="110">
        <v>50106911</v>
      </c>
      <c r="F79" s="110">
        <v>12</v>
      </c>
      <c r="G79" s="110" t="s">
        <v>1792</v>
      </c>
      <c r="H79" s="110" t="s">
        <v>1853</v>
      </c>
      <c r="I79" s="110" t="s">
        <v>1794</v>
      </c>
      <c r="J79" s="110" t="s">
        <v>1633</v>
      </c>
      <c r="K79" s="112">
        <v>2460.5</v>
      </c>
      <c r="L79" s="113">
        <v>-615.13</v>
      </c>
      <c r="M79" s="113">
        <f t="shared" si="2"/>
        <v>1845.37</v>
      </c>
      <c r="N79" s="166" t="s">
        <v>1854</v>
      </c>
      <c r="O79" s="116" t="s">
        <v>1855</v>
      </c>
      <c r="P79" s="116" t="s">
        <v>35</v>
      </c>
      <c r="Q79" s="116" t="s">
        <v>1166</v>
      </c>
      <c r="R79" s="116" t="s">
        <v>1115</v>
      </c>
      <c r="S79" s="117" t="s">
        <v>37</v>
      </c>
      <c r="T79" s="46" t="s">
        <v>1561</v>
      </c>
      <c r="U79" s="110" t="s">
        <v>37</v>
      </c>
      <c r="V79" s="110" t="s">
        <v>1115</v>
      </c>
      <c r="W79" s="155" t="s">
        <v>1115</v>
      </c>
      <c r="X79" s="108">
        <f t="shared" si="3"/>
        <v>1845.37</v>
      </c>
    </row>
    <row r="80" spans="1:28" customFormat="1" ht="128.25" customHeight="1">
      <c r="A80" s="109">
        <v>74</v>
      </c>
      <c r="B80" s="110" t="s">
        <v>1091</v>
      </c>
      <c r="C80" s="110" t="s">
        <v>1116</v>
      </c>
      <c r="D80" s="110" t="s">
        <v>42</v>
      </c>
      <c r="E80" s="110">
        <v>14528118</v>
      </c>
      <c r="F80" s="110">
        <v>13</v>
      </c>
      <c r="G80" s="110" t="s">
        <v>1856</v>
      </c>
      <c r="H80" s="110" t="s">
        <v>1857</v>
      </c>
      <c r="I80" s="110" t="s">
        <v>1858</v>
      </c>
      <c r="J80" s="110" t="s">
        <v>1732</v>
      </c>
      <c r="K80" s="112">
        <v>4730.26</v>
      </c>
      <c r="L80" s="113">
        <v>0</v>
      </c>
      <c r="M80" s="113">
        <f t="shared" si="2"/>
        <v>4730.26</v>
      </c>
      <c r="N80" s="159" t="s">
        <v>37</v>
      </c>
      <c r="O80" s="116" t="s">
        <v>1859</v>
      </c>
      <c r="P80" s="116" t="s">
        <v>35</v>
      </c>
      <c r="Q80" s="116" t="s">
        <v>1166</v>
      </c>
      <c r="R80" s="116" t="s">
        <v>1115</v>
      </c>
      <c r="S80" s="117" t="s">
        <v>37</v>
      </c>
      <c r="T80" s="118" t="s">
        <v>537</v>
      </c>
      <c r="U80" s="110" t="s">
        <v>1860</v>
      </c>
      <c r="V80" s="110" t="s">
        <v>1115</v>
      </c>
      <c r="W80" s="155" t="s">
        <v>1115</v>
      </c>
      <c r="X80" s="108">
        <f t="shared" si="3"/>
        <v>4730.26</v>
      </c>
      <c r="AA80" t="s">
        <v>1861</v>
      </c>
      <c r="AB80">
        <v>31</v>
      </c>
    </row>
    <row r="81" spans="1:24" customFormat="1" ht="128.25" customHeight="1">
      <c r="A81" s="109">
        <v>75</v>
      </c>
      <c r="B81" s="110" t="s">
        <v>1375</v>
      </c>
      <c r="C81" s="110" t="s">
        <v>1862</v>
      </c>
      <c r="D81" s="110" t="s">
        <v>29</v>
      </c>
      <c r="E81" s="126">
        <v>6911245923083</v>
      </c>
      <c r="F81" s="110">
        <v>11</v>
      </c>
      <c r="G81" s="125">
        <v>42305</v>
      </c>
      <c r="H81" s="110" t="s">
        <v>1863</v>
      </c>
      <c r="I81" s="110" t="s">
        <v>1864</v>
      </c>
      <c r="J81" s="110" t="s">
        <v>391</v>
      </c>
      <c r="K81" s="112">
        <v>123120</v>
      </c>
      <c r="L81" s="113">
        <v>-123120</v>
      </c>
      <c r="M81" s="113">
        <f t="shared" si="2"/>
        <v>0</v>
      </c>
      <c r="N81" s="113" t="s">
        <v>37</v>
      </c>
      <c r="O81" s="114" t="s">
        <v>1865</v>
      </c>
      <c r="P81" s="115" t="s">
        <v>1866</v>
      </c>
      <c r="Q81" s="117" t="s">
        <v>37</v>
      </c>
      <c r="R81" s="122" t="s">
        <v>37</v>
      </c>
      <c r="S81" s="117" t="s">
        <v>1866</v>
      </c>
      <c r="T81" s="28" t="s">
        <v>247</v>
      </c>
      <c r="U81" s="110" t="s">
        <v>37</v>
      </c>
      <c r="V81" s="110" t="s">
        <v>37</v>
      </c>
      <c r="W81" s="155" t="s">
        <v>37</v>
      </c>
      <c r="X81" s="108">
        <f t="shared" si="3"/>
        <v>0</v>
      </c>
    </row>
    <row r="82" spans="1:24" customFormat="1" ht="128.25" customHeight="1">
      <c r="A82" s="109">
        <v>76</v>
      </c>
      <c r="B82" s="110" t="s">
        <v>1414</v>
      </c>
      <c r="C82" s="146" t="s">
        <v>1867</v>
      </c>
      <c r="D82" s="110" t="s">
        <v>1868</v>
      </c>
      <c r="E82" s="110">
        <v>10678417</v>
      </c>
      <c r="F82" s="110"/>
      <c r="G82" s="143">
        <v>42491</v>
      </c>
      <c r="H82" s="110" t="s">
        <v>1869</v>
      </c>
      <c r="I82" s="110" t="s">
        <v>1055</v>
      </c>
      <c r="J82" s="38" t="s">
        <v>1870</v>
      </c>
      <c r="K82" s="112">
        <v>4335</v>
      </c>
      <c r="L82" s="113">
        <f>-K82</f>
        <v>-4335</v>
      </c>
      <c r="M82" s="113">
        <f t="shared" si="2"/>
        <v>0</v>
      </c>
      <c r="N82" s="114" t="s">
        <v>1871</v>
      </c>
      <c r="O82" s="114" t="s">
        <v>1871</v>
      </c>
      <c r="P82" s="114" t="s">
        <v>37</v>
      </c>
      <c r="Q82" s="114" t="s">
        <v>37</v>
      </c>
      <c r="R82" s="167" t="s">
        <v>37</v>
      </c>
      <c r="S82" s="114" t="s">
        <v>37</v>
      </c>
      <c r="T82" s="114" t="s">
        <v>247</v>
      </c>
      <c r="U82" s="114" t="s">
        <v>37</v>
      </c>
      <c r="V82" s="110" t="s">
        <v>37</v>
      </c>
      <c r="W82" s="155" t="s">
        <v>37</v>
      </c>
      <c r="X82" s="108">
        <f t="shared" si="3"/>
        <v>0</v>
      </c>
    </row>
    <row r="83" spans="1:24" customFormat="1" ht="128.25" customHeight="1">
      <c r="A83" s="109">
        <v>77</v>
      </c>
      <c r="B83" s="110" t="s">
        <v>1414</v>
      </c>
      <c r="C83" s="146" t="s">
        <v>1867</v>
      </c>
      <c r="D83" s="110" t="s">
        <v>1868</v>
      </c>
      <c r="E83" s="110">
        <v>10678417</v>
      </c>
      <c r="F83" s="110"/>
      <c r="G83" s="143">
        <v>42491</v>
      </c>
      <c r="H83" s="110" t="s">
        <v>1872</v>
      </c>
      <c r="I83" s="110" t="s">
        <v>1223</v>
      </c>
      <c r="J83" s="38" t="s">
        <v>1873</v>
      </c>
      <c r="K83" s="112">
        <v>64968</v>
      </c>
      <c r="L83" s="113">
        <f>-K83</f>
        <v>-64968</v>
      </c>
      <c r="M83" s="113">
        <f t="shared" si="2"/>
        <v>0</v>
      </c>
      <c r="N83" s="114" t="s">
        <v>1871</v>
      </c>
      <c r="O83" s="114" t="s">
        <v>1871</v>
      </c>
      <c r="P83" s="114" t="s">
        <v>37</v>
      </c>
      <c r="Q83" s="114" t="s">
        <v>37</v>
      </c>
      <c r="R83" s="167" t="s">
        <v>37</v>
      </c>
      <c r="S83" s="114" t="s">
        <v>37</v>
      </c>
      <c r="T83" s="114" t="s">
        <v>247</v>
      </c>
      <c r="U83" s="114" t="s">
        <v>37</v>
      </c>
      <c r="V83" s="110" t="s">
        <v>37</v>
      </c>
      <c r="W83" s="155" t="s">
        <v>37</v>
      </c>
      <c r="X83" s="108">
        <f t="shared" si="3"/>
        <v>0</v>
      </c>
    </row>
    <row r="84" spans="1:24" customFormat="1" ht="174" customHeight="1">
      <c r="A84" s="109">
        <v>78</v>
      </c>
      <c r="B84" s="110" t="s">
        <v>1414</v>
      </c>
      <c r="C84" s="110" t="s">
        <v>1415</v>
      </c>
      <c r="D84" s="110" t="s">
        <v>42</v>
      </c>
      <c r="E84" s="110">
        <v>18835325</v>
      </c>
      <c r="F84" s="110">
        <v>13</v>
      </c>
      <c r="G84" s="143">
        <v>42552</v>
      </c>
      <c r="H84" s="110" t="s">
        <v>1874</v>
      </c>
      <c r="I84" s="110" t="s">
        <v>1875</v>
      </c>
      <c r="J84" s="110" t="s">
        <v>1876</v>
      </c>
      <c r="K84" s="112">
        <v>5.34</v>
      </c>
      <c r="L84" s="113">
        <v>0</v>
      </c>
      <c r="M84" s="113">
        <f t="shared" si="2"/>
        <v>5.34</v>
      </c>
      <c r="N84" s="113" t="s">
        <v>37</v>
      </c>
      <c r="O84" s="115" t="s">
        <v>1877</v>
      </c>
      <c r="P84" s="114" t="s">
        <v>35</v>
      </c>
      <c r="Q84" s="114">
        <v>42859</v>
      </c>
      <c r="R84" s="167" t="s">
        <v>182</v>
      </c>
      <c r="S84" s="114" t="s">
        <v>37</v>
      </c>
      <c r="T84" s="114" t="s">
        <v>537</v>
      </c>
      <c r="U84" s="168">
        <v>5.34</v>
      </c>
      <c r="V84" s="110" t="s">
        <v>37</v>
      </c>
      <c r="W84" s="155" t="s">
        <v>37</v>
      </c>
      <c r="X84" s="108">
        <f t="shared" si="3"/>
        <v>5.34</v>
      </c>
    </row>
    <row r="85" spans="1:24" customFormat="1" ht="150.75" customHeight="1">
      <c r="A85" s="109">
        <v>79</v>
      </c>
      <c r="B85" s="110" t="s">
        <v>1414</v>
      </c>
      <c r="C85" s="146" t="s">
        <v>1878</v>
      </c>
      <c r="D85" s="38" t="s">
        <v>29</v>
      </c>
      <c r="E85" s="38">
        <v>18421466</v>
      </c>
      <c r="F85" s="38">
        <v>13</v>
      </c>
      <c r="G85" s="143">
        <v>40360</v>
      </c>
      <c r="H85" s="38" t="s">
        <v>1879</v>
      </c>
      <c r="I85" s="38"/>
      <c r="J85" s="38" t="s">
        <v>1880</v>
      </c>
      <c r="K85" s="124"/>
      <c r="L85" s="113">
        <v>41.48</v>
      </c>
      <c r="M85" s="132">
        <f t="shared" si="2"/>
        <v>41.48</v>
      </c>
      <c r="N85" s="149" t="s">
        <v>1881</v>
      </c>
      <c r="O85" s="115" t="s">
        <v>1882</v>
      </c>
      <c r="P85" s="114" t="s">
        <v>304</v>
      </c>
      <c r="Q85" s="114" t="s">
        <v>37</v>
      </c>
      <c r="R85" s="167" t="s">
        <v>37</v>
      </c>
      <c r="S85" s="169">
        <v>43251</v>
      </c>
      <c r="T85" s="114" t="s">
        <v>1579</v>
      </c>
      <c r="U85" s="114" t="s">
        <v>37</v>
      </c>
      <c r="V85" s="110" t="s">
        <v>37</v>
      </c>
      <c r="W85" s="155" t="s">
        <v>37</v>
      </c>
      <c r="X85" s="108">
        <f t="shared" si="3"/>
        <v>41.48</v>
      </c>
    </row>
    <row r="86" spans="1:24" customFormat="1" ht="128.25" customHeight="1">
      <c r="A86" s="109">
        <v>80</v>
      </c>
      <c r="B86" s="110" t="s">
        <v>1414</v>
      </c>
      <c r="C86" s="146" t="s">
        <v>1878</v>
      </c>
      <c r="D86" s="38" t="s">
        <v>29</v>
      </c>
      <c r="E86" s="38">
        <v>18421466</v>
      </c>
      <c r="F86" s="38">
        <v>13</v>
      </c>
      <c r="G86" s="143">
        <v>41456</v>
      </c>
      <c r="H86" s="38" t="s">
        <v>1883</v>
      </c>
      <c r="I86" s="138"/>
      <c r="J86" s="38" t="s">
        <v>1884</v>
      </c>
      <c r="K86" s="124"/>
      <c r="L86" s="113">
        <v>70.3</v>
      </c>
      <c r="M86" s="132">
        <f t="shared" si="2"/>
        <v>70.3</v>
      </c>
      <c r="N86" s="149" t="s">
        <v>1881</v>
      </c>
      <c r="O86" s="115" t="s">
        <v>1882</v>
      </c>
      <c r="P86" s="114" t="s">
        <v>304</v>
      </c>
      <c r="Q86" s="114" t="s">
        <v>37</v>
      </c>
      <c r="R86" s="167" t="s">
        <v>37</v>
      </c>
      <c r="S86" s="169">
        <v>43251</v>
      </c>
      <c r="T86" s="114" t="s">
        <v>1579</v>
      </c>
      <c r="U86" s="114" t="s">
        <v>37</v>
      </c>
      <c r="V86" s="110" t="s">
        <v>37</v>
      </c>
      <c r="W86" s="155" t="s">
        <v>37</v>
      </c>
      <c r="X86" s="108">
        <f t="shared" si="3"/>
        <v>70.3</v>
      </c>
    </row>
    <row r="87" spans="1:24" customFormat="1" ht="128.25" customHeight="1">
      <c r="A87" s="109">
        <v>81</v>
      </c>
      <c r="B87" s="110" t="s">
        <v>1414</v>
      </c>
      <c r="C87" s="110" t="s">
        <v>1415</v>
      </c>
      <c r="D87" s="110" t="s">
        <v>42</v>
      </c>
      <c r="E87" s="110">
        <v>18835325</v>
      </c>
      <c r="F87" s="110">
        <v>13</v>
      </c>
      <c r="G87" s="143">
        <v>42461</v>
      </c>
      <c r="H87" s="110" t="s">
        <v>1885</v>
      </c>
      <c r="I87" s="110" t="s">
        <v>1886</v>
      </c>
      <c r="J87" s="110" t="s">
        <v>1887</v>
      </c>
      <c r="K87" s="112">
        <v>91.2</v>
      </c>
      <c r="L87" s="113">
        <v>0</v>
      </c>
      <c r="M87" s="113">
        <f t="shared" si="2"/>
        <v>91.2</v>
      </c>
      <c r="N87" s="113" t="s">
        <v>37</v>
      </c>
      <c r="O87" s="115" t="s">
        <v>1882</v>
      </c>
      <c r="P87" s="114" t="s">
        <v>3</v>
      </c>
      <c r="Q87" s="114" t="s">
        <v>37</v>
      </c>
      <c r="R87" s="167" t="s">
        <v>37</v>
      </c>
      <c r="S87" s="169">
        <v>43251</v>
      </c>
      <c r="T87" s="114" t="s">
        <v>1579</v>
      </c>
      <c r="U87" s="114" t="s">
        <v>37</v>
      </c>
      <c r="V87" s="110" t="s">
        <v>37</v>
      </c>
      <c r="W87" s="155" t="s">
        <v>37</v>
      </c>
      <c r="X87" s="108">
        <f t="shared" si="3"/>
        <v>91.2</v>
      </c>
    </row>
    <row r="88" spans="1:24" customFormat="1" ht="128.25" customHeight="1">
      <c r="A88" s="109">
        <v>82</v>
      </c>
      <c r="B88" s="110" t="s">
        <v>1414</v>
      </c>
      <c r="C88" s="146" t="s">
        <v>1878</v>
      </c>
      <c r="D88" s="38" t="s">
        <v>29</v>
      </c>
      <c r="E88" s="38">
        <v>18421466</v>
      </c>
      <c r="F88" s="38">
        <v>13</v>
      </c>
      <c r="G88" s="143">
        <v>40360</v>
      </c>
      <c r="H88" s="38" t="s">
        <v>1888</v>
      </c>
      <c r="I88" s="38"/>
      <c r="J88" s="38" t="s">
        <v>1880</v>
      </c>
      <c r="K88" s="124"/>
      <c r="L88" s="113">
        <v>115.01</v>
      </c>
      <c r="M88" s="132">
        <f t="shared" si="2"/>
        <v>115.01</v>
      </c>
      <c r="N88" s="149" t="s">
        <v>1881</v>
      </c>
      <c r="O88" s="115" t="s">
        <v>1882</v>
      </c>
      <c r="P88" s="114" t="s">
        <v>304</v>
      </c>
      <c r="Q88" s="114" t="s">
        <v>37</v>
      </c>
      <c r="R88" s="167" t="s">
        <v>37</v>
      </c>
      <c r="S88" s="169">
        <v>43251</v>
      </c>
      <c r="T88" s="114" t="s">
        <v>1579</v>
      </c>
      <c r="U88" s="114" t="s">
        <v>37</v>
      </c>
      <c r="V88" s="110" t="s">
        <v>37</v>
      </c>
      <c r="W88" s="155" t="s">
        <v>37</v>
      </c>
      <c r="X88" s="108">
        <f t="shared" si="3"/>
        <v>115.01</v>
      </c>
    </row>
    <row r="89" spans="1:24" customFormat="1" ht="128.25" customHeight="1">
      <c r="A89" s="109">
        <v>83</v>
      </c>
      <c r="B89" s="110" t="s">
        <v>1414</v>
      </c>
      <c r="C89" s="146" t="s">
        <v>1878</v>
      </c>
      <c r="D89" s="38" t="s">
        <v>29</v>
      </c>
      <c r="E89" s="38">
        <v>18421466</v>
      </c>
      <c r="F89" s="38">
        <v>13</v>
      </c>
      <c r="G89" s="143">
        <v>40969</v>
      </c>
      <c r="H89" s="38" t="s">
        <v>1889</v>
      </c>
      <c r="I89" s="38"/>
      <c r="J89" s="38" t="s">
        <v>1880</v>
      </c>
      <c r="K89" s="124"/>
      <c r="L89" s="113">
        <v>115.03</v>
      </c>
      <c r="M89" s="132">
        <f t="shared" si="2"/>
        <v>115.03</v>
      </c>
      <c r="N89" s="149" t="s">
        <v>1881</v>
      </c>
      <c r="O89" s="115" t="s">
        <v>1882</v>
      </c>
      <c r="P89" s="114" t="s">
        <v>304</v>
      </c>
      <c r="Q89" s="114" t="s">
        <v>37</v>
      </c>
      <c r="R89" s="167" t="s">
        <v>37</v>
      </c>
      <c r="S89" s="169">
        <v>43251</v>
      </c>
      <c r="T89" s="114" t="s">
        <v>1579</v>
      </c>
      <c r="U89" s="114" t="s">
        <v>37</v>
      </c>
      <c r="V89" s="110" t="s">
        <v>37</v>
      </c>
      <c r="W89" s="155" t="s">
        <v>37</v>
      </c>
      <c r="X89" s="108">
        <f t="shared" si="3"/>
        <v>115.03</v>
      </c>
    </row>
    <row r="90" spans="1:24" customFormat="1" ht="139.5" customHeight="1">
      <c r="A90" s="109">
        <v>84</v>
      </c>
      <c r="B90" s="110" t="s">
        <v>1414</v>
      </c>
      <c r="C90" s="146" t="s">
        <v>1878</v>
      </c>
      <c r="D90" s="38" t="s">
        <v>29</v>
      </c>
      <c r="E90" s="38">
        <v>18421466</v>
      </c>
      <c r="F90" s="38">
        <v>13</v>
      </c>
      <c r="G90" s="143">
        <v>40664</v>
      </c>
      <c r="H90" s="38" t="s">
        <v>1890</v>
      </c>
      <c r="I90" s="38"/>
      <c r="J90" s="38" t="s">
        <v>1891</v>
      </c>
      <c r="K90" s="124"/>
      <c r="L90" s="113">
        <v>115.84</v>
      </c>
      <c r="M90" s="132">
        <f t="shared" si="2"/>
        <v>115.84</v>
      </c>
      <c r="N90" s="149" t="s">
        <v>1881</v>
      </c>
      <c r="O90" s="115" t="s">
        <v>1882</v>
      </c>
      <c r="P90" s="114" t="s">
        <v>304</v>
      </c>
      <c r="Q90" s="114" t="s">
        <v>37</v>
      </c>
      <c r="R90" s="167" t="s">
        <v>37</v>
      </c>
      <c r="S90" s="169">
        <v>43251</v>
      </c>
      <c r="T90" s="114" t="s">
        <v>1579</v>
      </c>
      <c r="U90" s="114" t="s">
        <v>37</v>
      </c>
      <c r="V90" s="110" t="s">
        <v>37</v>
      </c>
      <c r="W90" s="155" t="s">
        <v>37</v>
      </c>
      <c r="X90" s="108">
        <f t="shared" si="3"/>
        <v>115.84</v>
      </c>
    </row>
    <row r="91" spans="1:24" customFormat="1" ht="154.5" customHeight="1">
      <c r="A91" s="109">
        <v>85</v>
      </c>
      <c r="B91" s="110" t="s">
        <v>1414</v>
      </c>
      <c r="C91" s="110" t="s">
        <v>1867</v>
      </c>
      <c r="D91" s="110" t="s">
        <v>1868</v>
      </c>
      <c r="E91" s="110">
        <v>10678417</v>
      </c>
      <c r="F91" s="110">
        <v>13</v>
      </c>
      <c r="G91" s="143">
        <v>42552</v>
      </c>
      <c r="H91" s="110" t="s">
        <v>1892</v>
      </c>
      <c r="I91" s="110" t="s">
        <v>1893</v>
      </c>
      <c r="J91" s="110" t="s">
        <v>1894</v>
      </c>
      <c r="K91" s="112">
        <v>126.58</v>
      </c>
      <c r="L91" s="113"/>
      <c r="M91" s="113">
        <f t="shared" si="2"/>
        <v>126.58</v>
      </c>
      <c r="N91" s="113" t="s">
        <v>37</v>
      </c>
      <c r="O91" s="115" t="s">
        <v>1895</v>
      </c>
      <c r="P91" s="114" t="s">
        <v>3</v>
      </c>
      <c r="Q91" s="114" t="s">
        <v>37</v>
      </c>
      <c r="R91" s="167" t="s">
        <v>37</v>
      </c>
      <c r="S91" s="169">
        <v>43251</v>
      </c>
      <c r="T91" s="114" t="s">
        <v>124</v>
      </c>
      <c r="U91" s="114" t="s">
        <v>37</v>
      </c>
      <c r="V91" s="110" t="s">
        <v>37</v>
      </c>
      <c r="W91" s="155" t="s">
        <v>37</v>
      </c>
      <c r="X91" s="108">
        <f t="shared" si="3"/>
        <v>126.58</v>
      </c>
    </row>
    <row r="92" spans="1:24" customFormat="1" ht="128.25" customHeight="1">
      <c r="A92" s="109">
        <v>86</v>
      </c>
      <c r="B92" s="110" t="s">
        <v>1414</v>
      </c>
      <c r="C92" s="110" t="s">
        <v>1415</v>
      </c>
      <c r="D92" s="110" t="s">
        <v>42</v>
      </c>
      <c r="E92" s="110">
        <v>18835325</v>
      </c>
      <c r="F92" s="110">
        <v>13</v>
      </c>
      <c r="G92" s="143">
        <v>42767</v>
      </c>
      <c r="H92" s="110" t="s">
        <v>1896</v>
      </c>
      <c r="I92" s="110" t="s">
        <v>1875</v>
      </c>
      <c r="J92" s="110" t="s">
        <v>1897</v>
      </c>
      <c r="K92" s="112">
        <v>131.08000000000001</v>
      </c>
      <c r="L92" s="113">
        <v>0</v>
      </c>
      <c r="M92" s="113">
        <f t="shared" si="2"/>
        <v>131.08000000000001</v>
      </c>
      <c r="N92" s="113" t="s">
        <v>37</v>
      </c>
      <c r="O92" s="115" t="s">
        <v>1898</v>
      </c>
      <c r="P92" s="114" t="s">
        <v>35</v>
      </c>
      <c r="Q92" s="114">
        <v>42866</v>
      </c>
      <c r="R92" s="167" t="s">
        <v>182</v>
      </c>
      <c r="S92" s="114" t="s">
        <v>37</v>
      </c>
      <c r="T92" s="114" t="s">
        <v>1808</v>
      </c>
      <c r="U92" s="114" t="s">
        <v>37</v>
      </c>
      <c r="V92" s="110" t="s">
        <v>37</v>
      </c>
      <c r="W92" s="155" t="s">
        <v>37</v>
      </c>
      <c r="X92" s="108">
        <f t="shared" si="3"/>
        <v>131.08000000000001</v>
      </c>
    </row>
    <row r="93" spans="1:24" customFormat="1" ht="128.25" customHeight="1">
      <c r="A93" s="109">
        <v>87</v>
      </c>
      <c r="B93" s="110" t="s">
        <v>1414</v>
      </c>
      <c r="C93" s="110" t="s">
        <v>1415</v>
      </c>
      <c r="D93" s="110" t="s">
        <v>42</v>
      </c>
      <c r="E93" s="110">
        <v>18835325</v>
      </c>
      <c r="F93" s="110">
        <v>13</v>
      </c>
      <c r="G93" s="143">
        <v>42736</v>
      </c>
      <c r="H93" s="110" t="s">
        <v>1899</v>
      </c>
      <c r="I93" s="110" t="s">
        <v>1875</v>
      </c>
      <c r="J93" s="110" t="s">
        <v>1897</v>
      </c>
      <c r="K93" s="112">
        <v>131.47</v>
      </c>
      <c r="L93" s="113">
        <v>0</v>
      </c>
      <c r="M93" s="113">
        <f t="shared" si="2"/>
        <v>131.47</v>
      </c>
      <c r="N93" s="113" t="s">
        <v>37</v>
      </c>
      <c r="O93" s="115" t="s">
        <v>1900</v>
      </c>
      <c r="P93" s="114" t="s">
        <v>35</v>
      </c>
      <c r="Q93" s="114">
        <v>42866</v>
      </c>
      <c r="R93" s="167" t="s">
        <v>182</v>
      </c>
      <c r="S93" s="114" t="s">
        <v>37</v>
      </c>
      <c r="T93" s="114" t="s">
        <v>1808</v>
      </c>
      <c r="U93" s="114" t="s">
        <v>37</v>
      </c>
      <c r="V93" s="110" t="s">
        <v>37</v>
      </c>
      <c r="W93" s="155" t="s">
        <v>37</v>
      </c>
      <c r="X93" s="108">
        <f t="shared" si="3"/>
        <v>131.47</v>
      </c>
    </row>
    <row r="94" spans="1:24" customFormat="1" ht="144.75" customHeight="1">
      <c r="A94" s="109">
        <v>88</v>
      </c>
      <c r="B94" s="110" t="s">
        <v>1414</v>
      </c>
      <c r="C94" s="110" t="s">
        <v>1901</v>
      </c>
      <c r="D94" s="110" t="s">
        <v>29</v>
      </c>
      <c r="E94" s="110">
        <v>53178891</v>
      </c>
      <c r="F94" s="110">
        <v>14</v>
      </c>
      <c r="G94" s="143">
        <v>42552</v>
      </c>
      <c r="H94" s="110" t="s">
        <v>1902</v>
      </c>
      <c r="I94" s="110" t="s">
        <v>1903</v>
      </c>
      <c r="J94" s="110" t="s">
        <v>1904</v>
      </c>
      <c r="K94" s="112">
        <v>275.91999999999996</v>
      </c>
      <c r="L94" s="113"/>
      <c r="M94" s="113">
        <f t="shared" si="2"/>
        <v>275.91999999999996</v>
      </c>
      <c r="N94" s="113" t="s">
        <v>37</v>
      </c>
      <c r="O94" s="115" t="s">
        <v>1895</v>
      </c>
      <c r="P94" s="114" t="s">
        <v>3</v>
      </c>
      <c r="Q94" s="114" t="s">
        <v>37</v>
      </c>
      <c r="R94" s="167" t="s">
        <v>37</v>
      </c>
      <c r="S94" s="169">
        <v>43251</v>
      </c>
      <c r="T94" s="114" t="s">
        <v>1635</v>
      </c>
      <c r="U94" s="114" t="s">
        <v>37</v>
      </c>
      <c r="V94" s="110" t="s">
        <v>37</v>
      </c>
      <c r="W94" s="155" t="s">
        <v>37</v>
      </c>
      <c r="X94" s="108">
        <f t="shared" si="3"/>
        <v>275.91999999999996</v>
      </c>
    </row>
    <row r="95" spans="1:24" customFormat="1" ht="156" customHeight="1">
      <c r="A95" s="109">
        <v>89</v>
      </c>
      <c r="B95" s="110" t="s">
        <v>1414</v>
      </c>
      <c r="C95" s="110" t="s">
        <v>1905</v>
      </c>
      <c r="D95" s="110" t="s">
        <v>42</v>
      </c>
      <c r="E95" s="110">
        <v>14517507</v>
      </c>
      <c r="F95" s="110">
        <v>13</v>
      </c>
      <c r="G95" s="143">
        <v>42552</v>
      </c>
      <c r="H95" s="110" t="s">
        <v>1906</v>
      </c>
      <c r="I95" s="110" t="s">
        <v>1907</v>
      </c>
      <c r="J95" s="110" t="s">
        <v>1908</v>
      </c>
      <c r="K95" s="112">
        <v>302.37</v>
      </c>
      <c r="L95" s="113"/>
      <c r="M95" s="113">
        <f t="shared" si="2"/>
        <v>302.37</v>
      </c>
      <c r="N95" s="113" t="s">
        <v>37</v>
      </c>
      <c r="O95" s="115" t="s">
        <v>1895</v>
      </c>
      <c r="P95" s="114" t="s">
        <v>3</v>
      </c>
      <c r="Q95" s="114" t="s">
        <v>37</v>
      </c>
      <c r="R95" s="167" t="s">
        <v>37</v>
      </c>
      <c r="S95" s="169">
        <v>43251</v>
      </c>
      <c r="T95" s="114" t="s">
        <v>1635</v>
      </c>
      <c r="U95" s="114" t="s">
        <v>37</v>
      </c>
      <c r="V95" s="110" t="s">
        <v>37</v>
      </c>
      <c r="W95" s="155" t="s">
        <v>37</v>
      </c>
      <c r="X95" s="108">
        <f t="shared" si="3"/>
        <v>302.37</v>
      </c>
    </row>
    <row r="96" spans="1:24" customFormat="1" ht="144.75" customHeight="1">
      <c r="A96" s="109">
        <v>90</v>
      </c>
      <c r="B96" s="110" t="s">
        <v>1414</v>
      </c>
      <c r="C96" s="146" t="s">
        <v>1878</v>
      </c>
      <c r="D96" s="38" t="s">
        <v>29</v>
      </c>
      <c r="E96" s="38">
        <v>18421466</v>
      </c>
      <c r="F96" s="38">
        <v>13</v>
      </c>
      <c r="G96" s="170" t="s">
        <v>1909</v>
      </c>
      <c r="H96" s="38" t="s">
        <v>1910</v>
      </c>
      <c r="I96" s="38" t="s">
        <v>1911</v>
      </c>
      <c r="J96" s="38" t="s">
        <v>1880</v>
      </c>
      <c r="K96" s="131">
        <v>458.66999999999996</v>
      </c>
      <c r="L96" s="113">
        <v>0</v>
      </c>
      <c r="M96" s="132">
        <f t="shared" si="2"/>
        <v>458.66999999999996</v>
      </c>
      <c r="N96" s="132" t="s">
        <v>37</v>
      </c>
      <c r="O96" s="115" t="s">
        <v>1882</v>
      </c>
      <c r="P96" s="114" t="s">
        <v>3</v>
      </c>
      <c r="Q96" s="114" t="s">
        <v>37</v>
      </c>
      <c r="R96" s="167" t="s">
        <v>37</v>
      </c>
      <c r="S96" s="169">
        <v>43251</v>
      </c>
      <c r="T96" s="114" t="s">
        <v>1579</v>
      </c>
      <c r="U96" s="114" t="s">
        <v>37</v>
      </c>
      <c r="V96" s="110" t="s">
        <v>37</v>
      </c>
      <c r="W96" s="155" t="s">
        <v>37</v>
      </c>
      <c r="X96" s="108">
        <f t="shared" si="3"/>
        <v>458.66999999999996</v>
      </c>
    </row>
    <row r="97" spans="1:24" customFormat="1" ht="148.5" customHeight="1">
      <c r="A97" s="109">
        <v>91</v>
      </c>
      <c r="B97" s="110" t="s">
        <v>1414</v>
      </c>
      <c r="C97" s="110" t="s">
        <v>1901</v>
      </c>
      <c r="D97" s="110" t="s">
        <v>29</v>
      </c>
      <c r="E97" s="110">
        <v>53178891</v>
      </c>
      <c r="F97" s="110">
        <v>13</v>
      </c>
      <c r="G97" s="143">
        <v>42491</v>
      </c>
      <c r="H97" s="110" t="s">
        <v>1912</v>
      </c>
      <c r="I97" s="110" t="s">
        <v>1602</v>
      </c>
      <c r="J97" s="110" t="s">
        <v>1687</v>
      </c>
      <c r="K97" s="112">
        <v>651.5</v>
      </c>
      <c r="L97" s="113"/>
      <c r="M97" s="113">
        <f t="shared" si="2"/>
        <v>651.5</v>
      </c>
      <c r="N97" s="113" t="s">
        <v>37</v>
      </c>
      <c r="O97" s="115" t="s">
        <v>1895</v>
      </c>
      <c r="P97" s="114" t="s">
        <v>3</v>
      </c>
      <c r="Q97" s="114" t="s">
        <v>37</v>
      </c>
      <c r="R97" s="167" t="s">
        <v>37</v>
      </c>
      <c r="S97" s="169">
        <v>43251</v>
      </c>
      <c r="T97" s="114" t="s">
        <v>1635</v>
      </c>
      <c r="U97" s="114" t="s">
        <v>37</v>
      </c>
      <c r="V97" s="110" t="s">
        <v>37</v>
      </c>
      <c r="W97" s="155" t="s">
        <v>37</v>
      </c>
      <c r="X97" s="108">
        <f t="shared" si="3"/>
        <v>651.5</v>
      </c>
    </row>
    <row r="98" spans="1:24" customFormat="1" ht="158.25" customHeight="1">
      <c r="A98" s="109">
        <v>92</v>
      </c>
      <c r="B98" s="110" t="s">
        <v>1414</v>
      </c>
      <c r="C98" s="110" t="s">
        <v>1901</v>
      </c>
      <c r="D98" s="110" t="s">
        <v>29</v>
      </c>
      <c r="E98" s="110">
        <v>53178891</v>
      </c>
      <c r="F98" s="110">
        <v>13</v>
      </c>
      <c r="G98" s="143">
        <v>42491</v>
      </c>
      <c r="H98" s="110" t="s">
        <v>1913</v>
      </c>
      <c r="I98" s="110" t="s">
        <v>1602</v>
      </c>
      <c r="J98" s="110" t="s">
        <v>1687</v>
      </c>
      <c r="K98" s="112">
        <v>651.5</v>
      </c>
      <c r="L98" s="113"/>
      <c r="M98" s="113">
        <f t="shared" si="2"/>
        <v>651.5</v>
      </c>
      <c r="N98" s="113" t="s">
        <v>37</v>
      </c>
      <c r="O98" s="115" t="s">
        <v>1895</v>
      </c>
      <c r="P98" s="114" t="s">
        <v>3</v>
      </c>
      <c r="Q98" s="114" t="s">
        <v>37</v>
      </c>
      <c r="R98" s="167" t="s">
        <v>37</v>
      </c>
      <c r="S98" s="169">
        <v>43251</v>
      </c>
      <c r="T98" s="114" t="s">
        <v>1635</v>
      </c>
      <c r="U98" s="114" t="s">
        <v>37</v>
      </c>
      <c r="V98" s="110" t="s">
        <v>37</v>
      </c>
      <c r="W98" s="155" t="s">
        <v>37</v>
      </c>
      <c r="X98" s="108">
        <f t="shared" si="3"/>
        <v>651.5</v>
      </c>
    </row>
    <row r="99" spans="1:24" customFormat="1" ht="156.75" customHeight="1">
      <c r="A99" s="109">
        <v>93</v>
      </c>
      <c r="B99" s="110" t="s">
        <v>1414</v>
      </c>
      <c r="C99" s="110" t="s">
        <v>1901</v>
      </c>
      <c r="D99" s="110" t="s">
        <v>29</v>
      </c>
      <c r="E99" s="110">
        <v>53178891</v>
      </c>
      <c r="F99" s="110">
        <v>13</v>
      </c>
      <c r="G99" s="143">
        <v>42491</v>
      </c>
      <c r="H99" s="110" t="s">
        <v>1914</v>
      </c>
      <c r="I99" s="110" t="s">
        <v>1602</v>
      </c>
      <c r="J99" s="110" t="s">
        <v>1687</v>
      </c>
      <c r="K99" s="112">
        <v>651.5</v>
      </c>
      <c r="L99" s="113"/>
      <c r="M99" s="113">
        <f t="shared" si="2"/>
        <v>651.5</v>
      </c>
      <c r="N99" s="113" t="s">
        <v>37</v>
      </c>
      <c r="O99" s="115" t="s">
        <v>1895</v>
      </c>
      <c r="P99" s="114" t="s">
        <v>3</v>
      </c>
      <c r="Q99" s="114" t="s">
        <v>37</v>
      </c>
      <c r="R99" s="167" t="s">
        <v>37</v>
      </c>
      <c r="S99" s="169">
        <v>43251</v>
      </c>
      <c r="T99" s="114" t="s">
        <v>1635</v>
      </c>
      <c r="U99" s="114" t="s">
        <v>37</v>
      </c>
      <c r="V99" s="110" t="s">
        <v>37</v>
      </c>
      <c r="W99" s="155" t="s">
        <v>37</v>
      </c>
      <c r="X99" s="108">
        <f t="shared" si="3"/>
        <v>651.5</v>
      </c>
    </row>
    <row r="100" spans="1:24" customFormat="1" ht="145.5" customHeight="1">
      <c r="A100" s="109">
        <v>94</v>
      </c>
      <c r="B100" s="110" t="s">
        <v>1414</v>
      </c>
      <c r="C100" s="110" t="s">
        <v>1901</v>
      </c>
      <c r="D100" s="110" t="s">
        <v>29</v>
      </c>
      <c r="E100" s="110">
        <v>53178891</v>
      </c>
      <c r="F100" s="110">
        <v>13</v>
      </c>
      <c r="G100" s="143">
        <v>42491</v>
      </c>
      <c r="H100" s="110" t="s">
        <v>1915</v>
      </c>
      <c r="I100" s="110" t="s">
        <v>1602</v>
      </c>
      <c r="J100" s="110" t="s">
        <v>1687</v>
      </c>
      <c r="K100" s="112">
        <v>651.5</v>
      </c>
      <c r="L100" s="113"/>
      <c r="M100" s="113">
        <f t="shared" si="2"/>
        <v>651.5</v>
      </c>
      <c r="N100" s="113" t="s">
        <v>37</v>
      </c>
      <c r="O100" s="115" t="s">
        <v>1895</v>
      </c>
      <c r="P100" s="114" t="s">
        <v>3</v>
      </c>
      <c r="Q100" s="114" t="s">
        <v>37</v>
      </c>
      <c r="R100" s="167" t="s">
        <v>37</v>
      </c>
      <c r="S100" s="169">
        <v>43251</v>
      </c>
      <c r="T100" s="114" t="s">
        <v>1635</v>
      </c>
      <c r="U100" s="114" t="s">
        <v>37</v>
      </c>
      <c r="V100" s="110" t="s">
        <v>37</v>
      </c>
      <c r="W100" s="155" t="s">
        <v>37</v>
      </c>
      <c r="X100" s="108">
        <f t="shared" si="3"/>
        <v>651.5</v>
      </c>
    </row>
    <row r="101" spans="1:24" customFormat="1" ht="149.25" customHeight="1">
      <c r="A101" s="109">
        <v>95</v>
      </c>
      <c r="B101" s="110" t="s">
        <v>1414</v>
      </c>
      <c r="C101" s="110" t="s">
        <v>1901</v>
      </c>
      <c r="D101" s="110" t="s">
        <v>29</v>
      </c>
      <c r="E101" s="110">
        <v>53178891</v>
      </c>
      <c r="F101" s="110">
        <v>13</v>
      </c>
      <c r="G101" s="143">
        <v>42491</v>
      </c>
      <c r="H101" s="110" t="s">
        <v>1916</v>
      </c>
      <c r="I101" s="110" t="s">
        <v>1602</v>
      </c>
      <c r="J101" s="110" t="s">
        <v>1687</v>
      </c>
      <c r="K101" s="112">
        <v>651.5</v>
      </c>
      <c r="L101" s="113"/>
      <c r="M101" s="113">
        <f t="shared" si="2"/>
        <v>651.5</v>
      </c>
      <c r="N101" s="113" t="s">
        <v>37</v>
      </c>
      <c r="O101" s="115" t="s">
        <v>1895</v>
      </c>
      <c r="P101" s="114" t="s">
        <v>3</v>
      </c>
      <c r="Q101" s="114" t="s">
        <v>37</v>
      </c>
      <c r="R101" s="167" t="s">
        <v>37</v>
      </c>
      <c r="S101" s="169">
        <v>43251</v>
      </c>
      <c r="T101" s="114" t="s">
        <v>1635</v>
      </c>
      <c r="U101" s="114" t="s">
        <v>37</v>
      </c>
      <c r="V101" s="110" t="s">
        <v>37</v>
      </c>
      <c r="W101" s="155" t="s">
        <v>37</v>
      </c>
      <c r="X101" s="108">
        <f t="shared" si="3"/>
        <v>651.5</v>
      </c>
    </row>
    <row r="102" spans="1:24" customFormat="1" ht="156" customHeight="1">
      <c r="A102" s="109">
        <v>96</v>
      </c>
      <c r="B102" s="110" t="s">
        <v>1414</v>
      </c>
      <c r="C102" s="110" t="s">
        <v>1901</v>
      </c>
      <c r="D102" s="110" t="s">
        <v>29</v>
      </c>
      <c r="E102" s="110">
        <v>53178891</v>
      </c>
      <c r="F102" s="110">
        <v>13</v>
      </c>
      <c r="G102" s="143">
        <v>42491</v>
      </c>
      <c r="H102" s="110" t="s">
        <v>1917</v>
      </c>
      <c r="I102" s="110" t="s">
        <v>1602</v>
      </c>
      <c r="J102" s="110" t="s">
        <v>1687</v>
      </c>
      <c r="K102" s="112">
        <v>651.5</v>
      </c>
      <c r="L102" s="113"/>
      <c r="M102" s="113">
        <f t="shared" si="2"/>
        <v>651.5</v>
      </c>
      <c r="N102" s="113" t="s">
        <v>37</v>
      </c>
      <c r="O102" s="115" t="s">
        <v>1895</v>
      </c>
      <c r="P102" s="114" t="s">
        <v>3</v>
      </c>
      <c r="Q102" s="114" t="s">
        <v>37</v>
      </c>
      <c r="R102" s="167" t="s">
        <v>37</v>
      </c>
      <c r="S102" s="169">
        <v>43251</v>
      </c>
      <c r="T102" s="114" t="s">
        <v>1635</v>
      </c>
      <c r="U102" s="114" t="s">
        <v>37</v>
      </c>
      <c r="V102" s="110" t="s">
        <v>37</v>
      </c>
      <c r="W102" s="155" t="s">
        <v>37</v>
      </c>
      <c r="X102" s="108">
        <f t="shared" si="3"/>
        <v>651.5</v>
      </c>
    </row>
    <row r="103" spans="1:24" customFormat="1" ht="159.75" customHeight="1">
      <c r="A103" s="109">
        <v>97</v>
      </c>
      <c r="B103" s="110" t="s">
        <v>1414</v>
      </c>
      <c r="C103" s="110" t="s">
        <v>1901</v>
      </c>
      <c r="D103" s="110" t="s">
        <v>29</v>
      </c>
      <c r="E103" s="110">
        <v>53178891</v>
      </c>
      <c r="F103" s="110">
        <v>13</v>
      </c>
      <c r="G103" s="143">
        <v>42491</v>
      </c>
      <c r="H103" s="110" t="s">
        <v>1918</v>
      </c>
      <c r="I103" s="110" t="s">
        <v>1602</v>
      </c>
      <c r="J103" s="110" t="s">
        <v>1687</v>
      </c>
      <c r="K103" s="112">
        <v>651.5</v>
      </c>
      <c r="L103" s="113"/>
      <c r="M103" s="113">
        <f t="shared" si="2"/>
        <v>651.5</v>
      </c>
      <c r="N103" s="113" t="s">
        <v>37</v>
      </c>
      <c r="O103" s="115" t="s">
        <v>1895</v>
      </c>
      <c r="P103" s="114" t="s">
        <v>3</v>
      </c>
      <c r="Q103" s="114" t="s">
        <v>37</v>
      </c>
      <c r="R103" s="167" t="s">
        <v>37</v>
      </c>
      <c r="S103" s="169">
        <v>43251</v>
      </c>
      <c r="T103" s="114" t="s">
        <v>1635</v>
      </c>
      <c r="U103" s="114" t="s">
        <v>37</v>
      </c>
      <c r="V103" s="110" t="s">
        <v>37</v>
      </c>
      <c r="W103" s="155" t="s">
        <v>37</v>
      </c>
      <c r="X103" s="108">
        <f t="shared" si="3"/>
        <v>651.5</v>
      </c>
    </row>
    <row r="104" spans="1:24" customFormat="1" ht="144.75" customHeight="1">
      <c r="A104" s="109">
        <v>98</v>
      </c>
      <c r="B104" s="110" t="s">
        <v>1414</v>
      </c>
      <c r="C104" s="110" t="s">
        <v>1901</v>
      </c>
      <c r="D104" s="110" t="s">
        <v>29</v>
      </c>
      <c r="E104" s="110">
        <v>53178891</v>
      </c>
      <c r="F104" s="110">
        <v>13</v>
      </c>
      <c r="G104" s="143">
        <v>42491</v>
      </c>
      <c r="H104" s="110" t="s">
        <v>1919</v>
      </c>
      <c r="I104" s="110" t="s">
        <v>1602</v>
      </c>
      <c r="J104" s="110" t="s">
        <v>1687</v>
      </c>
      <c r="K104" s="112">
        <v>651.5</v>
      </c>
      <c r="L104" s="113"/>
      <c r="M104" s="113">
        <f t="shared" si="2"/>
        <v>651.5</v>
      </c>
      <c r="N104" s="113" t="s">
        <v>37</v>
      </c>
      <c r="O104" s="115" t="s">
        <v>1895</v>
      </c>
      <c r="P104" s="114" t="s">
        <v>3</v>
      </c>
      <c r="Q104" s="114" t="s">
        <v>37</v>
      </c>
      <c r="R104" s="167" t="s">
        <v>37</v>
      </c>
      <c r="S104" s="169">
        <v>43251</v>
      </c>
      <c r="T104" s="114" t="s">
        <v>1635</v>
      </c>
      <c r="U104" s="114" t="s">
        <v>37</v>
      </c>
      <c r="V104" s="110" t="s">
        <v>37</v>
      </c>
      <c r="W104" s="155" t="s">
        <v>37</v>
      </c>
      <c r="X104" s="108">
        <f t="shared" si="3"/>
        <v>651.5</v>
      </c>
    </row>
    <row r="105" spans="1:24" customFormat="1" ht="168" customHeight="1">
      <c r="A105" s="109">
        <v>99</v>
      </c>
      <c r="B105" s="110" t="s">
        <v>1414</v>
      </c>
      <c r="C105" s="110" t="s">
        <v>1901</v>
      </c>
      <c r="D105" s="110" t="s">
        <v>29</v>
      </c>
      <c r="E105" s="110">
        <v>53178891</v>
      </c>
      <c r="F105" s="110">
        <v>13</v>
      </c>
      <c r="G105" s="143">
        <v>42491</v>
      </c>
      <c r="H105" s="110" t="s">
        <v>1920</v>
      </c>
      <c r="I105" s="110" t="s">
        <v>1602</v>
      </c>
      <c r="J105" s="110" t="s">
        <v>1687</v>
      </c>
      <c r="K105" s="112">
        <v>651.5</v>
      </c>
      <c r="L105" s="113"/>
      <c r="M105" s="113">
        <f t="shared" si="2"/>
        <v>651.5</v>
      </c>
      <c r="N105" s="113" t="s">
        <v>37</v>
      </c>
      <c r="O105" s="115" t="s">
        <v>1895</v>
      </c>
      <c r="P105" s="114" t="s">
        <v>3</v>
      </c>
      <c r="Q105" s="114" t="s">
        <v>37</v>
      </c>
      <c r="R105" s="167" t="s">
        <v>37</v>
      </c>
      <c r="S105" s="169">
        <v>43251</v>
      </c>
      <c r="T105" s="114" t="s">
        <v>1635</v>
      </c>
      <c r="U105" s="114" t="s">
        <v>37</v>
      </c>
      <c r="V105" s="110" t="s">
        <v>37</v>
      </c>
      <c r="W105" s="155" t="s">
        <v>37</v>
      </c>
      <c r="X105" s="108">
        <f t="shared" si="3"/>
        <v>651.5</v>
      </c>
    </row>
    <row r="106" spans="1:24" customFormat="1" ht="164.25" customHeight="1">
      <c r="A106" s="109">
        <v>100</v>
      </c>
      <c r="B106" s="110" t="s">
        <v>1414</v>
      </c>
      <c r="C106" s="110" t="s">
        <v>1901</v>
      </c>
      <c r="D106" s="110" t="s">
        <v>29</v>
      </c>
      <c r="E106" s="110">
        <v>53178891</v>
      </c>
      <c r="F106" s="110">
        <v>13</v>
      </c>
      <c r="G106" s="143">
        <v>42491</v>
      </c>
      <c r="H106" s="110" t="s">
        <v>1921</v>
      </c>
      <c r="I106" s="110" t="s">
        <v>1602</v>
      </c>
      <c r="J106" s="110" t="s">
        <v>1687</v>
      </c>
      <c r="K106" s="112">
        <v>651.5</v>
      </c>
      <c r="L106" s="113"/>
      <c r="M106" s="113">
        <f t="shared" si="2"/>
        <v>651.5</v>
      </c>
      <c r="N106" s="113" t="s">
        <v>37</v>
      </c>
      <c r="O106" s="115" t="s">
        <v>1895</v>
      </c>
      <c r="P106" s="114" t="s">
        <v>3</v>
      </c>
      <c r="Q106" s="114" t="s">
        <v>37</v>
      </c>
      <c r="R106" s="167" t="s">
        <v>37</v>
      </c>
      <c r="S106" s="169">
        <v>43251</v>
      </c>
      <c r="T106" s="114" t="s">
        <v>1635</v>
      </c>
      <c r="U106" s="114" t="s">
        <v>37</v>
      </c>
      <c r="V106" s="110" t="s">
        <v>37</v>
      </c>
      <c r="W106" s="155" t="s">
        <v>37</v>
      </c>
      <c r="X106" s="108">
        <f t="shared" si="3"/>
        <v>651.5</v>
      </c>
    </row>
    <row r="107" spans="1:24" customFormat="1" ht="171.75" customHeight="1">
      <c r="A107" s="109">
        <v>101</v>
      </c>
      <c r="B107" s="110" t="s">
        <v>1414</v>
      </c>
      <c r="C107" s="110" t="s">
        <v>1901</v>
      </c>
      <c r="D107" s="110" t="s">
        <v>29</v>
      </c>
      <c r="E107" s="110">
        <v>53178891</v>
      </c>
      <c r="F107" s="110">
        <v>13</v>
      </c>
      <c r="G107" s="143">
        <v>42491</v>
      </c>
      <c r="H107" s="110" t="s">
        <v>1922</v>
      </c>
      <c r="I107" s="110" t="s">
        <v>1602</v>
      </c>
      <c r="J107" s="110" t="s">
        <v>1687</v>
      </c>
      <c r="K107" s="112">
        <v>651.5</v>
      </c>
      <c r="L107" s="113"/>
      <c r="M107" s="113">
        <f t="shared" si="2"/>
        <v>651.5</v>
      </c>
      <c r="N107" s="113" t="s">
        <v>37</v>
      </c>
      <c r="O107" s="115" t="s">
        <v>1895</v>
      </c>
      <c r="P107" s="114" t="s">
        <v>3</v>
      </c>
      <c r="Q107" s="114" t="s">
        <v>37</v>
      </c>
      <c r="R107" s="167" t="s">
        <v>37</v>
      </c>
      <c r="S107" s="169">
        <v>43251</v>
      </c>
      <c r="T107" s="114" t="s">
        <v>1635</v>
      </c>
      <c r="U107" s="114" t="s">
        <v>37</v>
      </c>
      <c r="V107" s="110" t="s">
        <v>37</v>
      </c>
      <c r="W107" s="155" t="s">
        <v>37</v>
      </c>
      <c r="X107" s="108">
        <f t="shared" si="3"/>
        <v>651.5</v>
      </c>
    </row>
    <row r="108" spans="1:24" customFormat="1" ht="169.5" customHeight="1">
      <c r="A108" s="109">
        <v>102</v>
      </c>
      <c r="B108" s="110" t="s">
        <v>1414</v>
      </c>
      <c r="C108" s="110" t="s">
        <v>1901</v>
      </c>
      <c r="D108" s="110" t="s">
        <v>29</v>
      </c>
      <c r="E108" s="110">
        <v>53178891</v>
      </c>
      <c r="F108" s="110">
        <v>13</v>
      </c>
      <c r="G108" s="143">
        <v>42491</v>
      </c>
      <c r="H108" s="110" t="s">
        <v>1923</v>
      </c>
      <c r="I108" s="110" t="s">
        <v>1602</v>
      </c>
      <c r="J108" s="110" t="s">
        <v>1687</v>
      </c>
      <c r="K108" s="112">
        <v>651.5</v>
      </c>
      <c r="L108" s="113"/>
      <c r="M108" s="113">
        <f t="shared" si="2"/>
        <v>651.5</v>
      </c>
      <c r="N108" s="113" t="s">
        <v>37</v>
      </c>
      <c r="O108" s="115" t="s">
        <v>1895</v>
      </c>
      <c r="P108" s="114" t="s">
        <v>3</v>
      </c>
      <c r="Q108" s="114" t="s">
        <v>37</v>
      </c>
      <c r="R108" s="167" t="s">
        <v>37</v>
      </c>
      <c r="S108" s="169">
        <v>43251</v>
      </c>
      <c r="T108" s="114" t="s">
        <v>1635</v>
      </c>
      <c r="U108" s="114" t="s">
        <v>37</v>
      </c>
      <c r="V108" s="110" t="s">
        <v>37</v>
      </c>
      <c r="W108" s="155" t="s">
        <v>37</v>
      </c>
      <c r="X108" s="108">
        <f t="shared" si="3"/>
        <v>651.5</v>
      </c>
    </row>
    <row r="109" spans="1:24" customFormat="1" ht="171.75" customHeight="1">
      <c r="A109" s="109">
        <v>103</v>
      </c>
      <c r="B109" s="110" t="s">
        <v>1414</v>
      </c>
      <c r="C109" s="110" t="s">
        <v>1901</v>
      </c>
      <c r="D109" s="110" t="s">
        <v>29</v>
      </c>
      <c r="E109" s="110">
        <v>53178891</v>
      </c>
      <c r="F109" s="110">
        <v>13</v>
      </c>
      <c r="G109" s="143">
        <v>42491</v>
      </c>
      <c r="H109" s="110" t="s">
        <v>1924</v>
      </c>
      <c r="I109" s="110" t="s">
        <v>1602</v>
      </c>
      <c r="J109" s="110" t="s">
        <v>1687</v>
      </c>
      <c r="K109" s="112">
        <v>651.5</v>
      </c>
      <c r="L109" s="113"/>
      <c r="M109" s="113">
        <f t="shared" si="2"/>
        <v>651.5</v>
      </c>
      <c r="N109" s="113" t="s">
        <v>37</v>
      </c>
      <c r="O109" s="115" t="s">
        <v>1895</v>
      </c>
      <c r="P109" s="114" t="s">
        <v>3</v>
      </c>
      <c r="Q109" s="114" t="s">
        <v>37</v>
      </c>
      <c r="R109" s="167" t="s">
        <v>37</v>
      </c>
      <c r="S109" s="169">
        <v>43251</v>
      </c>
      <c r="T109" s="114" t="s">
        <v>1635</v>
      </c>
      <c r="U109" s="114" t="s">
        <v>37</v>
      </c>
      <c r="V109" s="110" t="s">
        <v>37</v>
      </c>
      <c r="W109" s="155" t="s">
        <v>37</v>
      </c>
      <c r="X109" s="108">
        <f t="shared" si="3"/>
        <v>651.5</v>
      </c>
    </row>
    <row r="110" spans="1:24" customFormat="1" ht="171" customHeight="1">
      <c r="A110" s="109">
        <v>104</v>
      </c>
      <c r="B110" s="110" t="s">
        <v>1414</v>
      </c>
      <c r="C110" s="110" t="s">
        <v>1901</v>
      </c>
      <c r="D110" s="110" t="s">
        <v>29</v>
      </c>
      <c r="E110" s="110">
        <v>53178891</v>
      </c>
      <c r="F110" s="110">
        <v>13</v>
      </c>
      <c r="G110" s="143">
        <v>42491</v>
      </c>
      <c r="H110" s="110" t="s">
        <v>1925</v>
      </c>
      <c r="I110" s="110" t="s">
        <v>1602</v>
      </c>
      <c r="J110" s="110" t="s">
        <v>1687</v>
      </c>
      <c r="K110" s="112">
        <v>651.5</v>
      </c>
      <c r="L110" s="113"/>
      <c r="M110" s="113">
        <f t="shared" si="2"/>
        <v>651.5</v>
      </c>
      <c r="N110" s="113" t="s">
        <v>37</v>
      </c>
      <c r="O110" s="115" t="s">
        <v>1895</v>
      </c>
      <c r="P110" s="114" t="s">
        <v>3</v>
      </c>
      <c r="Q110" s="114" t="s">
        <v>37</v>
      </c>
      <c r="R110" s="167" t="s">
        <v>37</v>
      </c>
      <c r="S110" s="169">
        <v>43251</v>
      </c>
      <c r="T110" s="114" t="s">
        <v>1635</v>
      </c>
      <c r="U110" s="114" t="s">
        <v>37</v>
      </c>
      <c r="V110" s="110" t="s">
        <v>37</v>
      </c>
      <c r="W110" s="155" t="s">
        <v>37</v>
      </c>
      <c r="X110" s="108">
        <f t="shared" si="3"/>
        <v>651.5</v>
      </c>
    </row>
    <row r="111" spans="1:24" customFormat="1" ht="168" customHeight="1">
      <c r="A111" s="109">
        <v>105</v>
      </c>
      <c r="B111" s="110" t="s">
        <v>1414</v>
      </c>
      <c r="C111" s="110" t="s">
        <v>1901</v>
      </c>
      <c r="D111" s="110" t="s">
        <v>29</v>
      </c>
      <c r="E111" s="110">
        <v>53178891</v>
      </c>
      <c r="F111" s="110">
        <v>13</v>
      </c>
      <c r="G111" s="143">
        <v>42491</v>
      </c>
      <c r="H111" s="110" t="s">
        <v>1926</v>
      </c>
      <c r="I111" s="110" t="s">
        <v>1602</v>
      </c>
      <c r="J111" s="110" t="s">
        <v>1687</v>
      </c>
      <c r="K111" s="112">
        <v>651.5</v>
      </c>
      <c r="L111" s="113"/>
      <c r="M111" s="113">
        <f t="shared" si="2"/>
        <v>651.5</v>
      </c>
      <c r="N111" s="113" t="s">
        <v>37</v>
      </c>
      <c r="O111" s="115" t="s">
        <v>1895</v>
      </c>
      <c r="P111" s="114" t="s">
        <v>3</v>
      </c>
      <c r="Q111" s="114" t="s">
        <v>37</v>
      </c>
      <c r="R111" s="167" t="s">
        <v>37</v>
      </c>
      <c r="S111" s="169">
        <v>43251</v>
      </c>
      <c r="T111" s="114" t="s">
        <v>1635</v>
      </c>
      <c r="U111" s="114" t="s">
        <v>37</v>
      </c>
      <c r="V111" s="110" t="s">
        <v>37</v>
      </c>
      <c r="W111" s="155" t="s">
        <v>37</v>
      </c>
      <c r="X111" s="108">
        <f t="shared" si="3"/>
        <v>651.5</v>
      </c>
    </row>
    <row r="112" spans="1:24" customFormat="1" ht="164.25" customHeight="1">
      <c r="A112" s="109">
        <v>106</v>
      </c>
      <c r="B112" s="110" t="s">
        <v>1414</v>
      </c>
      <c r="C112" s="110" t="s">
        <v>1901</v>
      </c>
      <c r="D112" s="110" t="s">
        <v>29</v>
      </c>
      <c r="E112" s="110">
        <v>53178891</v>
      </c>
      <c r="F112" s="110">
        <v>13</v>
      </c>
      <c r="G112" s="143">
        <v>42491</v>
      </c>
      <c r="H112" s="110" t="s">
        <v>1927</v>
      </c>
      <c r="I112" s="110" t="s">
        <v>1602</v>
      </c>
      <c r="J112" s="110" t="s">
        <v>1687</v>
      </c>
      <c r="K112" s="112">
        <v>651.5</v>
      </c>
      <c r="L112" s="113"/>
      <c r="M112" s="113">
        <f t="shared" si="2"/>
        <v>651.5</v>
      </c>
      <c r="N112" s="113" t="s">
        <v>37</v>
      </c>
      <c r="O112" s="115" t="s">
        <v>1895</v>
      </c>
      <c r="P112" s="114" t="s">
        <v>3</v>
      </c>
      <c r="Q112" s="114" t="s">
        <v>37</v>
      </c>
      <c r="R112" s="167" t="s">
        <v>37</v>
      </c>
      <c r="S112" s="169">
        <v>43251</v>
      </c>
      <c r="T112" s="114" t="s">
        <v>1635</v>
      </c>
      <c r="U112" s="114" t="s">
        <v>37</v>
      </c>
      <c r="V112" s="110" t="s">
        <v>37</v>
      </c>
      <c r="W112" s="155" t="s">
        <v>37</v>
      </c>
      <c r="X112" s="108">
        <f t="shared" si="3"/>
        <v>651.5</v>
      </c>
    </row>
    <row r="113" spans="1:24" customFormat="1" ht="159.75" customHeight="1">
      <c r="A113" s="109">
        <v>107</v>
      </c>
      <c r="B113" s="110" t="s">
        <v>1414</v>
      </c>
      <c r="C113" s="110" t="s">
        <v>1901</v>
      </c>
      <c r="D113" s="110" t="s">
        <v>29</v>
      </c>
      <c r="E113" s="110">
        <v>53178891</v>
      </c>
      <c r="F113" s="110">
        <v>13</v>
      </c>
      <c r="G113" s="143">
        <v>42491</v>
      </c>
      <c r="H113" s="110" t="s">
        <v>1928</v>
      </c>
      <c r="I113" s="110" t="s">
        <v>1602</v>
      </c>
      <c r="J113" s="110" t="s">
        <v>1687</v>
      </c>
      <c r="K113" s="112">
        <v>651.5</v>
      </c>
      <c r="L113" s="113"/>
      <c r="M113" s="113">
        <f t="shared" si="2"/>
        <v>651.5</v>
      </c>
      <c r="N113" s="113" t="s">
        <v>37</v>
      </c>
      <c r="O113" s="115" t="s">
        <v>1895</v>
      </c>
      <c r="P113" s="114" t="s">
        <v>3</v>
      </c>
      <c r="Q113" s="114" t="s">
        <v>37</v>
      </c>
      <c r="R113" s="167" t="s">
        <v>37</v>
      </c>
      <c r="S113" s="169">
        <v>43251</v>
      </c>
      <c r="T113" s="114" t="s">
        <v>1635</v>
      </c>
      <c r="U113" s="114" t="s">
        <v>37</v>
      </c>
      <c r="V113" s="110" t="s">
        <v>37</v>
      </c>
      <c r="W113" s="155" t="s">
        <v>37</v>
      </c>
      <c r="X113" s="108">
        <f t="shared" si="3"/>
        <v>651.5</v>
      </c>
    </row>
    <row r="114" spans="1:24" customFormat="1" ht="128.25" customHeight="1">
      <c r="A114" s="109">
        <v>108</v>
      </c>
      <c r="B114" s="110" t="s">
        <v>1414</v>
      </c>
      <c r="C114" s="146" t="s">
        <v>1878</v>
      </c>
      <c r="D114" s="38" t="s">
        <v>29</v>
      </c>
      <c r="E114" s="38">
        <v>18421466</v>
      </c>
      <c r="F114" s="38">
        <v>13</v>
      </c>
      <c r="G114" s="170" t="s">
        <v>1929</v>
      </c>
      <c r="H114" s="38" t="s">
        <v>1858</v>
      </c>
      <c r="I114" s="110" t="s">
        <v>1930</v>
      </c>
      <c r="J114" s="38" t="s">
        <v>1931</v>
      </c>
      <c r="K114" s="131">
        <v>726.32</v>
      </c>
      <c r="L114" s="113">
        <v>0</v>
      </c>
      <c r="M114" s="132">
        <f t="shared" si="2"/>
        <v>726.32</v>
      </c>
      <c r="N114" s="132" t="s">
        <v>37</v>
      </c>
      <c r="O114" s="115" t="s">
        <v>1882</v>
      </c>
      <c r="P114" s="114" t="s">
        <v>3</v>
      </c>
      <c r="Q114" s="114" t="s">
        <v>37</v>
      </c>
      <c r="R114" s="167" t="s">
        <v>37</v>
      </c>
      <c r="S114" s="169">
        <v>43251</v>
      </c>
      <c r="T114" s="114" t="s">
        <v>1579</v>
      </c>
      <c r="U114" s="114" t="s">
        <v>37</v>
      </c>
      <c r="V114" s="110" t="s">
        <v>37</v>
      </c>
      <c r="W114" s="155" t="s">
        <v>37</v>
      </c>
      <c r="X114" s="108">
        <f t="shared" si="3"/>
        <v>726.32</v>
      </c>
    </row>
    <row r="115" spans="1:24" customFormat="1" ht="128.25" customHeight="1">
      <c r="A115" s="109">
        <v>109</v>
      </c>
      <c r="B115" s="110" t="s">
        <v>1414</v>
      </c>
      <c r="C115" s="146" t="s">
        <v>1932</v>
      </c>
      <c r="D115" s="38"/>
      <c r="E115" s="38"/>
      <c r="F115" s="38"/>
      <c r="G115" s="143">
        <v>40787</v>
      </c>
      <c r="H115" s="38" t="s">
        <v>1933</v>
      </c>
      <c r="I115" s="38"/>
      <c r="J115" s="38" t="s">
        <v>1934</v>
      </c>
      <c r="K115" s="124"/>
      <c r="L115" s="113">
        <v>793.84</v>
      </c>
      <c r="M115" s="132">
        <f t="shared" si="2"/>
        <v>793.84</v>
      </c>
      <c r="N115" s="149" t="s">
        <v>1881</v>
      </c>
      <c r="O115" s="115" t="s">
        <v>1935</v>
      </c>
      <c r="P115" s="114" t="s">
        <v>304</v>
      </c>
      <c r="Q115" s="114" t="s">
        <v>37</v>
      </c>
      <c r="R115" s="167" t="s">
        <v>37</v>
      </c>
      <c r="S115" s="169">
        <v>43251</v>
      </c>
      <c r="T115" s="114" t="s">
        <v>1579</v>
      </c>
      <c r="U115" s="114" t="s">
        <v>37</v>
      </c>
      <c r="V115" s="110" t="s">
        <v>37</v>
      </c>
      <c r="W115" s="155" t="s">
        <v>37</v>
      </c>
      <c r="X115" s="108">
        <f t="shared" si="3"/>
        <v>793.84</v>
      </c>
    </row>
    <row r="116" spans="1:24" customFormat="1" ht="156" customHeight="1">
      <c r="A116" s="109">
        <v>110</v>
      </c>
      <c r="B116" s="110" t="s">
        <v>1414</v>
      </c>
      <c r="C116" s="146" t="s">
        <v>1936</v>
      </c>
      <c r="D116" s="38"/>
      <c r="E116" s="38"/>
      <c r="F116" s="38"/>
      <c r="G116" s="170" t="s">
        <v>1937</v>
      </c>
      <c r="H116" s="38" t="s">
        <v>1938</v>
      </c>
      <c r="I116" s="38" t="s">
        <v>1911</v>
      </c>
      <c r="J116" s="38" t="s">
        <v>1880</v>
      </c>
      <c r="K116" s="131">
        <v>855</v>
      </c>
      <c r="L116" s="113">
        <v>0</v>
      </c>
      <c r="M116" s="132">
        <f t="shared" si="2"/>
        <v>855</v>
      </c>
      <c r="N116" s="132" t="s">
        <v>37</v>
      </c>
      <c r="O116" s="115" t="s">
        <v>1882</v>
      </c>
      <c r="P116" s="114" t="s">
        <v>3</v>
      </c>
      <c r="Q116" s="114" t="s">
        <v>37</v>
      </c>
      <c r="R116" s="167" t="s">
        <v>37</v>
      </c>
      <c r="S116" s="169">
        <v>43251</v>
      </c>
      <c r="T116" s="114" t="s">
        <v>1579</v>
      </c>
      <c r="U116" s="114" t="s">
        <v>37</v>
      </c>
      <c r="V116" s="110" t="s">
        <v>37</v>
      </c>
      <c r="W116" s="155" t="s">
        <v>37</v>
      </c>
      <c r="X116" s="108">
        <f t="shared" si="3"/>
        <v>855</v>
      </c>
    </row>
    <row r="117" spans="1:24" customFormat="1" ht="128.25" customHeight="1">
      <c r="A117" s="109">
        <v>111</v>
      </c>
      <c r="B117" s="110" t="s">
        <v>1414</v>
      </c>
      <c r="C117" s="146" t="s">
        <v>1901</v>
      </c>
      <c r="D117" s="110" t="s">
        <v>29</v>
      </c>
      <c r="E117" s="110">
        <v>53178891</v>
      </c>
      <c r="F117" s="110">
        <v>13</v>
      </c>
      <c r="G117" s="143">
        <v>42522</v>
      </c>
      <c r="H117" s="110" t="s">
        <v>1939</v>
      </c>
      <c r="I117" s="110" t="s">
        <v>1602</v>
      </c>
      <c r="J117" s="110" t="s">
        <v>1687</v>
      </c>
      <c r="K117" s="112">
        <v>857.5</v>
      </c>
      <c r="L117" s="113"/>
      <c r="M117" s="113">
        <f t="shared" si="2"/>
        <v>857.5</v>
      </c>
      <c r="N117" s="113" t="s">
        <v>37</v>
      </c>
      <c r="O117" s="115" t="s">
        <v>1940</v>
      </c>
      <c r="P117" s="114" t="s">
        <v>35</v>
      </c>
      <c r="Q117" s="114">
        <v>43054</v>
      </c>
      <c r="R117" s="167" t="s">
        <v>182</v>
      </c>
      <c r="S117" s="169" t="s">
        <v>37</v>
      </c>
      <c r="T117" s="118" t="s">
        <v>537</v>
      </c>
      <c r="U117" s="114"/>
      <c r="V117" s="110" t="s">
        <v>37</v>
      </c>
      <c r="W117" s="155" t="s">
        <v>37</v>
      </c>
      <c r="X117" s="108">
        <f t="shared" si="3"/>
        <v>857.5</v>
      </c>
    </row>
    <row r="118" spans="1:24" customFormat="1" ht="175.5" customHeight="1">
      <c r="A118" s="109">
        <v>112</v>
      </c>
      <c r="B118" s="110" t="s">
        <v>1414</v>
      </c>
      <c r="C118" s="146" t="s">
        <v>1901</v>
      </c>
      <c r="D118" s="110" t="s">
        <v>29</v>
      </c>
      <c r="E118" s="110">
        <v>53178891</v>
      </c>
      <c r="F118" s="110">
        <v>14</v>
      </c>
      <c r="G118" s="143">
        <v>42583</v>
      </c>
      <c r="H118" s="110" t="s">
        <v>1941</v>
      </c>
      <c r="I118" s="110" t="s">
        <v>1602</v>
      </c>
      <c r="J118" s="110" t="s">
        <v>1687</v>
      </c>
      <c r="K118" s="112">
        <v>1001.5</v>
      </c>
      <c r="L118" s="113"/>
      <c r="M118" s="113">
        <f t="shared" si="2"/>
        <v>1001.5</v>
      </c>
      <c r="N118" s="113" t="s">
        <v>37</v>
      </c>
      <c r="O118" s="115" t="s">
        <v>1895</v>
      </c>
      <c r="P118" s="114" t="s">
        <v>3</v>
      </c>
      <c r="Q118" s="114" t="s">
        <v>37</v>
      </c>
      <c r="R118" s="167" t="s">
        <v>37</v>
      </c>
      <c r="S118" s="169">
        <v>43251</v>
      </c>
      <c r="T118" s="114" t="s">
        <v>1635</v>
      </c>
      <c r="U118" s="114" t="s">
        <v>37</v>
      </c>
      <c r="V118" s="110" t="s">
        <v>37</v>
      </c>
      <c r="W118" s="155" t="s">
        <v>37</v>
      </c>
      <c r="X118" s="108">
        <f t="shared" si="3"/>
        <v>1001.5</v>
      </c>
    </row>
    <row r="119" spans="1:24" customFormat="1" ht="149.25" customHeight="1">
      <c r="A119" s="109">
        <v>113</v>
      </c>
      <c r="B119" s="110" t="s">
        <v>1414</v>
      </c>
      <c r="C119" s="146" t="s">
        <v>1901</v>
      </c>
      <c r="D119" s="110" t="s">
        <v>29</v>
      </c>
      <c r="E119" s="110">
        <v>53178891</v>
      </c>
      <c r="F119" s="110">
        <v>14</v>
      </c>
      <c r="G119" s="143">
        <v>42583</v>
      </c>
      <c r="H119" s="110" t="s">
        <v>1942</v>
      </c>
      <c r="I119" s="110" t="s">
        <v>1602</v>
      </c>
      <c r="J119" s="110" t="s">
        <v>1687</v>
      </c>
      <c r="K119" s="112">
        <v>1001.5</v>
      </c>
      <c r="L119" s="113"/>
      <c r="M119" s="113">
        <f t="shared" si="2"/>
        <v>1001.5</v>
      </c>
      <c r="N119" s="113" t="s">
        <v>37</v>
      </c>
      <c r="O119" s="115" t="s">
        <v>1895</v>
      </c>
      <c r="P119" s="114" t="s">
        <v>3</v>
      </c>
      <c r="Q119" s="114" t="s">
        <v>37</v>
      </c>
      <c r="R119" s="167" t="s">
        <v>37</v>
      </c>
      <c r="S119" s="169">
        <v>43251</v>
      </c>
      <c r="T119" s="114" t="s">
        <v>1635</v>
      </c>
      <c r="U119" s="114" t="s">
        <v>37</v>
      </c>
      <c r="V119" s="110" t="s">
        <v>37</v>
      </c>
      <c r="W119" s="155" t="s">
        <v>37</v>
      </c>
      <c r="X119" s="108">
        <f t="shared" si="3"/>
        <v>1001.5</v>
      </c>
    </row>
    <row r="120" spans="1:24" customFormat="1" ht="156.75" customHeight="1">
      <c r="A120" s="109">
        <v>114</v>
      </c>
      <c r="B120" s="110" t="s">
        <v>1414</v>
      </c>
      <c r="C120" s="146" t="s">
        <v>1901</v>
      </c>
      <c r="D120" s="110" t="s">
        <v>29</v>
      </c>
      <c r="E120" s="110">
        <v>53178891</v>
      </c>
      <c r="F120" s="110">
        <v>14</v>
      </c>
      <c r="G120" s="143">
        <v>42583</v>
      </c>
      <c r="H120" s="110" t="s">
        <v>1943</v>
      </c>
      <c r="I120" s="110" t="s">
        <v>1602</v>
      </c>
      <c r="J120" s="110" t="s">
        <v>1687</v>
      </c>
      <c r="K120" s="112">
        <v>1001.5</v>
      </c>
      <c r="L120" s="113"/>
      <c r="M120" s="113">
        <f t="shared" si="2"/>
        <v>1001.5</v>
      </c>
      <c r="N120" s="113" t="s">
        <v>37</v>
      </c>
      <c r="O120" s="115" t="s">
        <v>1895</v>
      </c>
      <c r="P120" s="114" t="s">
        <v>3</v>
      </c>
      <c r="Q120" s="114" t="s">
        <v>37</v>
      </c>
      <c r="R120" s="167" t="s">
        <v>37</v>
      </c>
      <c r="S120" s="169">
        <v>43251</v>
      </c>
      <c r="T120" s="114" t="s">
        <v>1635</v>
      </c>
      <c r="U120" s="114" t="s">
        <v>37</v>
      </c>
      <c r="V120" s="110" t="s">
        <v>37</v>
      </c>
      <c r="W120" s="155" t="s">
        <v>37</v>
      </c>
      <c r="X120" s="108">
        <f t="shared" si="3"/>
        <v>1001.5</v>
      </c>
    </row>
    <row r="121" spans="1:24" customFormat="1" ht="168" customHeight="1">
      <c r="A121" s="109">
        <v>115</v>
      </c>
      <c r="B121" s="110" t="s">
        <v>1414</v>
      </c>
      <c r="C121" s="146" t="s">
        <v>1901</v>
      </c>
      <c r="D121" s="110" t="s">
        <v>29</v>
      </c>
      <c r="E121" s="110">
        <v>53178891</v>
      </c>
      <c r="F121" s="110">
        <v>14</v>
      </c>
      <c r="G121" s="143">
        <v>42583</v>
      </c>
      <c r="H121" s="110" t="s">
        <v>1944</v>
      </c>
      <c r="I121" s="110" t="s">
        <v>1945</v>
      </c>
      <c r="J121" s="110" t="s">
        <v>1687</v>
      </c>
      <c r="K121" s="112">
        <v>1130</v>
      </c>
      <c r="L121" s="113"/>
      <c r="M121" s="113">
        <f t="shared" si="2"/>
        <v>1130</v>
      </c>
      <c r="N121" s="113" t="s">
        <v>37</v>
      </c>
      <c r="O121" s="115" t="s">
        <v>1895</v>
      </c>
      <c r="P121" s="114" t="s">
        <v>3</v>
      </c>
      <c r="Q121" s="114" t="s">
        <v>37</v>
      </c>
      <c r="R121" s="167" t="s">
        <v>37</v>
      </c>
      <c r="S121" s="169">
        <v>43251</v>
      </c>
      <c r="T121" s="114" t="s">
        <v>1635</v>
      </c>
      <c r="U121" s="114" t="s">
        <v>37</v>
      </c>
      <c r="V121" s="110" t="s">
        <v>37</v>
      </c>
      <c r="W121" s="155" t="s">
        <v>37</v>
      </c>
      <c r="X121" s="108">
        <f t="shared" si="3"/>
        <v>1130</v>
      </c>
    </row>
    <row r="122" spans="1:24" customFormat="1" ht="152.25" customHeight="1">
      <c r="A122" s="109">
        <v>116</v>
      </c>
      <c r="B122" s="110" t="s">
        <v>1414</v>
      </c>
      <c r="C122" s="146" t="s">
        <v>1878</v>
      </c>
      <c r="D122" s="38" t="s">
        <v>29</v>
      </c>
      <c r="E122" s="38">
        <v>18421466</v>
      </c>
      <c r="F122" s="38">
        <v>13</v>
      </c>
      <c r="G122" s="114">
        <v>41913</v>
      </c>
      <c r="H122" s="38" t="s">
        <v>1946</v>
      </c>
      <c r="I122" s="110" t="s">
        <v>1875</v>
      </c>
      <c r="J122" s="38" t="s">
        <v>1947</v>
      </c>
      <c r="K122" s="131">
        <v>1162</v>
      </c>
      <c r="L122" s="113">
        <v>0</v>
      </c>
      <c r="M122" s="132">
        <f t="shared" si="2"/>
        <v>1162</v>
      </c>
      <c r="N122" s="132" t="s">
        <v>37</v>
      </c>
      <c r="O122" s="115" t="s">
        <v>1948</v>
      </c>
      <c r="P122" s="114" t="s">
        <v>3</v>
      </c>
      <c r="Q122" s="114" t="s">
        <v>37</v>
      </c>
      <c r="R122" s="167" t="s">
        <v>37</v>
      </c>
      <c r="S122" s="169">
        <v>43251</v>
      </c>
      <c r="T122" s="114" t="s">
        <v>1579</v>
      </c>
      <c r="U122" s="114" t="s">
        <v>37</v>
      </c>
      <c r="V122" s="110" t="s">
        <v>37</v>
      </c>
      <c r="W122" s="155" t="s">
        <v>37</v>
      </c>
      <c r="X122" s="108">
        <f t="shared" si="3"/>
        <v>1162</v>
      </c>
    </row>
    <row r="123" spans="1:24" customFormat="1" ht="128.25" customHeight="1">
      <c r="A123" s="109">
        <v>117</v>
      </c>
      <c r="B123" s="110" t="s">
        <v>1414</v>
      </c>
      <c r="C123" s="38" t="s">
        <v>1949</v>
      </c>
      <c r="D123" s="38" t="s">
        <v>29</v>
      </c>
      <c r="E123" s="124"/>
      <c r="F123" s="124"/>
      <c r="G123" s="124"/>
      <c r="H123" s="38" t="s">
        <v>1950</v>
      </c>
      <c r="I123" s="110" t="s">
        <v>1602</v>
      </c>
      <c r="J123" s="171" t="s">
        <v>1438</v>
      </c>
      <c r="K123" s="124"/>
      <c r="L123" s="113">
        <v>1170.99</v>
      </c>
      <c r="M123" s="113">
        <v>1170.99</v>
      </c>
      <c r="N123" s="149" t="s">
        <v>1881</v>
      </c>
      <c r="O123" s="115" t="s">
        <v>1882</v>
      </c>
      <c r="P123" s="114" t="s">
        <v>304</v>
      </c>
      <c r="Q123" s="114" t="s">
        <v>37</v>
      </c>
      <c r="R123" s="167" t="s">
        <v>37</v>
      </c>
      <c r="S123" s="169">
        <v>43251</v>
      </c>
      <c r="T123" s="114" t="s">
        <v>1579</v>
      </c>
      <c r="U123" s="114" t="s">
        <v>37</v>
      </c>
      <c r="V123" s="110" t="s">
        <v>37</v>
      </c>
      <c r="W123" s="155" t="s">
        <v>37</v>
      </c>
      <c r="X123" s="108">
        <f t="shared" si="3"/>
        <v>1170.99</v>
      </c>
    </row>
    <row r="124" spans="1:24" customFormat="1" ht="128.25" customHeight="1">
      <c r="A124" s="109">
        <v>118</v>
      </c>
      <c r="B124" s="110" t="s">
        <v>1414</v>
      </c>
      <c r="C124" s="146" t="s">
        <v>1951</v>
      </c>
      <c r="D124" s="38" t="s">
        <v>42</v>
      </c>
      <c r="E124" s="38">
        <v>90942393</v>
      </c>
      <c r="F124" s="38">
        <v>13</v>
      </c>
      <c r="G124" s="165">
        <v>42095</v>
      </c>
      <c r="H124" s="38" t="s">
        <v>1952</v>
      </c>
      <c r="I124" s="124" t="s">
        <v>1602</v>
      </c>
      <c r="J124" s="38" t="s">
        <v>1953</v>
      </c>
      <c r="K124" s="131">
        <v>1176.99</v>
      </c>
      <c r="L124" s="113">
        <v>0</v>
      </c>
      <c r="M124" s="132">
        <f t="shared" ref="M124:M134" si="4">K124+L124</f>
        <v>1176.99</v>
      </c>
      <c r="N124" s="132" t="s">
        <v>37</v>
      </c>
      <c r="O124" s="115" t="s">
        <v>1882</v>
      </c>
      <c r="P124" s="114" t="s">
        <v>304</v>
      </c>
      <c r="Q124" s="114" t="s">
        <v>37</v>
      </c>
      <c r="R124" s="167" t="s">
        <v>37</v>
      </c>
      <c r="S124" s="169">
        <v>43251</v>
      </c>
      <c r="T124" s="114" t="s">
        <v>1579</v>
      </c>
      <c r="U124" s="114" t="s">
        <v>37</v>
      </c>
      <c r="V124" s="110" t="s">
        <v>37</v>
      </c>
      <c r="W124" s="155" t="s">
        <v>37</v>
      </c>
      <c r="X124" s="108">
        <f t="shared" si="3"/>
        <v>1176.99</v>
      </c>
    </row>
    <row r="125" spans="1:24" customFormat="1" ht="167.25" customHeight="1">
      <c r="A125" s="109">
        <v>119</v>
      </c>
      <c r="B125" s="110" t="s">
        <v>1414</v>
      </c>
      <c r="C125" s="146" t="s">
        <v>1415</v>
      </c>
      <c r="D125" s="110" t="s">
        <v>42</v>
      </c>
      <c r="E125" s="110">
        <v>18835325</v>
      </c>
      <c r="F125" s="110">
        <v>13</v>
      </c>
      <c r="G125" s="143">
        <v>42552</v>
      </c>
      <c r="H125" s="110" t="s">
        <v>1954</v>
      </c>
      <c r="I125" s="110" t="s">
        <v>1907</v>
      </c>
      <c r="J125" s="38" t="s">
        <v>1955</v>
      </c>
      <c r="K125" s="112">
        <v>1330.71</v>
      </c>
      <c r="L125" s="113"/>
      <c r="M125" s="113">
        <f t="shared" si="4"/>
        <v>1330.71</v>
      </c>
      <c r="N125" s="132" t="s">
        <v>37</v>
      </c>
      <c r="O125" s="115" t="s">
        <v>1895</v>
      </c>
      <c r="P125" s="114" t="s">
        <v>3</v>
      </c>
      <c r="Q125" s="114" t="s">
        <v>37</v>
      </c>
      <c r="R125" s="167" t="s">
        <v>37</v>
      </c>
      <c r="S125" s="169">
        <v>43251</v>
      </c>
      <c r="T125" s="114" t="s">
        <v>1635</v>
      </c>
      <c r="U125" s="114" t="s">
        <v>37</v>
      </c>
      <c r="V125" s="110" t="s">
        <v>37</v>
      </c>
      <c r="W125" s="155" t="s">
        <v>37</v>
      </c>
      <c r="X125" s="108">
        <f t="shared" si="3"/>
        <v>1330.71</v>
      </c>
    </row>
    <row r="126" spans="1:24" customFormat="1" ht="149.25" customHeight="1">
      <c r="A126" s="109">
        <v>120</v>
      </c>
      <c r="B126" s="110" t="s">
        <v>1414</v>
      </c>
      <c r="C126" s="146" t="s">
        <v>1878</v>
      </c>
      <c r="D126" s="38" t="s">
        <v>29</v>
      </c>
      <c r="E126" s="38">
        <v>18421466</v>
      </c>
      <c r="F126" s="38">
        <v>13</v>
      </c>
      <c r="G126" s="143">
        <v>41671</v>
      </c>
      <c r="H126" s="38" t="s">
        <v>1956</v>
      </c>
      <c r="I126" s="110" t="s">
        <v>1602</v>
      </c>
      <c r="J126" s="38" t="s">
        <v>1438</v>
      </c>
      <c r="K126" s="124"/>
      <c r="L126" s="113">
        <v>1441</v>
      </c>
      <c r="M126" s="132">
        <f t="shared" si="4"/>
        <v>1441</v>
      </c>
      <c r="N126" s="149" t="s">
        <v>1881</v>
      </c>
      <c r="O126" s="115" t="s">
        <v>1882</v>
      </c>
      <c r="P126" s="114" t="s">
        <v>304</v>
      </c>
      <c r="Q126" s="114" t="s">
        <v>37</v>
      </c>
      <c r="R126" s="167" t="s">
        <v>37</v>
      </c>
      <c r="S126" s="169">
        <v>43251</v>
      </c>
      <c r="T126" s="114" t="s">
        <v>1579</v>
      </c>
      <c r="U126" s="114" t="s">
        <v>37</v>
      </c>
      <c r="V126" s="110" t="s">
        <v>37</v>
      </c>
      <c r="W126" s="155" t="s">
        <v>37</v>
      </c>
      <c r="X126" s="108">
        <f t="shared" si="3"/>
        <v>1441</v>
      </c>
    </row>
    <row r="127" spans="1:24" customFormat="1" ht="141.75" customHeight="1">
      <c r="A127" s="109">
        <v>121</v>
      </c>
      <c r="B127" s="110" t="s">
        <v>1414</v>
      </c>
      <c r="C127" s="146" t="s">
        <v>1957</v>
      </c>
      <c r="D127" s="38"/>
      <c r="E127" s="38"/>
      <c r="F127" s="38"/>
      <c r="G127" s="143">
        <v>40634</v>
      </c>
      <c r="H127" s="38" t="s">
        <v>1958</v>
      </c>
      <c r="I127" s="38"/>
      <c r="J127" s="38" t="s">
        <v>1934</v>
      </c>
      <c r="K127" s="124"/>
      <c r="L127" s="113">
        <v>1613.82</v>
      </c>
      <c r="M127" s="132">
        <f t="shared" si="4"/>
        <v>1613.82</v>
      </c>
      <c r="N127" s="149" t="s">
        <v>1881</v>
      </c>
      <c r="O127" s="115" t="s">
        <v>1882</v>
      </c>
      <c r="P127" s="114" t="s">
        <v>304</v>
      </c>
      <c r="Q127" s="114" t="s">
        <v>37</v>
      </c>
      <c r="R127" s="167" t="s">
        <v>37</v>
      </c>
      <c r="S127" s="169">
        <v>43251</v>
      </c>
      <c r="T127" s="114" t="s">
        <v>1579</v>
      </c>
      <c r="U127" s="114" t="s">
        <v>37</v>
      </c>
      <c r="V127" s="110" t="s">
        <v>37</v>
      </c>
      <c r="W127" s="155" t="s">
        <v>37</v>
      </c>
      <c r="X127" s="108">
        <f t="shared" si="3"/>
        <v>1613.82</v>
      </c>
    </row>
    <row r="128" spans="1:24" customFormat="1" ht="152.25" customHeight="1">
      <c r="A128" s="109">
        <v>122</v>
      </c>
      <c r="B128" s="110" t="s">
        <v>1414</v>
      </c>
      <c r="C128" s="146" t="s">
        <v>1901</v>
      </c>
      <c r="D128" s="110" t="s">
        <v>29</v>
      </c>
      <c r="E128" s="110">
        <v>53178891</v>
      </c>
      <c r="F128" s="110">
        <v>14</v>
      </c>
      <c r="G128" s="143">
        <v>42583</v>
      </c>
      <c r="H128" s="110" t="s">
        <v>1959</v>
      </c>
      <c r="I128" s="110" t="s">
        <v>1602</v>
      </c>
      <c r="J128" s="38" t="s">
        <v>1687</v>
      </c>
      <c r="K128" s="112">
        <v>1837.5</v>
      </c>
      <c r="L128" s="113"/>
      <c r="M128" s="113">
        <f t="shared" si="4"/>
        <v>1837.5</v>
      </c>
      <c r="N128" s="132" t="s">
        <v>37</v>
      </c>
      <c r="O128" s="115" t="s">
        <v>1895</v>
      </c>
      <c r="P128" s="114" t="s">
        <v>3</v>
      </c>
      <c r="Q128" s="114" t="s">
        <v>37</v>
      </c>
      <c r="R128" s="167" t="s">
        <v>37</v>
      </c>
      <c r="S128" s="169">
        <v>43251</v>
      </c>
      <c r="T128" s="114" t="s">
        <v>1635</v>
      </c>
      <c r="U128" s="114" t="s">
        <v>37</v>
      </c>
      <c r="V128" s="110" t="s">
        <v>37</v>
      </c>
      <c r="W128" s="155" t="s">
        <v>37</v>
      </c>
      <c r="X128" s="108">
        <f t="shared" si="3"/>
        <v>1837.5</v>
      </c>
    </row>
    <row r="129" spans="1:24" customFormat="1" ht="128.25" customHeight="1">
      <c r="A129" s="109">
        <v>123</v>
      </c>
      <c r="B129" s="110" t="s">
        <v>1414</v>
      </c>
      <c r="C129" s="146" t="s">
        <v>1878</v>
      </c>
      <c r="D129" s="38" t="s">
        <v>29</v>
      </c>
      <c r="E129" s="38">
        <v>18421466</v>
      </c>
      <c r="F129" s="38">
        <v>13</v>
      </c>
      <c r="G129" s="143">
        <v>40603</v>
      </c>
      <c r="H129" s="38" t="s">
        <v>1960</v>
      </c>
      <c r="I129" s="38"/>
      <c r="J129" s="38" t="s">
        <v>1880</v>
      </c>
      <c r="K129" s="124"/>
      <c r="L129" s="113">
        <v>1994.65</v>
      </c>
      <c r="M129" s="132">
        <f t="shared" si="4"/>
        <v>1994.65</v>
      </c>
      <c r="N129" s="149" t="s">
        <v>1881</v>
      </c>
      <c r="O129" s="115" t="s">
        <v>1882</v>
      </c>
      <c r="P129" s="114" t="s">
        <v>304</v>
      </c>
      <c r="Q129" s="114" t="s">
        <v>37</v>
      </c>
      <c r="R129" s="167" t="s">
        <v>37</v>
      </c>
      <c r="S129" s="169">
        <v>43251</v>
      </c>
      <c r="T129" s="114" t="s">
        <v>1579</v>
      </c>
      <c r="U129" s="114" t="s">
        <v>37</v>
      </c>
      <c r="V129" s="110" t="s">
        <v>37</v>
      </c>
      <c r="W129" s="155" t="s">
        <v>37</v>
      </c>
      <c r="X129" s="108">
        <f t="shared" si="3"/>
        <v>1994.65</v>
      </c>
    </row>
    <row r="130" spans="1:24" customFormat="1" ht="128.25" customHeight="1">
      <c r="A130" s="109">
        <v>124</v>
      </c>
      <c r="B130" s="110" t="s">
        <v>1414</v>
      </c>
      <c r="C130" s="146" t="s">
        <v>1415</v>
      </c>
      <c r="D130" s="110" t="s">
        <v>42</v>
      </c>
      <c r="E130" s="110">
        <v>18835325</v>
      </c>
      <c r="F130" s="110">
        <v>13</v>
      </c>
      <c r="G130" s="143">
        <v>42614</v>
      </c>
      <c r="H130" s="110" t="s">
        <v>1961</v>
      </c>
      <c r="I130" s="110" t="s">
        <v>1062</v>
      </c>
      <c r="J130" s="38" t="s">
        <v>1486</v>
      </c>
      <c r="K130" s="112">
        <v>2000.7</v>
      </c>
      <c r="L130" s="113">
        <v>0</v>
      </c>
      <c r="M130" s="113">
        <f t="shared" si="4"/>
        <v>2000.7</v>
      </c>
      <c r="N130" s="132" t="s">
        <v>37</v>
      </c>
      <c r="O130" s="115" t="s">
        <v>1898</v>
      </c>
      <c r="P130" s="114" t="s">
        <v>35</v>
      </c>
      <c r="Q130" s="114">
        <v>42866</v>
      </c>
      <c r="R130" s="167" t="s">
        <v>182</v>
      </c>
      <c r="S130" s="114" t="s">
        <v>37</v>
      </c>
      <c r="T130" s="114" t="s">
        <v>1808</v>
      </c>
      <c r="U130" s="114" t="s">
        <v>37</v>
      </c>
      <c r="V130" s="110" t="s">
        <v>37</v>
      </c>
      <c r="W130" s="155" t="s">
        <v>37</v>
      </c>
      <c r="X130" s="108">
        <f t="shared" si="3"/>
        <v>2000.7</v>
      </c>
    </row>
    <row r="131" spans="1:24" customFormat="1" ht="141.75" customHeight="1">
      <c r="A131" s="109">
        <v>125</v>
      </c>
      <c r="B131" s="110" t="s">
        <v>1414</v>
      </c>
      <c r="C131" s="146" t="s">
        <v>1962</v>
      </c>
      <c r="D131" s="38"/>
      <c r="E131" s="38"/>
      <c r="F131" s="38"/>
      <c r="G131" s="143">
        <v>41426</v>
      </c>
      <c r="H131" s="38" t="s">
        <v>1963</v>
      </c>
      <c r="I131" s="38"/>
      <c r="J131" s="38" t="s">
        <v>1964</v>
      </c>
      <c r="K131" s="124"/>
      <c r="L131" s="113">
        <v>2386</v>
      </c>
      <c r="M131" s="132">
        <f t="shared" si="4"/>
        <v>2386</v>
      </c>
      <c r="N131" s="149" t="s">
        <v>1881</v>
      </c>
      <c r="O131" s="115" t="s">
        <v>1882</v>
      </c>
      <c r="P131" s="114" t="s">
        <v>304</v>
      </c>
      <c r="Q131" s="114" t="s">
        <v>37</v>
      </c>
      <c r="R131" s="167" t="s">
        <v>37</v>
      </c>
      <c r="S131" s="169">
        <v>43251</v>
      </c>
      <c r="T131" s="114" t="s">
        <v>1579</v>
      </c>
      <c r="U131" s="114" t="s">
        <v>37</v>
      </c>
      <c r="V131" s="110" t="s">
        <v>37</v>
      </c>
      <c r="W131" s="155" t="s">
        <v>37</v>
      </c>
      <c r="X131" s="108">
        <f t="shared" si="3"/>
        <v>2386</v>
      </c>
    </row>
    <row r="132" spans="1:24" customFormat="1" ht="128.25" customHeight="1">
      <c r="A132" s="109">
        <v>126</v>
      </c>
      <c r="B132" s="110" t="s">
        <v>1414</v>
      </c>
      <c r="C132" s="146" t="s">
        <v>1962</v>
      </c>
      <c r="D132" s="38"/>
      <c r="E132" s="38"/>
      <c r="F132" s="38"/>
      <c r="G132" s="143">
        <v>41395</v>
      </c>
      <c r="H132" s="38" t="s">
        <v>1965</v>
      </c>
      <c r="I132" s="38"/>
      <c r="J132" s="38" t="s">
        <v>1966</v>
      </c>
      <c r="K132" s="124"/>
      <c r="L132" s="113">
        <v>2510.4699999999998</v>
      </c>
      <c r="M132" s="132">
        <f t="shared" si="4"/>
        <v>2510.4699999999998</v>
      </c>
      <c r="N132" s="149" t="s">
        <v>1881</v>
      </c>
      <c r="O132" s="115" t="s">
        <v>1882</v>
      </c>
      <c r="P132" s="114" t="s">
        <v>304</v>
      </c>
      <c r="Q132" s="114" t="s">
        <v>37</v>
      </c>
      <c r="R132" s="167" t="s">
        <v>37</v>
      </c>
      <c r="S132" s="169">
        <v>43251</v>
      </c>
      <c r="T132" s="114" t="s">
        <v>1579</v>
      </c>
      <c r="U132" s="114" t="s">
        <v>37</v>
      </c>
      <c r="V132" s="110" t="s">
        <v>37</v>
      </c>
      <c r="W132" s="155" t="s">
        <v>37</v>
      </c>
      <c r="X132" s="108">
        <f t="shared" si="3"/>
        <v>2510.4699999999998</v>
      </c>
    </row>
    <row r="133" spans="1:24" customFormat="1" ht="128.25" customHeight="1">
      <c r="A133" s="109">
        <v>127</v>
      </c>
      <c r="B133" s="110" t="s">
        <v>1414</v>
      </c>
      <c r="C133" s="146" t="s">
        <v>1967</v>
      </c>
      <c r="D133" s="38"/>
      <c r="E133" s="38"/>
      <c r="F133" s="38"/>
      <c r="G133" s="143">
        <v>41030</v>
      </c>
      <c r="H133" s="38" t="s">
        <v>1968</v>
      </c>
      <c r="I133" s="110" t="s">
        <v>1602</v>
      </c>
      <c r="J133" s="38" t="s">
        <v>1438</v>
      </c>
      <c r="K133" s="124"/>
      <c r="L133" s="113">
        <v>2547.9899999999998</v>
      </c>
      <c r="M133" s="132">
        <f t="shared" si="4"/>
        <v>2547.9899999999998</v>
      </c>
      <c r="N133" s="149" t="s">
        <v>1881</v>
      </c>
      <c r="O133" s="115" t="s">
        <v>1882</v>
      </c>
      <c r="P133" s="114" t="s">
        <v>304</v>
      </c>
      <c r="Q133" s="114" t="s">
        <v>37</v>
      </c>
      <c r="R133" s="167" t="s">
        <v>37</v>
      </c>
      <c r="S133" s="169">
        <v>43251</v>
      </c>
      <c r="T133" s="114" t="s">
        <v>1579</v>
      </c>
      <c r="U133" s="114" t="s">
        <v>37</v>
      </c>
      <c r="V133" s="110" t="s">
        <v>37</v>
      </c>
      <c r="W133" s="155" t="s">
        <v>37</v>
      </c>
      <c r="X133" s="108">
        <f t="shared" si="3"/>
        <v>2547.9899999999998</v>
      </c>
    </row>
    <row r="134" spans="1:24" customFormat="1" ht="210.75" customHeight="1">
      <c r="A134" s="109">
        <v>128</v>
      </c>
      <c r="B134" s="110" t="s">
        <v>1414</v>
      </c>
      <c r="C134" s="146" t="s">
        <v>1969</v>
      </c>
      <c r="D134" s="110" t="s">
        <v>29</v>
      </c>
      <c r="E134" s="110">
        <v>50014358</v>
      </c>
      <c r="F134" s="110">
        <v>12</v>
      </c>
      <c r="G134" s="143">
        <v>42767</v>
      </c>
      <c r="H134" s="110" t="s">
        <v>1970</v>
      </c>
      <c r="I134" s="110" t="s">
        <v>1602</v>
      </c>
      <c r="J134" s="38" t="s">
        <v>1687</v>
      </c>
      <c r="K134" s="112">
        <v>2550.5</v>
      </c>
      <c r="L134" s="113">
        <v>0</v>
      </c>
      <c r="M134" s="113">
        <f t="shared" si="4"/>
        <v>2550.5</v>
      </c>
      <c r="N134" s="132" t="s">
        <v>37</v>
      </c>
      <c r="O134" s="115" t="s">
        <v>1971</v>
      </c>
      <c r="P134" s="114" t="s">
        <v>3</v>
      </c>
      <c r="Q134" s="114" t="s">
        <v>37</v>
      </c>
      <c r="R134" s="167" t="s">
        <v>37</v>
      </c>
      <c r="S134" s="169">
        <v>43251</v>
      </c>
      <c r="T134" s="114" t="s">
        <v>1579</v>
      </c>
      <c r="U134" s="114" t="s">
        <v>37</v>
      </c>
      <c r="V134" s="110" t="s">
        <v>37</v>
      </c>
      <c r="W134" s="155" t="s">
        <v>37</v>
      </c>
      <c r="X134" s="108">
        <f t="shared" si="3"/>
        <v>2550.5</v>
      </c>
    </row>
    <row r="135" spans="1:24" customFormat="1" ht="162" customHeight="1">
      <c r="A135" s="109">
        <v>129</v>
      </c>
      <c r="B135" s="110" t="s">
        <v>1414</v>
      </c>
      <c r="C135" s="38" t="s">
        <v>1972</v>
      </c>
      <c r="D135" s="38" t="s">
        <v>29</v>
      </c>
      <c r="E135" s="172"/>
      <c r="F135" s="124"/>
      <c r="G135" s="124"/>
      <c r="H135" s="38" t="s">
        <v>1973</v>
      </c>
      <c r="I135" s="110" t="s">
        <v>1602</v>
      </c>
      <c r="J135" s="171" t="s">
        <v>1438</v>
      </c>
      <c r="K135" s="132"/>
      <c r="L135" s="113">
        <v>3639.97</v>
      </c>
      <c r="M135" s="113">
        <v>3639.97</v>
      </c>
      <c r="N135" s="149" t="s">
        <v>1881</v>
      </c>
      <c r="O135" s="115" t="s">
        <v>1974</v>
      </c>
      <c r="P135" s="114" t="s">
        <v>304</v>
      </c>
      <c r="Q135" s="114" t="s">
        <v>37</v>
      </c>
      <c r="R135" s="167" t="s">
        <v>37</v>
      </c>
      <c r="S135" s="169">
        <v>43251</v>
      </c>
      <c r="T135" s="114" t="s">
        <v>1579</v>
      </c>
      <c r="U135" s="114" t="s">
        <v>37</v>
      </c>
      <c r="V135" s="110" t="s">
        <v>37</v>
      </c>
      <c r="W135" s="155" t="s">
        <v>37</v>
      </c>
      <c r="X135" s="108">
        <f t="shared" si="3"/>
        <v>3639.97</v>
      </c>
    </row>
    <row r="136" spans="1:24" customFormat="1" ht="171" customHeight="1">
      <c r="A136" s="109">
        <v>130</v>
      </c>
      <c r="B136" s="110" t="s">
        <v>1414</v>
      </c>
      <c r="C136" s="146" t="s">
        <v>1975</v>
      </c>
      <c r="D136" s="110" t="s">
        <v>42</v>
      </c>
      <c r="E136" s="110" t="s">
        <v>1976</v>
      </c>
      <c r="F136" s="110">
        <v>13</v>
      </c>
      <c r="G136" s="143">
        <v>42583</v>
      </c>
      <c r="H136" s="110" t="s">
        <v>1977</v>
      </c>
      <c r="I136" s="110" t="s">
        <v>1978</v>
      </c>
      <c r="J136" s="38" t="s">
        <v>1979</v>
      </c>
      <c r="K136" s="112">
        <v>4370.04</v>
      </c>
      <c r="L136" s="113"/>
      <c r="M136" s="113">
        <f t="shared" ref="M136:M146" si="5">K136+L136</f>
        <v>4370.04</v>
      </c>
      <c r="N136" s="132" t="s">
        <v>37</v>
      </c>
      <c r="O136" s="115" t="s">
        <v>1895</v>
      </c>
      <c r="P136" s="114" t="s">
        <v>3</v>
      </c>
      <c r="Q136" s="114" t="s">
        <v>37</v>
      </c>
      <c r="R136" s="167" t="s">
        <v>37</v>
      </c>
      <c r="S136" s="169">
        <v>43251</v>
      </c>
      <c r="T136" s="114" t="s">
        <v>1635</v>
      </c>
      <c r="U136" s="114" t="s">
        <v>37</v>
      </c>
      <c r="V136" s="110" t="s">
        <v>37</v>
      </c>
      <c r="W136" s="155" t="s">
        <v>37</v>
      </c>
      <c r="X136" s="108">
        <f t="shared" ref="X136:X150" si="6">M136</f>
        <v>4370.04</v>
      </c>
    </row>
    <row r="137" spans="1:24" customFormat="1" ht="169.5" customHeight="1">
      <c r="A137" s="109">
        <v>131</v>
      </c>
      <c r="B137" s="110" t="s">
        <v>1414</v>
      </c>
      <c r="C137" s="146" t="s">
        <v>1980</v>
      </c>
      <c r="D137" s="110" t="s">
        <v>29</v>
      </c>
      <c r="E137" s="110">
        <v>50058827</v>
      </c>
      <c r="F137" s="110"/>
      <c r="G137" s="143">
        <v>42491</v>
      </c>
      <c r="H137" s="110" t="s">
        <v>1981</v>
      </c>
      <c r="I137" s="110" t="s">
        <v>1978</v>
      </c>
      <c r="J137" s="38" t="s">
        <v>1979</v>
      </c>
      <c r="K137" s="112">
        <v>4457.17</v>
      </c>
      <c r="L137" s="113"/>
      <c r="M137" s="113">
        <f t="shared" si="5"/>
        <v>4457.17</v>
      </c>
      <c r="N137" s="132" t="s">
        <v>37</v>
      </c>
      <c r="O137" s="115" t="s">
        <v>1895</v>
      </c>
      <c r="P137" s="114" t="s">
        <v>3</v>
      </c>
      <c r="Q137" s="114" t="s">
        <v>37</v>
      </c>
      <c r="R137" s="167" t="s">
        <v>37</v>
      </c>
      <c r="S137" s="169">
        <v>43251</v>
      </c>
      <c r="T137" s="114" t="s">
        <v>1635</v>
      </c>
      <c r="U137" s="114" t="s">
        <v>37</v>
      </c>
      <c r="V137" s="110" t="s">
        <v>37</v>
      </c>
      <c r="W137" s="155" t="s">
        <v>37</v>
      </c>
      <c r="X137" s="108">
        <f t="shared" si="6"/>
        <v>4457.17</v>
      </c>
    </row>
    <row r="138" spans="1:24" customFormat="1" ht="169.5" customHeight="1">
      <c r="A138" s="109">
        <v>132</v>
      </c>
      <c r="B138" s="110" t="s">
        <v>1414</v>
      </c>
      <c r="C138" s="146" t="s">
        <v>1901</v>
      </c>
      <c r="D138" s="110" t="s">
        <v>29</v>
      </c>
      <c r="E138" s="110">
        <v>53178891</v>
      </c>
      <c r="F138" s="110">
        <v>13</v>
      </c>
      <c r="G138" s="143">
        <v>42491</v>
      </c>
      <c r="H138" s="110" t="s">
        <v>1982</v>
      </c>
      <c r="I138" s="110" t="s">
        <v>1978</v>
      </c>
      <c r="J138" s="38" t="s">
        <v>1979</v>
      </c>
      <c r="K138" s="112">
        <v>4457.17</v>
      </c>
      <c r="L138" s="113"/>
      <c r="M138" s="113">
        <f t="shared" si="5"/>
        <v>4457.17</v>
      </c>
      <c r="N138" s="132" t="s">
        <v>37</v>
      </c>
      <c r="O138" s="115" t="s">
        <v>1895</v>
      </c>
      <c r="P138" s="114" t="s">
        <v>3</v>
      </c>
      <c r="Q138" s="114" t="s">
        <v>37</v>
      </c>
      <c r="R138" s="167" t="s">
        <v>37</v>
      </c>
      <c r="S138" s="169">
        <v>43251</v>
      </c>
      <c r="T138" s="114" t="s">
        <v>1635</v>
      </c>
      <c r="U138" s="114" t="s">
        <v>37</v>
      </c>
      <c r="V138" s="110" t="s">
        <v>37</v>
      </c>
      <c r="W138" s="155" t="s">
        <v>37</v>
      </c>
      <c r="X138" s="108">
        <f t="shared" si="6"/>
        <v>4457.17</v>
      </c>
    </row>
    <row r="139" spans="1:24" customFormat="1" ht="169.5" customHeight="1">
      <c r="A139" s="109">
        <v>133</v>
      </c>
      <c r="B139" s="110" t="s">
        <v>1414</v>
      </c>
      <c r="C139" s="146" t="s">
        <v>1983</v>
      </c>
      <c r="D139" s="110" t="s">
        <v>42</v>
      </c>
      <c r="E139" s="110">
        <v>50001582</v>
      </c>
      <c r="F139" s="110">
        <v>13</v>
      </c>
      <c r="G139" s="143">
        <v>42491</v>
      </c>
      <c r="H139" s="110" t="s">
        <v>1984</v>
      </c>
      <c r="I139" s="110" t="s">
        <v>1978</v>
      </c>
      <c r="J139" s="38" t="s">
        <v>1979</v>
      </c>
      <c r="K139" s="112">
        <v>4457.17</v>
      </c>
      <c r="L139" s="113"/>
      <c r="M139" s="113">
        <f t="shared" si="5"/>
        <v>4457.17</v>
      </c>
      <c r="N139" s="132" t="s">
        <v>37</v>
      </c>
      <c r="O139" s="115" t="s">
        <v>1895</v>
      </c>
      <c r="P139" s="114" t="s">
        <v>3</v>
      </c>
      <c r="Q139" s="114" t="s">
        <v>37</v>
      </c>
      <c r="R139" s="167" t="s">
        <v>37</v>
      </c>
      <c r="S139" s="169">
        <v>43251</v>
      </c>
      <c r="T139" s="114" t="s">
        <v>1635</v>
      </c>
      <c r="U139" s="114" t="s">
        <v>37</v>
      </c>
      <c r="V139" s="110" t="s">
        <v>37</v>
      </c>
      <c r="W139" s="155" t="s">
        <v>37</v>
      </c>
      <c r="X139" s="108">
        <f t="shared" si="6"/>
        <v>4457.17</v>
      </c>
    </row>
    <row r="140" spans="1:24" customFormat="1" ht="169.5" customHeight="1">
      <c r="A140" s="109">
        <v>134</v>
      </c>
      <c r="B140" s="110" t="s">
        <v>1414</v>
      </c>
      <c r="C140" s="146" t="s">
        <v>1980</v>
      </c>
      <c r="D140" s="110" t="s">
        <v>29</v>
      </c>
      <c r="E140" s="110">
        <v>50058827</v>
      </c>
      <c r="F140" s="110">
        <v>12</v>
      </c>
      <c r="G140" s="143">
        <v>42583</v>
      </c>
      <c r="H140" s="110" t="s">
        <v>1985</v>
      </c>
      <c r="I140" s="110" t="s">
        <v>1978</v>
      </c>
      <c r="J140" s="38" t="s">
        <v>1979</v>
      </c>
      <c r="K140" s="112">
        <v>4457.17</v>
      </c>
      <c r="L140" s="113"/>
      <c r="M140" s="113">
        <f t="shared" si="5"/>
        <v>4457.17</v>
      </c>
      <c r="N140" s="132" t="s">
        <v>37</v>
      </c>
      <c r="O140" s="115" t="s">
        <v>1895</v>
      </c>
      <c r="P140" s="114" t="s">
        <v>3</v>
      </c>
      <c r="Q140" s="114" t="s">
        <v>37</v>
      </c>
      <c r="R140" s="167" t="s">
        <v>37</v>
      </c>
      <c r="S140" s="169">
        <v>43251</v>
      </c>
      <c r="T140" s="114" t="s">
        <v>1635</v>
      </c>
      <c r="U140" s="114" t="s">
        <v>37</v>
      </c>
      <c r="V140" s="110" t="s">
        <v>37</v>
      </c>
      <c r="W140" s="155" t="s">
        <v>37</v>
      </c>
      <c r="X140" s="108">
        <f t="shared" si="6"/>
        <v>4457.17</v>
      </c>
    </row>
    <row r="141" spans="1:24" customFormat="1" ht="154.5" customHeight="1">
      <c r="A141" s="109">
        <v>135</v>
      </c>
      <c r="B141" s="110" t="s">
        <v>1414</v>
      </c>
      <c r="C141" s="146" t="s">
        <v>1980</v>
      </c>
      <c r="D141" s="110" t="s">
        <v>29</v>
      </c>
      <c r="E141" s="110">
        <v>50058827</v>
      </c>
      <c r="F141" s="110">
        <v>12</v>
      </c>
      <c r="G141" s="143">
        <v>42583</v>
      </c>
      <c r="H141" s="110" t="s">
        <v>1986</v>
      </c>
      <c r="I141" s="110" t="s">
        <v>1978</v>
      </c>
      <c r="J141" s="38" t="s">
        <v>1979</v>
      </c>
      <c r="K141" s="112">
        <v>4457.71</v>
      </c>
      <c r="L141" s="113"/>
      <c r="M141" s="113">
        <f t="shared" si="5"/>
        <v>4457.71</v>
      </c>
      <c r="N141" s="132" t="s">
        <v>37</v>
      </c>
      <c r="O141" s="115" t="s">
        <v>1895</v>
      </c>
      <c r="P141" s="114" t="s">
        <v>3</v>
      </c>
      <c r="Q141" s="114" t="s">
        <v>37</v>
      </c>
      <c r="R141" s="167" t="s">
        <v>37</v>
      </c>
      <c r="S141" s="169">
        <v>43251</v>
      </c>
      <c r="T141" s="114" t="s">
        <v>1635</v>
      </c>
      <c r="U141" s="114" t="s">
        <v>37</v>
      </c>
      <c r="V141" s="110" t="s">
        <v>37</v>
      </c>
      <c r="W141" s="155" t="s">
        <v>37</v>
      </c>
      <c r="X141" s="108">
        <f t="shared" si="6"/>
        <v>4457.71</v>
      </c>
    </row>
    <row r="142" spans="1:24" customFormat="1" ht="154.5" customHeight="1">
      <c r="A142" s="109">
        <v>136</v>
      </c>
      <c r="B142" s="110" t="s">
        <v>1414</v>
      </c>
      <c r="C142" s="146" t="s">
        <v>1878</v>
      </c>
      <c r="D142" s="38" t="s">
        <v>29</v>
      </c>
      <c r="E142" s="38">
        <v>18421466</v>
      </c>
      <c r="F142" s="38">
        <v>13</v>
      </c>
      <c r="G142" s="170" t="s">
        <v>1929</v>
      </c>
      <c r="H142" s="38" t="s">
        <v>1987</v>
      </c>
      <c r="I142" s="110" t="s">
        <v>1930</v>
      </c>
      <c r="J142" s="38" t="s">
        <v>1988</v>
      </c>
      <c r="K142" s="131">
        <v>5107.2299999999996</v>
      </c>
      <c r="L142" s="113">
        <v>0</v>
      </c>
      <c r="M142" s="132">
        <f t="shared" si="5"/>
        <v>5107.2299999999996</v>
      </c>
      <c r="N142" s="132" t="s">
        <v>37</v>
      </c>
      <c r="O142" s="115" t="s">
        <v>1882</v>
      </c>
      <c r="P142" s="114" t="s">
        <v>3</v>
      </c>
      <c r="Q142" s="114" t="s">
        <v>37</v>
      </c>
      <c r="R142" s="167" t="s">
        <v>37</v>
      </c>
      <c r="S142" s="169">
        <v>43251</v>
      </c>
      <c r="T142" s="114" t="s">
        <v>1579</v>
      </c>
      <c r="U142" s="114" t="s">
        <v>37</v>
      </c>
      <c r="V142" s="110" t="s">
        <v>37</v>
      </c>
      <c r="W142" s="155" t="s">
        <v>37</v>
      </c>
      <c r="X142" s="108">
        <f t="shared" si="6"/>
        <v>5107.2299999999996</v>
      </c>
    </row>
    <row r="143" spans="1:24" customFormat="1" ht="154.5" customHeight="1">
      <c r="A143" s="109">
        <v>137</v>
      </c>
      <c r="B143" s="110" t="s">
        <v>1414</v>
      </c>
      <c r="C143" s="146" t="s">
        <v>1878</v>
      </c>
      <c r="D143" s="38" t="s">
        <v>29</v>
      </c>
      <c r="E143" s="38">
        <v>18421466</v>
      </c>
      <c r="F143" s="38">
        <v>13</v>
      </c>
      <c r="G143" s="143">
        <v>40695</v>
      </c>
      <c r="H143" s="38" t="s">
        <v>1989</v>
      </c>
      <c r="I143" s="38"/>
      <c r="J143" s="38" t="s">
        <v>1988</v>
      </c>
      <c r="K143" s="124"/>
      <c r="L143" s="113">
        <v>5462.65</v>
      </c>
      <c r="M143" s="132">
        <f t="shared" si="5"/>
        <v>5462.65</v>
      </c>
      <c r="N143" s="149" t="s">
        <v>1881</v>
      </c>
      <c r="O143" s="115" t="s">
        <v>1882</v>
      </c>
      <c r="P143" s="114" t="s">
        <v>304</v>
      </c>
      <c r="Q143" s="114" t="s">
        <v>37</v>
      </c>
      <c r="R143" s="167" t="s">
        <v>37</v>
      </c>
      <c r="S143" s="169">
        <v>43251</v>
      </c>
      <c r="T143" s="114" t="s">
        <v>1579</v>
      </c>
      <c r="U143" s="114" t="s">
        <v>37</v>
      </c>
      <c r="V143" s="110" t="s">
        <v>37</v>
      </c>
      <c r="W143" s="155" t="s">
        <v>37</v>
      </c>
      <c r="X143" s="108">
        <f t="shared" si="6"/>
        <v>5462.65</v>
      </c>
    </row>
    <row r="144" spans="1:24" customFormat="1" ht="154.5" customHeight="1">
      <c r="A144" s="109">
        <v>138</v>
      </c>
      <c r="B144" s="110" t="s">
        <v>1414</v>
      </c>
      <c r="C144" s="146" t="s">
        <v>1878</v>
      </c>
      <c r="D144" s="38" t="s">
        <v>29</v>
      </c>
      <c r="E144" s="38">
        <v>18421466</v>
      </c>
      <c r="F144" s="38">
        <v>13</v>
      </c>
      <c r="G144" s="143">
        <v>41852</v>
      </c>
      <c r="H144" s="38" t="s">
        <v>1990</v>
      </c>
      <c r="I144" s="138"/>
      <c r="J144" s="38" t="s">
        <v>1991</v>
      </c>
      <c r="K144" s="124"/>
      <c r="L144" s="113">
        <v>7850</v>
      </c>
      <c r="M144" s="132">
        <f t="shared" si="5"/>
        <v>7850</v>
      </c>
      <c r="N144" s="149" t="s">
        <v>1881</v>
      </c>
      <c r="O144" s="115" t="s">
        <v>1882</v>
      </c>
      <c r="P144" s="114" t="s">
        <v>304</v>
      </c>
      <c r="Q144" s="114" t="s">
        <v>37</v>
      </c>
      <c r="R144" s="167" t="s">
        <v>37</v>
      </c>
      <c r="S144" s="169">
        <v>43251</v>
      </c>
      <c r="T144" s="114" t="s">
        <v>1579</v>
      </c>
      <c r="U144" s="114" t="s">
        <v>37</v>
      </c>
      <c r="V144" s="110" t="s">
        <v>37</v>
      </c>
      <c r="W144" s="155" t="s">
        <v>37</v>
      </c>
      <c r="X144" s="108">
        <f t="shared" si="6"/>
        <v>7850</v>
      </c>
    </row>
    <row r="145" spans="1:24" customFormat="1" ht="154.5" customHeight="1">
      <c r="A145" s="109">
        <v>139</v>
      </c>
      <c r="B145" s="110" t="s">
        <v>1414</v>
      </c>
      <c r="C145" s="146" t="s">
        <v>1992</v>
      </c>
      <c r="D145" s="38"/>
      <c r="E145" s="38"/>
      <c r="F145" s="38"/>
      <c r="G145" s="143">
        <v>40422</v>
      </c>
      <c r="H145" s="38" t="s">
        <v>1993</v>
      </c>
      <c r="I145" s="38"/>
      <c r="J145" s="38" t="s">
        <v>1994</v>
      </c>
      <c r="K145" s="124"/>
      <c r="L145" s="113">
        <v>15617.5</v>
      </c>
      <c r="M145" s="132">
        <f t="shared" si="5"/>
        <v>15617.5</v>
      </c>
      <c r="N145" s="149" t="s">
        <v>1881</v>
      </c>
      <c r="O145" s="115" t="s">
        <v>1882</v>
      </c>
      <c r="P145" s="114" t="s">
        <v>304</v>
      </c>
      <c r="Q145" s="114" t="s">
        <v>37</v>
      </c>
      <c r="R145" s="167" t="s">
        <v>37</v>
      </c>
      <c r="S145" s="169">
        <v>43251</v>
      </c>
      <c r="T145" s="114" t="s">
        <v>1579</v>
      </c>
      <c r="U145" s="114" t="s">
        <v>37</v>
      </c>
      <c r="V145" s="110" t="s">
        <v>37</v>
      </c>
      <c r="W145" s="155" t="s">
        <v>37</v>
      </c>
      <c r="X145" s="108">
        <f t="shared" si="6"/>
        <v>15617.5</v>
      </c>
    </row>
    <row r="146" spans="1:24" customFormat="1" ht="154.5" customHeight="1">
      <c r="A146" s="109">
        <v>140</v>
      </c>
      <c r="B146" s="110" t="s">
        <v>1414</v>
      </c>
      <c r="C146" s="146" t="s">
        <v>1878</v>
      </c>
      <c r="D146" s="38" t="s">
        <v>29</v>
      </c>
      <c r="E146" s="38">
        <v>18421466</v>
      </c>
      <c r="F146" s="38">
        <v>13</v>
      </c>
      <c r="G146" s="143">
        <v>40422</v>
      </c>
      <c r="H146" s="38" t="s">
        <v>1995</v>
      </c>
      <c r="I146" s="38"/>
      <c r="J146" s="38" t="s">
        <v>1996</v>
      </c>
      <c r="K146" s="124"/>
      <c r="L146" s="113">
        <v>17301.55</v>
      </c>
      <c r="M146" s="132">
        <f t="shared" si="5"/>
        <v>17301.55</v>
      </c>
      <c r="N146" s="149" t="s">
        <v>1881</v>
      </c>
      <c r="O146" s="115" t="s">
        <v>1882</v>
      </c>
      <c r="P146" s="114" t="s">
        <v>304</v>
      </c>
      <c r="Q146" s="114" t="s">
        <v>37</v>
      </c>
      <c r="R146" s="167" t="s">
        <v>37</v>
      </c>
      <c r="S146" s="169">
        <v>43251</v>
      </c>
      <c r="T146" s="114" t="s">
        <v>1579</v>
      </c>
      <c r="U146" s="114" t="s">
        <v>37</v>
      </c>
      <c r="V146" s="110" t="s">
        <v>37</v>
      </c>
      <c r="W146" s="155" t="s">
        <v>37</v>
      </c>
      <c r="X146" s="108">
        <f t="shared" si="6"/>
        <v>17301.55</v>
      </c>
    </row>
    <row r="147" spans="1:24" customFormat="1" ht="154.5" customHeight="1">
      <c r="A147" s="109">
        <v>141</v>
      </c>
      <c r="B147" s="110" t="s">
        <v>1414</v>
      </c>
      <c r="C147" s="38" t="s">
        <v>1997</v>
      </c>
      <c r="D147" s="38" t="s">
        <v>29</v>
      </c>
      <c r="E147" s="110">
        <v>53178891</v>
      </c>
      <c r="F147" s="124"/>
      <c r="G147" s="124"/>
      <c r="H147" s="38" t="s">
        <v>1998</v>
      </c>
      <c r="I147" s="110" t="s">
        <v>1602</v>
      </c>
      <c r="J147" s="171" t="s">
        <v>1438</v>
      </c>
      <c r="K147" s="124"/>
      <c r="L147" s="113">
        <v>21373.22</v>
      </c>
      <c r="M147" s="113">
        <v>21373.22</v>
      </c>
      <c r="N147" s="149" t="s">
        <v>1881</v>
      </c>
      <c r="O147" s="115" t="s">
        <v>1974</v>
      </c>
      <c r="P147" s="114" t="s">
        <v>304</v>
      </c>
      <c r="Q147" s="114" t="s">
        <v>37</v>
      </c>
      <c r="R147" s="167" t="s">
        <v>37</v>
      </c>
      <c r="S147" s="169">
        <v>43251</v>
      </c>
      <c r="T147" s="114" t="s">
        <v>1579</v>
      </c>
      <c r="U147" s="114" t="s">
        <v>37</v>
      </c>
      <c r="V147" s="110" t="s">
        <v>37</v>
      </c>
      <c r="W147" s="155" t="s">
        <v>37</v>
      </c>
      <c r="X147" s="108">
        <f t="shared" si="6"/>
        <v>21373.22</v>
      </c>
    </row>
    <row r="148" spans="1:24" customFormat="1" ht="154.5" customHeight="1">
      <c r="A148" s="109">
        <v>142</v>
      </c>
      <c r="B148" s="110" t="s">
        <v>1414</v>
      </c>
      <c r="C148" s="146" t="s">
        <v>1878</v>
      </c>
      <c r="D148" s="38" t="s">
        <v>29</v>
      </c>
      <c r="E148" s="38">
        <v>18421466</v>
      </c>
      <c r="F148" s="38">
        <v>13</v>
      </c>
      <c r="G148" s="143">
        <v>41518</v>
      </c>
      <c r="H148" s="38" t="s">
        <v>1999</v>
      </c>
      <c r="I148" s="138"/>
      <c r="J148" s="38" t="s">
        <v>2000</v>
      </c>
      <c r="K148" s="124"/>
      <c r="L148" s="113">
        <v>65306.9</v>
      </c>
      <c r="M148" s="132">
        <f>K148+L148</f>
        <v>65306.9</v>
      </c>
      <c r="N148" s="149" t="s">
        <v>1881</v>
      </c>
      <c r="O148" s="115" t="s">
        <v>1882</v>
      </c>
      <c r="P148" s="114" t="s">
        <v>304</v>
      </c>
      <c r="Q148" s="114" t="s">
        <v>37</v>
      </c>
      <c r="R148" s="167" t="s">
        <v>37</v>
      </c>
      <c r="S148" s="169">
        <v>43251</v>
      </c>
      <c r="T148" s="114" t="s">
        <v>1579</v>
      </c>
      <c r="U148" s="114" t="s">
        <v>37</v>
      </c>
      <c r="V148" s="114" t="s">
        <v>37</v>
      </c>
      <c r="W148" s="173" t="s">
        <v>37</v>
      </c>
      <c r="X148" s="108">
        <f t="shared" si="6"/>
        <v>65306.9</v>
      </c>
    </row>
    <row r="149" spans="1:24" customFormat="1" ht="154.5" customHeight="1">
      <c r="A149" s="109">
        <v>143</v>
      </c>
      <c r="B149" s="110" t="s">
        <v>1414</v>
      </c>
      <c r="C149" s="146" t="s">
        <v>1878</v>
      </c>
      <c r="D149" s="38" t="s">
        <v>29</v>
      </c>
      <c r="E149" s="38">
        <v>18421466</v>
      </c>
      <c r="F149" s="38">
        <v>13</v>
      </c>
      <c r="G149" s="114">
        <v>41913</v>
      </c>
      <c r="H149" s="38" t="s">
        <v>2001</v>
      </c>
      <c r="I149" s="110" t="s">
        <v>2002</v>
      </c>
      <c r="J149" s="38" t="s">
        <v>2003</v>
      </c>
      <c r="K149" s="131">
        <v>113302.78</v>
      </c>
      <c r="L149" s="113">
        <v>0</v>
      </c>
      <c r="M149" s="132">
        <f>K149+L149</f>
        <v>113302.78</v>
      </c>
      <c r="N149" s="132" t="s">
        <v>37</v>
      </c>
      <c r="O149" s="115" t="s">
        <v>2004</v>
      </c>
      <c r="P149" s="114" t="s">
        <v>3</v>
      </c>
      <c r="Q149" s="114" t="s">
        <v>37</v>
      </c>
      <c r="R149" s="167" t="s">
        <v>37</v>
      </c>
      <c r="S149" s="169">
        <v>43251</v>
      </c>
      <c r="T149" s="114" t="s">
        <v>124</v>
      </c>
      <c r="U149" s="114" t="s">
        <v>37</v>
      </c>
      <c r="V149" s="114" t="s">
        <v>37</v>
      </c>
      <c r="W149" s="173" t="s">
        <v>37</v>
      </c>
      <c r="X149" s="108">
        <f t="shared" si="6"/>
        <v>113302.78</v>
      </c>
    </row>
    <row r="150" spans="1:24" customFormat="1" ht="128.25" customHeight="1" thickBot="1">
      <c r="A150" s="174">
        <v>144</v>
      </c>
      <c r="B150" s="175" t="s">
        <v>1414</v>
      </c>
      <c r="C150" s="176" t="s">
        <v>1878</v>
      </c>
      <c r="D150" s="177" t="s">
        <v>29</v>
      </c>
      <c r="E150" s="177">
        <v>18421466</v>
      </c>
      <c r="F150" s="177">
        <v>13</v>
      </c>
      <c r="G150" s="178">
        <v>41306</v>
      </c>
      <c r="H150" s="177" t="s">
        <v>2005</v>
      </c>
      <c r="I150" s="177"/>
      <c r="J150" s="177" t="s">
        <v>2006</v>
      </c>
      <c r="K150" s="179"/>
      <c r="L150" s="180">
        <v>174199.75</v>
      </c>
      <c r="M150" s="181">
        <f>K150+L150</f>
        <v>174199.75</v>
      </c>
      <c r="N150" s="182" t="s">
        <v>1881</v>
      </c>
      <c r="O150" s="183" t="s">
        <v>1882</v>
      </c>
      <c r="P150" s="184" t="s">
        <v>304</v>
      </c>
      <c r="Q150" s="184" t="s">
        <v>37</v>
      </c>
      <c r="R150" s="185" t="s">
        <v>37</v>
      </c>
      <c r="S150" s="186">
        <v>43251</v>
      </c>
      <c r="T150" s="184" t="s">
        <v>1579</v>
      </c>
      <c r="U150" s="184" t="s">
        <v>37</v>
      </c>
      <c r="V150" s="184" t="s">
        <v>37</v>
      </c>
      <c r="W150" s="187" t="s">
        <v>37</v>
      </c>
      <c r="X150" s="108">
        <f t="shared" si="6"/>
        <v>174199.75</v>
      </c>
    </row>
    <row r="151" spans="1:24" customFormat="1" ht="15.75" thickBot="1">
      <c r="A151" s="188" t="s">
        <v>2007</v>
      </c>
      <c r="B151" s="189"/>
      <c r="C151" s="189"/>
      <c r="D151" s="189"/>
      <c r="E151" s="189"/>
      <c r="F151" s="189"/>
      <c r="G151" s="189"/>
      <c r="H151" s="189"/>
      <c r="I151" s="189"/>
      <c r="J151" s="189"/>
      <c r="K151" s="190">
        <f>SUM(K7:K150)</f>
        <v>6549107.4800000004</v>
      </c>
      <c r="L151" s="190">
        <f>SUM(L7:L150)</f>
        <v>142036.54999999999</v>
      </c>
      <c r="M151" s="190">
        <f>SUM(M7:M150)</f>
        <v>6691144.0300000021</v>
      </c>
      <c r="N151" s="191"/>
      <c r="O151" s="192"/>
      <c r="Q151" s="92"/>
      <c r="R151" s="92"/>
      <c r="S151" s="92"/>
    </row>
    <row r="152" spans="1:24" ht="128.25" customHeight="1">
      <c r="M152" s="397"/>
    </row>
    <row r="153" spans="1:24" ht="128.25" customHeight="1">
      <c r="L153" s="398"/>
      <c r="M153" s="398"/>
    </row>
    <row r="154" spans="1:24" ht="128.25" customHeight="1">
      <c r="L154" s="386"/>
      <c r="M154" s="399"/>
    </row>
  </sheetData>
  <autoFilter ref="A6:X151"/>
  <dataValidations count="4">
    <dataValidation type="list" allowBlank="1" showInputMessage="1" showErrorMessage="1" sqref="V18:W20 U54:V54 B130:B150 V24:W26 T30">
      <formula1>#REF!</formula1>
    </dataValidation>
    <dataValidation type="list" allowBlank="1" showInputMessage="1" showErrorMessage="1" sqref="T77">
      <formula1>$CL$1:$CL$6</formula1>
    </dataValidation>
    <dataValidation type="list" allowBlank="1" showInputMessage="1" showErrorMessage="1" sqref="T55 T49">
      <formula1>$BZ$1:$BZ$6</formula1>
    </dataValidation>
    <dataValidation type="list" allowBlank="1" showInputMessage="1" showErrorMessage="1" sqref="B43:B46 V63:W63 B129 B117:B127 B60:B78 B23:B41 B80:B104 U7 B106:B114 B52:B58 B7:B21">
      <formula1>#REF!</formula1>
    </dataValidation>
  </dataValidations>
  <pageMargins left="0.7" right="0.7" top="0.75" bottom="0.75" header="0.3" footer="0.3"/>
  <pageSetup paperSize="8" orientation="landscape" r:id="rId1"/>
  <rowBreaks count="1" manualBreakCount="1">
    <brk id="34" max="16383" man="1"/>
  </rowBreaks>
  <colBreaks count="1" manualBreakCount="1">
    <brk id="19" max="1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Irregular</vt:lpstr>
      <vt:lpstr>Damages</vt:lpstr>
      <vt:lpstr>Fruitless</vt:lpstr>
      <vt:lpstr>Damages!Print_Area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Keabetswe Mushi</dc:creator>
  <cp:lastModifiedBy>PUMZA</cp:lastModifiedBy>
  <dcterms:created xsi:type="dcterms:W3CDTF">2018-05-16T12:41:14Z</dcterms:created>
  <dcterms:modified xsi:type="dcterms:W3CDTF">2018-05-24T09:00:47Z</dcterms:modified>
</cp:coreProperties>
</file>