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260" windowHeight="10125"/>
  </bookViews>
  <sheets>
    <sheet name="Irregular" sheetId="4" r:id="rId1"/>
    <sheet name="Damages" sheetId="3" r:id="rId2"/>
    <sheet name="Fruitless" sheetId="2" r:id="rId3"/>
  </sheets>
  <definedNames>
    <definedName name="_xlnm._FilterDatabase" localSheetId="1" hidden="1">Damages!$A$5:$W$457</definedName>
    <definedName name="_xlnm._FilterDatabase" localSheetId="2" hidden="1">Fruitless!$A$6:$X$151</definedName>
    <definedName name="_xlnm._FilterDatabase" localSheetId="0" hidden="1">Irregular!$A$5:$Y$720</definedName>
    <definedName name="_xlnm.Print_Area" localSheetId="1">Damages!$A$1:$O$456</definedName>
  </definedName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K720" i="4"/>
  <c r="M719"/>
  <c r="X719" s="1"/>
  <c r="M718"/>
  <c r="X718" s="1"/>
  <c r="M717"/>
  <c r="X717" s="1"/>
  <c r="M716"/>
  <c r="X716" s="1"/>
  <c r="M715"/>
  <c r="X715" s="1"/>
  <c r="M714"/>
  <c r="X714" s="1"/>
  <c r="M713"/>
  <c r="X713" s="1"/>
  <c r="M712"/>
  <c r="X712" s="1"/>
  <c r="M711"/>
  <c r="X711" s="1"/>
  <c r="M710"/>
  <c r="X710" s="1"/>
  <c r="M709"/>
  <c r="X709" s="1"/>
  <c r="M708"/>
  <c r="X708" s="1"/>
  <c r="M707"/>
  <c r="X707" s="1"/>
  <c r="M706"/>
  <c r="X706" s="1"/>
  <c r="M705"/>
  <c r="X705" s="1"/>
  <c r="M704"/>
  <c r="X704" s="1"/>
  <c r="M703"/>
  <c r="X703" s="1"/>
  <c r="M702"/>
  <c r="X702" s="1"/>
  <c r="M701"/>
  <c r="X701" s="1"/>
  <c r="M700"/>
  <c r="X700" s="1"/>
  <c r="M699"/>
  <c r="X699" s="1"/>
  <c r="M698"/>
  <c r="X698" s="1"/>
  <c r="M697"/>
  <c r="X697" s="1"/>
  <c r="M696"/>
  <c r="X696" s="1"/>
  <c r="M695"/>
  <c r="X695" s="1"/>
  <c r="M694"/>
  <c r="X694" s="1"/>
  <c r="L693"/>
  <c r="M693" s="1"/>
  <c r="X693" s="1"/>
  <c r="L692"/>
  <c r="M692" s="1"/>
  <c r="X692" s="1"/>
  <c r="M691"/>
  <c r="X691" s="1"/>
  <c r="M690"/>
  <c r="X690" s="1"/>
  <c r="M689"/>
  <c r="X689" s="1"/>
  <c r="M688"/>
  <c r="X688" s="1"/>
  <c r="M687"/>
  <c r="X687" s="1"/>
  <c r="M686"/>
  <c r="X686" s="1"/>
  <c r="M685"/>
  <c r="X685" s="1"/>
  <c r="M684"/>
  <c r="X684" s="1"/>
  <c r="M683"/>
  <c r="X683" s="1"/>
  <c r="M682"/>
  <c r="X682" s="1"/>
  <c r="M681"/>
  <c r="X681" s="1"/>
  <c r="M680"/>
  <c r="X680" s="1"/>
  <c r="M679"/>
  <c r="X679" s="1"/>
  <c r="M678"/>
  <c r="X678" s="1"/>
  <c r="M677"/>
  <c r="X677" s="1"/>
  <c r="M676"/>
  <c r="X676" s="1"/>
  <c r="M675"/>
  <c r="X675" s="1"/>
  <c r="M674"/>
  <c r="X674" s="1"/>
  <c r="M673"/>
  <c r="X673" s="1"/>
  <c r="M672"/>
  <c r="X672" s="1"/>
  <c r="M671"/>
  <c r="X671" s="1"/>
  <c r="M670"/>
  <c r="X670" s="1"/>
  <c r="M669"/>
  <c r="X669" s="1"/>
  <c r="M668"/>
  <c r="X668" s="1"/>
  <c r="M667"/>
  <c r="X667" s="1"/>
  <c r="M666"/>
  <c r="X666" s="1"/>
  <c r="M665"/>
  <c r="X665" s="1"/>
  <c r="M664"/>
  <c r="X664" s="1"/>
  <c r="M663"/>
  <c r="X663" s="1"/>
  <c r="M662"/>
  <c r="X662" s="1"/>
  <c r="M661"/>
  <c r="X661" s="1"/>
  <c r="L660"/>
  <c r="M660" s="1"/>
  <c r="X660" s="1"/>
  <c r="M659"/>
  <c r="X659" s="1"/>
  <c r="M658"/>
  <c r="X658" s="1"/>
  <c r="M657"/>
  <c r="X657" s="1"/>
  <c r="M656"/>
  <c r="X656" s="1"/>
  <c r="M655"/>
  <c r="X655" s="1"/>
  <c r="M654"/>
  <c r="X654" s="1"/>
  <c r="X653"/>
  <c r="M653"/>
  <c r="M652"/>
  <c r="X652" s="1"/>
  <c r="M651"/>
  <c r="X651" s="1"/>
  <c r="M650"/>
  <c r="X650" s="1"/>
  <c r="M649"/>
  <c r="X649" s="1"/>
  <c r="M648"/>
  <c r="X648" s="1"/>
  <c r="M647"/>
  <c r="X647" s="1"/>
  <c r="M646"/>
  <c r="X646" s="1"/>
  <c r="M645"/>
  <c r="X645" s="1"/>
  <c r="M644"/>
  <c r="X644" s="1"/>
  <c r="M643"/>
  <c r="X643" s="1"/>
  <c r="M642"/>
  <c r="X642" s="1"/>
  <c r="M641"/>
  <c r="X641" s="1"/>
  <c r="M640"/>
  <c r="X640" s="1"/>
  <c r="M639"/>
  <c r="X639" s="1"/>
  <c r="M638"/>
  <c r="X638" s="1"/>
  <c r="M637"/>
  <c r="X637" s="1"/>
  <c r="M636"/>
  <c r="X636" s="1"/>
  <c r="M635"/>
  <c r="X635" s="1"/>
  <c r="M634"/>
  <c r="X634" s="1"/>
  <c r="M633"/>
  <c r="X633" s="1"/>
  <c r="M632"/>
  <c r="X632" s="1"/>
  <c r="M631"/>
  <c r="X631" s="1"/>
  <c r="M630"/>
  <c r="X630" s="1"/>
  <c r="M629"/>
  <c r="X629" s="1"/>
  <c r="M628"/>
  <c r="X628" s="1"/>
  <c r="M627"/>
  <c r="X627" s="1"/>
  <c r="M626"/>
  <c r="X626" s="1"/>
  <c r="M625"/>
  <c r="X625" s="1"/>
  <c r="M624"/>
  <c r="X624" s="1"/>
  <c r="M623"/>
  <c r="X623" s="1"/>
  <c r="M622"/>
  <c r="X622" s="1"/>
  <c r="M621"/>
  <c r="X621" s="1"/>
  <c r="M620"/>
  <c r="X620" s="1"/>
  <c r="M619"/>
  <c r="X619" s="1"/>
  <c r="M618"/>
  <c r="X618" s="1"/>
  <c r="M617"/>
  <c r="X617" s="1"/>
  <c r="M616"/>
  <c r="X616" s="1"/>
  <c r="M615"/>
  <c r="X615" s="1"/>
  <c r="M614"/>
  <c r="X614" s="1"/>
  <c r="M613"/>
  <c r="X613" s="1"/>
  <c r="M612"/>
  <c r="X612" s="1"/>
  <c r="M611"/>
  <c r="X611" s="1"/>
  <c r="M610"/>
  <c r="X610" s="1"/>
  <c r="M609"/>
  <c r="X609" s="1"/>
  <c r="M608"/>
  <c r="X608" s="1"/>
  <c r="M607"/>
  <c r="X607" s="1"/>
  <c r="M606"/>
  <c r="X606" s="1"/>
  <c r="X605"/>
  <c r="M605"/>
  <c r="M604"/>
  <c r="X604" s="1"/>
  <c r="M603"/>
  <c r="X603" s="1"/>
  <c r="M602"/>
  <c r="X602" s="1"/>
  <c r="M601"/>
  <c r="X601" s="1"/>
  <c r="M600"/>
  <c r="X600" s="1"/>
  <c r="M599"/>
  <c r="X599" s="1"/>
  <c r="M598"/>
  <c r="X598" s="1"/>
  <c r="M597"/>
  <c r="X597" s="1"/>
  <c r="M596"/>
  <c r="X596" s="1"/>
  <c r="M595"/>
  <c r="X595" s="1"/>
  <c r="M594"/>
  <c r="X594" s="1"/>
  <c r="M593"/>
  <c r="X593" s="1"/>
  <c r="M592"/>
  <c r="X592" s="1"/>
  <c r="M591"/>
  <c r="X591" s="1"/>
  <c r="M590"/>
  <c r="X590" s="1"/>
  <c r="M589"/>
  <c r="X589" s="1"/>
  <c r="M588"/>
  <c r="X588" s="1"/>
  <c r="M587"/>
  <c r="X587" s="1"/>
  <c r="M586"/>
  <c r="X586" s="1"/>
  <c r="M585"/>
  <c r="X585" s="1"/>
  <c r="M584"/>
  <c r="X584" s="1"/>
  <c r="M583"/>
  <c r="X583" s="1"/>
  <c r="M582"/>
  <c r="X582" s="1"/>
  <c r="M581"/>
  <c r="X581" s="1"/>
  <c r="M580"/>
  <c r="X580" s="1"/>
  <c r="M579"/>
  <c r="X579" s="1"/>
  <c r="M578"/>
  <c r="X578" s="1"/>
  <c r="M577"/>
  <c r="X577" s="1"/>
  <c r="M576"/>
  <c r="X576" s="1"/>
  <c r="M575"/>
  <c r="X575" s="1"/>
  <c r="M574"/>
  <c r="X574" s="1"/>
  <c r="M573"/>
  <c r="X573" s="1"/>
  <c r="M572"/>
  <c r="X572" s="1"/>
  <c r="M571"/>
  <c r="X571" s="1"/>
  <c r="M570"/>
  <c r="X570" s="1"/>
  <c r="M569"/>
  <c r="X569" s="1"/>
  <c r="M568"/>
  <c r="X568" s="1"/>
  <c r="M567"/>
  <c r="X567" s="1"/>
  <c r="M566"/>
  <c r="X566" s="1"/>
  <c r="M565"/>
  <c r="X565" s="1"/>
  <c r="M564"/>
  <c r="X564" s="1"/>
  <c r="M563"/>
  <c r="X563" s="1"/>
  <c r="M562"/>
  <c r="X562" s="1"/>
  <c r="M561"/>
  <c r="X561" s="1"/>
  <c r="M560"/>
  <c r="X560" s="1"/>
  <c r="M559"/>
  <c r="X559" s="1"/>
  <c r="M558"/>
  <c r="X558" s="1"/>
  <c r="M557"/>
  <c r="X557" s="1"/>
  <c r="M556"/>
  <c r="X556" s="1"/>
  <c r="M555"/>
  <c r="X555" s="1"/>
  <c r="M554"/>
  <c r="X554" s="1"/>
  <c r="M553"/>
  <c r="X553" s="1"/>
  <c r="M552"/>
  <c r="X552" s="1"/>
  <c r="M551"/>
  <c r="X551" s="1"/>
  <c r="M550"/>
  <c r="X550" s="1"/>
  <c r="M549"/>
  <c r="X549" s="1"/>
  <c r="L548"/>
  <c r="M548" s="1"/>
  <c r="X548" s="1"/>
  <c r="L547"/>
  <c r="M547" s="1"/>
  <c r="X547" s="1"/>
  <c r="M546"/>
  <c r="X546" s="1"/>
  <c r="M545"/>
  <c r="X545" s="1"/>
  <c r="M544"/>
  <c r="X544" s="1"/>
  <c r="M543"/>
  <c r="X543" s="1"/>
  <c r="M542"/>
  <c r="X542" s="1"/>
  <c r="M541"/>
  <c r="X541" s="1"/>
  <c r="M540"/>
  <c r="X540" s="1"/>
  <c r="M539"/>
  <c r="X539" s="1"/>
  <c r="M538"/>
  <c r="X538" s="1"/>
  <c r="M537"/>
  <c r="X537" s="1"/>
  <c r="M536"/>
  <c r="X536" s="1"/>
  <c r="M535"/>
  <c r="X535" s="1"/>
  <c r="M534"/>
  <c r="X534" s="1"/>
  <c r="M533"/>
  <c r="X533" s="1"/>
  <c r="M532"/>
  <c r="X532" s="1"/>
  <c r="M531"/>
  <c r="X531" s="1"/>
  <c r="M530"/>
  <c r="X530" s="1"/>
  <c r="M529"/>
  <c r="X529" s="1"/>
  <c r="M528"/>
  <c r="X528" s="1"/>
  <c r="M527"/>
  <c r="X527" s="1"/>
  <c r="M526"/>
  <c r="X526" s="1"/>
  <c r="M525"/>
  <c r="X525" s="1"/>
  <c r="M524"/>
  <c r="X524" s="1"/>
  <c r="M523"/>
  <c r="X523" s="1"/>
  <c r="M522"/>
  <c r="X522" s="1"/>
  <c r="M521"/>
  <c r="X521" s="1"/>
  <c r="M520"/>
  <c r="X520" s="1"/>
  <c r="M519"/>
  <c r="X519" s="1"/>
  <c r="M518"/>
  <c r="X518" s="1"/>
  <c r="M517"/>
  <c r="X517" s="1"/>
  <c r="M516"/>
  <c r="X516" s="1"/>
  <c r="M515"/>
  <c r="X515" s="1"/>
  <c r="M514"/>
  <c r="X514" s="1"/>
  <c r="M513"/>
  <c r="X513" s="1"/>
  <c r="M512"/>
  <c r="X512" s="1"/>
  <c r="M511"/>
  <c r="X511" s="1"/>
  <c r="M510"/>
  <c r="X510" s="1"/>
  <c r="M509"/>
  <c r="X509" s="1"/>
  <c r="M508"/>
  <c r="X508" s="1"/>
  <c r="M507"/>
  <c r="X507" s="1"/>
  <c r="M506"/>
  <c r="X506" s="1"/>
  <c r="M505"/>
  <c r="X505" s="1"/>
  <c r="M504"/>
  <c r="X504" s="1"/>
  <c r="M503"/>
  <c r="X503" s="1"/>
  <c r="M502"/>
  <c r="X502" s="1"/>
  <c r="M501"/>
  <c r="X501" s="1"/>
  <c r="M500"/>
  <c r="X500" s="1"/>
  <c r="M499"/>
  <c r="X499" s="1"/>
  <c r="M498"/>
  <c r="X498" s="1"/>
  <c r="M497"/>
  <c r="X497" s="1"/>
  <c r="M496"/>
  <c r="X496" s="1"/>
  <c r="M495"/>
  <c r="X495" s="1"/>
  <c r="M494"/>
  <c r="X494" s="1"/>
  <c r="M493"/>
  <c r="X493" s="1"/>
  <c r="M492"/>
  <c r="X492" s="1"/>
  <c r="M491"/>
  <c r="X491" s="1"/>
  <c r="M490"/>
  <c r="X490" s="1"/>
  <c r="M489"/>
  <c r="X489" s="1"/>
  <c r="M488"/>
  <c r="X488" s="1"/>
  <c r="M487"/>
  <c r="X487" s="1"/>
  <c r="M486"/>
  <c r="X486" s="1"/>
  <c r="M485"/>
  <c r="X485" s="1"/>
  <c r="M484"/>
  <c r="X484" s="1"/>
  <c r="M483"/>
  <c r="X483" s="1"/>
  <c r="M482"/>
  <c r="X482" s="1"/>
  <c r="M481"/>
  <c r="X481" s="1"/>
  <c r="M480"/>
  <c r="X480" s="1"/>
  <c r="M479"/>
  <c r="X479" s="1"/>
  <c r="M478"/>
  <c r="X478" s="1"/>
  <c r="M477"/>
  <c r="X477" s="1"/>
  <c r="M476"/>
  <c r="X476" s="1"/>
  <c r="M475"/>
  <c r="X475" s="1"/>
  <c r="M474"/>
  <c r="X474" s="1"/>
  <c r="M473"/>
  <c r="X473" s="1"/>
  <c r="M472"/>
  <c r="X472" s="1"/>
  <c r="M471"/>
  <c r="X471" s="1"/>
  <c r="M470"/>
  <c r="X470" s="1"/>
  <c r="M469"/>
  <c r="X469" s="1"/>
  <c r="M468"/>
  <c r="X468" s="1"/>
  <c r="M467"/>
  <c r="X467" s="1"/>
  <c r="M466"/>
  <c r="X466" s="1"/>
  <c r="M465"/>
  <c r="X465" s="1"/>
  <c r="M464"/>
  <c r="X464" s="1"/>
  <c r="M463"/>
  <c r="X463" s="1"/>
  <c r="M462"/>
  <c r="X462" s="1"/>
  <c r="M461"/>
  <c r="X461" s="1"/>
  <c r="M460"/>
  <c r="X460" s="1"/>
  <c r="M459"/>
  <c r="X459" s="1"/>
  <c r="M458"/>
  <c r="X458" s="1"/>
  <c r="M457"/>
  <c r="X457" s="1"/>
  <c r="M456"/>
  <c r="X456" s="1"/>
  <c r="M455"/>
  <c r="X455" s="1"/>
  <c r="M454"/>
  <c r="X454" s="1"/>
  <c r="M453"/>
  <c r="X453" s="1"/>
  <c r="M452"/>
  <c r="X452" s="1"/>
  <c r="M451"/>
  <c r="X451" s="1"/>
  <c r="M450"/>
  <c r="X450" s="1"/>
  <c r="M449"/>
  <c r="X449" s="1"/>
  <c r="M448"/>
  <c r="X448" s="1"/>
  <c r="M447"/>
  <c r="X447" s="1"/>
  <c r="M446"/>
  <c r="X446" s="1"/>
  <c r="M445"/>
  <c r="X445" s="1"/>
  <c r="M444"/>
  <c r="X444" s="1"/>
  <c r="M443"/>
  <c r="X443" s="1"/>
  <c r="M442"/>
  <c r="X442" s="1"/>
  <c r="M441"/>
  <c r="X441" s="1"/>
  <c r="M440"/>
  <c r="X440" s="1"/>
  <c r="M439"/>
  <c r="X439" s="1"/>
  <c r="M438"/>
  <c r="X438" s="1"/>
  <c r="M437"/>
  <c r="X437" s="1"/>
  <c r="M436"/>
  <c r="X436" s="1"/>
  <c r="M435"/>
  <c r="X435" s="1"/>
  <c r="M434"/>
  <c r="X434" s="1"/>
  <c r="M433"/>
  <c r="X433" s="1"/>
  <c r="M432"/>
  <c r="X432" s="1"/>
  <c r="M431"/>
  <c r="X431" s="1"/>
  <c r="M430"/>
  <c r="X430" s="1"/>
  <c r="M429"/>
  <c r="X429" s="1"/>
  <c r="M428"/>
  <c r="X428" s="1"/>
  <c r="M427"/>
  <c r="X427" s="1"/>
  <c r="M426"/>
  <c r="X426" s="1"/>
  <c r="M425"/>
  <c r="X425" s="1"/>
  <c r="M424"/>
  <c r="X424" s="1"/>
  <c r="M423"/>
  <c r="X423" s="1"/>
  <c r="M422"/>
  <c r="X422" s="1"/>
  <c r="M421"/>
  <c r="X421" s="1"/>
  <c r="M420"/>
  <c r="X420" s="1"/>
  <c r="M419"/>
  <c r="X419" s="1"/>
  <c r="M418"/>
  <c r="X418" s="1"/>
  <c r="M417"/>
  <c r="X417" s="1"/>
  <c r="M416"/>
  <c r="X416" s="1"/>
  <c r="M415"/>
  <c r="X415" s="1"/>
  <c r="M414"/>
  <c r="X414" s="1"/>
  <c r="M413"/>
  <c r="X413" s="1"/>
  <c r="M412"/>
  <c r="X412" s="1"/>
  <c r="M411"/>
  <c r="X411" s="1"/>
  <c r="M410"/>
  <c r="X410" s="1"/>
  <c r="M409"/>
  <c r="X409" s="1"/>
  <c r="M408"/>
  <c r="X408" s="1"/>
  <c r="M407"/>
  <c r="X407" s="1"/>
  <c r="M406"/>
  <c r="X406" s="1"/>
  <c r="M405"/>
  <c r="X405" s="1"/>
  <c r="M404"/>
  <c r="X404" s="1"/>
  <c r="M403"/>
  <c r="X403" s="1"/>
  <c r="M402"/>
  <c r="X402" s="1"/>
  <c r="M401"/>
  <c r="X401" s="1"/>
  <c r="M400"/>
  <c r="X400" s="1"/>
  <c r="M399"/>
  <c r="X399" s="1"/>
  <c r="M398"/>
  <c r="X398" s="1"/>
  <c r="M397"/>
  <c r="X397" s="1"/>
  <c r="M396"/>
  <c r="X396" s="1"/>
  <c r="M395"/>
  <c r="X395" s="1"/>
  <c r="M394"/>
  <c r="X394" s="1"/>
  <c r="M393"/>
  <c r="X393" s="1"/>
  <c r="M392"/>
  <c r="X392" s="1"/>
  <c r="M391"/>
  <c r="X391" s="1"/>
  <c r="M390"/>
  <c r="X390" s="1"/>
  <c r="M389"/>
  <c r="X389" s="1"/>
  <c r="M388"/>
  <c r="X388" s="1"/>
  <c r="M387"/>
  <c r="X387" s="1"/>
  <c r="M386"/>
  <c r="X386" s="1"/>
  <c r="M385"/>
  <c r="X385" s="1"/>
  <c r="M384"/>
  <c r="X384" s="1"/>
  <c r="M383"/>
  <c r="X383" s="1"/>
  <c r="M382"/>
  <c r="X382" s="1"/>
  <c r="M381"/>
  <c r="X381" s="1"/>
  <c r="M380"/>
  <c r="X380" s="1"/>
  <c r="M379"/>
  <c r="X379" s="1"/>
  <c r="M378"/>
  <c r="X378" s="1"/>
  <c r="M377"/>
  <c r="X377" s="1"/>
  <c r="M376"/>
  <c r="X376" s="1"/>
  <c r="M375"/>
  <c r="X375" s="1"/>
  <c r="M374"/>
  <c r="X374" s="1"/>
  <c r="M373"/>
  <c r="X373" s="1"/>
  <c r="M372"/>
  <c r="X372" s="1"/>
  <c r="M371"/>
  <c r="X371" s="1"/>
  <c r="M370"/>
  <c r="X370" s="1"/>
  <c r="M369"/>
  <c r="X369" s="1"/>
  <c r="M368"/>
  <c r="X368" s="1"/>
  <c r="M367"/>
  <c r="X367" s="1"/>
  <c r="M366"/>
  <c r="X366" s="1"/>
  <c r="M365"/>
  <c r="X365" s="1"/>
  <c r="M364"/>
  <c r="X364" s="1"/>
  <c r="M363"/>
  <c r="X363" s="1"/>
  <c r="M362"/>
  <c r="X362" s="1"/>
  <c r="M361"/>
  <c r="X361" s="1"/>
  <c r="M360"/>
  <c r="X360" s="1"/>
  <c r="M359"/>
  <c r="X359" s="1"/>
  <c r="M358"/>
  <c r="X358" s="1"/>
  <c r="X357"/>
  <c r="M356"/>
  <c r="X356" s="1"/>
  <c r="M355"/>
  <c r="X355" s="1"/>
  <c r="M354"/>
  <c r="X354" s="1"/>
  <c r="M353"/>
  <c r="X353" s="1"/>
  <c r="M352"/>
  <c r="X352" s="1"/>
  <c r="M351"/>
  <c r="X351" s="1"/>
  <c r="M350"/>
  <c r="X350" s="1"/>
  <c r="M349"/>
  <c r="X349" s="1"/>
  <c r="M348"/>
  <c r="X348" s="1"/>
  <c r="M347"/>
  <c r="X347" s="1"/>
  <c r="M346"/>
  <c r="X346" s="1"/>
  <c r="M345"/>
  <c r="X345" s="1"/>
  <c r="M344"/>
  <c r="X344" s="1"/>
  <c r="M343"/>
  <c r="X343" s="1"/>
  <c r="M342"/>
  <c r="X342" s="1"/>
  <c r="M341"/>
  <c r="X341" s="1"/>
  <c r="M340"/>
  <c r="X340" s="1"/>
  <c r="M339"/>
  <c r="X339" s="1"/>
  <c r="M338"/>
  <c r="X338" s="1"/>
  <c r="M337"/>
  <c r="X337" s="1"/>
  <c r="M336"/>
  <c r="X336" s="1"/>
  <c r="M335"/>
  <c r="X335" s="1"/>
  <c r="M334"/>
  <c r="X334" s="1"/>
  <c r="M333"/>
  <c r="X333" s="1"/>
  <c r="M332"/>
  <c r="X332" s="1"/>
  <c r="M331"/>
  <c r="X331" s="1"/>
  <c r="M330"/>
  <c r="X330" s="1"/>
  <c r="M329"/>
  <c r="X329" s="1"/>
  <c r="M328"/>
  <c r="X328" s="1"/>
  <c r="M327"/>
  <c r="X327" s="1"/>
  <c r="M326"/>
  <c r="X326" s="1"/>
  <c r="M325"/>
  <c r="X325" s="1"/>
  <c r="M324"/>
  <c r="X324" s="1"/>
  <c r="M323"/>
  <c r="X323" s="1"/>
  <c r="M322"/>
  <c r="X322" s="1"/>
  <c r="M321"/>
  <c r="X321" s="1"/>
  <c r="M320"/>
  <c r="X320" s="1"/>
  <c r="M319"/>
  <c r="X319" s="1"/>
  <c r="M318"/>
  <c r="X318" s="1"/>
  <c r="M317"/>
  <c r="X317" s="1"/>
  <c r="M316"/>
  <c r="X316" s="1"/>
  <c r="M315"/>
  <c r="X315" s="1"/>
  <c r="M314"/>
  <c r="X314" s="1"/>
  <c r="M313"/>
  <c r="X313" s="1"/>
  <c r="M312"/>
  <c r="X312" s="1"/>
  <c r="M311"/>
  <c r="X311" s="1"/>
  <c r="M310"/>
  <c r="X310" s="1"/>
  <c r="M309"/>
  <c r="X309" s="1"/>
  <c r="M308"/>
  <c r="X308" s="1"/>
  <c r="M307"/>
  <c r="X307" s="1"/>
  <c r="M306"/>
  <c r="X306" s="1"/>
  <c r="M305"/>
  <c r="X305" s="1"/>
  <c r="M304"/>
  <c r="X304" s="1"/>
  <c r="M303"/>
  <c r="X303" s="1"/>
  <c r="M302"/>
  <c r="X302" s="1"/>
  <c r="M301"/>
  <c r="X301" s="1"/>
  <c r="M300"/>
  <c r="X300" s="1"/>
  <c r="M299"/>
  <c r="X299" s="1"/>
  <c r="M298"/>
  <c r="X298" s="1"/>
  <c r="M297"/>
  <c r="X297" s="1"/>
  <c r="M296"/>
  <c r="X296" s="1"/>
  <c r="M295"/>
  <c r="X295" s="1"/>
  <c r="M294"/>
  <c r="X294" s="1"/>
  <c r="M293"/>
  <c r="X293" s="1"/>
  <c r="M292"/>
  <c r="X292" s="1"/>
  <c r="M291"/>
  <c r="X291" s="1"/>
  <c r="M290"/>
  <c r="X290" s="1"/>
  <c r="M289"/>
  <c r="X289" s="1"/>
  <c r="M288"/>
  <c r="X288" s="1"/>
  <c r="M287"/>
  <c r="X287" s="1"/>
  <c r="M286"/>
  <c r="X286" s="1"/>
  <c r="M285"/>
  <c r="X285" s="1"/>
  <c r="M284"/>
  <c r="X284" s="1"/>
  <c r="M283"/>
  <c r="X283" s="1"/>
  <c r="M282"/>
  <c r="X282" s="1"/>
  <c r="M281"/>
  <c r="X281" s="1"/>
  <c r="M280"/>
  <c r="X280" s="1"/>
  <c r="M279"/>
  <c r="X279" s="1"/>
  <c r="M278"/>
  <c r="X278" s="1"/>
  <c r="M277"/>
  <c r="X277" s="1"/>
  <c r="M276"/>
  <c r="X276" s="1"/>
  <c r="M275"/>
  <c r="X275" s="1"/>
  <c r="M274"/>
  <c r="X274" s="1"/>
  <c r="M273"/>
  <c r="X273" s="1"/>
  <c r="M272"/>
  <c r="X272" s="1"/>
  <c r="M271"/>
  <c r="X271" s="1"/>
  <c r="M270"/>
  <c r="X270" s="1"/>
  <c r="M269"/>
  <c r="X269" s="1"/>
  <c r="M268"/>
  <c r="X268" s="1"/>
  <c r="M267"/>
  <c r="X267" s="1"/>
  <c r="M266"/>
  <c r="X266" s="1"/>
  <c r="M265"/>
  <c r="X265" s="1"/>
  <c r="M264"/>
  <c r="X264" s="1"/>
  <c r="M263"/>
  <c r="X263" s="1"/>
  <c r="M262"/>
  <c r="X262" s="1"/>
  <c r="M261"/>
  <c r="X261" s="1"/>
  <c r="M260"/>
  <c r="X260" s="1"/>
  <c r="M259"/>
  <c r="X259" s="1"/>
  <c r="M258"/>
  <c r="X258" s="1"/>
  <c r="M257"/>
  <c r="X257" s="1"/>
  <c r="M256"/>
  <c r="X256" s="1"/>
  <c r="M255"/>
  <c r="X255" s="1"/>
  <c r="M254"/>
  <c r="X254" s="1"/>
  <c r="M253"/>
  <c r="X253" s="1"/>
  <c r="M252"/>
  <c r="X252" s="1"/>
  <c r="M251"/>
  <c r="X251" s="1"/>
  <c r="M250"/>
  <c r="X250" s="1"/>
  <c r="M249"/>
  <c r="X249" s="1"/>
  <c r="M248"/>
  <c r="X248" s="1"/>
  <c r="M247"/>
  <c r="X247" s="1"/>
  <c r="M246"/>
  <c r="X246" s="1"/>
  <c r="M245"/>
  <c r="X245" s="1"/>
  <c r="M244"/>
  <c r="X244" s="1"/>
  <c r="M243"/>
  <c r="X243" s="1"/>
  <c r="M242"/>
  <c r="X242" s="1"/>
  <c r="M241"/>
  <c r="X241" s="1"/>
  <c r="M240"/>
  <c r="X240" s="1"/>
  <c r="M239"/>
  <c r="X239" s="1"/>
  <c r="M238"/>
  <c r="X238" s="1"/>
  <c r="M237"/>
  <c r="X237" s="1"/>
  <c r="M236"/>
  <c r="X236" s="1"/>
  <c r="M235"/>
  <c r="X235" s="1"/>
  <c r="M234"/>
  <c r="X234" s="1"/>
  <c r="M233"/>
  <c r="X233" s="1"/>
  <c r="M232"/>
  <c r="X232" s="1"/>
  <c r="M231"/>
  <c r="X231" s="1"/>
  <c r="M230"/>
  <c r="X230" s="1"/>
  <c r="M229"/>
  <c r="X229" s="1"/>
  <c r="M228"/>
  <c r="X228" s="1"/>
  <c r="M227"/>
  <c r="X227" s="1"/>
  <c r="M226"/>
  <c r="X226" s="1"/>
  <c r="M225"/>
  <c r="X225" s="1"/>
  <c r="M224"/>
  <c r="X224" s="1"/>
  <c r="M223"/>
  <c r="X223" s="1"/>
  <c r="M222"/>
  <c r="X222" s="1"/>
  <c r="M221"/>
  <c r="X221" s="1"/>
  <c r="M220"/>
  <c r="X220" s="1"/>
  <c r="M219"/>
  <c r="X219" s="1"/>
  <c r="M218"/>
  <c r="X218" s="1"/>
  <c r="M217"/>
  <c r="X217" s="1"/>
  <c r="M216"/>
  <c r="X216" s="1"/>
  <c r="M215"/>
  <c r="X215" s="1"/>
  <c r="M214"/>
  <c r="X214" s="1"/>
  <c r="M213"/>
  <c r="X213" s="1"/>
  <c r="M212"/>
  <c r="X212" s="1"/>
  <c r="M211"/>
  <c r="X211" s="1"/>
  <c r="M210"/>
  <c r="X210" s="1"/>
  <c r="M209"/>
  <c r="X209" s="1"/>
  <c r="M208"/>
  <c r="X208" s="1"/>
  <c r="M207"/>
  <c r="X207" s="1"/>
  <c r="M206"/>
  <c r="X206" s="1"/>
  <c r="M205"/>
  <c r="X205" s="1"/>
  <c r="M204"/>
  <c r="X204" s="1"/>
  <c r="M203"/>
  <c r="X203" s="1"/>
  <c r="M202"/>
  <c r="X202" s="1"/>
  <c r="M201"/>
  <c r="X201" s="1"/>
  <c r="M200"/>
  <c r="X200" s="1"/>
  <c r="M199"/>
  <c r="X199" s="1"/>
  <c r="M198"/>
  <c r="X198" s="1"/>
  <c r="M197"/>
  <c r="X197" s="1"/>
  <c r="M196"/>
  <c r="X196" s="1"/>
  <c r="M195"/>
  <c r="X195" s="1"/>
  <c r="M194"/>
  <c r="X194" s="1"/>
  <c r="M193"/>
  <c r="X193" s="1"/>
  <c r="M192"/>
  <c r="X192" s="1"/>
  <c r="M191"/>
  <c r="X191" s="1"/>
  <c r="M190"/>
  <c r="X190" s="1"/>
  <c r="L189"/>
  <c r="M189" s="1"/>
  <c r="X189" s="1"/>
  <c r="M188"/>
  <c r="X188" s="1"/>
  <c r="M187"/>
  <c r="X187" s="1"/>
  <c r="M186"/>
  <c r="X186" s="1"/>
  <c r="M185"/>
  <c r="X185" s="1"/>
  <c r="M184"/>
  <c r="X184" s="1"/>
  <c r="M183"/>
  <c r="X183" s="1"/>
  <c r="M182"/>
  <c r="X182" s="1"/>
  <c r="M181"/>
  <c r="X181" s="1"/>
  <c r="M180"/>
  <c r="X180" s="1"/>
  <c r="M179"/>
  <c r="X179" s="1"/>
  <c r="M178"/>
  <c r="X178" s="1"/>
  <c r="M177"/>
  <c r="X177" s="1"/>
  <c r="M176"/>
  <c r="X176" s="1"/>
  <c r="M175"/>
  <c r="X175" s="1"/>
  <c r="M174"/>
  <c r="X174" s="1"/>
  <c r="M173"/>
  <c r="X173" s="1"/>
  <c r="M172"/>
  <c r="X172" s="1"/>
  <c r="M171"/>
  <c r="X171" s="1"/>
  <c r="M170"/>
  <c r="X170" s="1"/>
  <c r="M169"/>
  <c r="X169" s="1"/>
  <c r="M168"/>
  <c r="X168" s="1"/>
  <c r="M167"/>
  <c r="X167" s="1"/>
  <c r="M166"/>
  <c r="X166" s="1"/>
  <c r="M165"/>
  <c r="X165" s="1"/>
  <c r="M164"/>
  <c r="X164" s="1"/>
  <c r="M163"/>
  <c r="X163" s="1"/>
  <c r="L162"/>
  <c r="M162" s="1"/>
  <c r="X162" s="1"/>
  <c r="M161"/>
  <c r="X161" s="1"/>
  <c r="M160"/>
  <c r="X160" s="1"/>
  <c r="M159"/>
  <c r="X159" s="1"/>
  <c r="M158"/>
  <c r="X158" s="1"/>
  <c r="M157"/>
  <c r="X157" s="1"/>
  <c r="M156"/>
  <c r="X156" s="1"/>
  <c r="M155"/>
  <c r="X155" s="1"/>
  <c r="M154"/>
  <c r="X154" s="1"/>
  <c r="M153"/>
  <c r="X153" s="1"/>
  <c r="M152"/>
  <c r="X152" s="1"/>
  <c r="M151"/>
  <c r="X151" s="1"/>
  <c r="M150"/>
  <c r="X150" s="1"/>
  <c r="M149"/>
  <c r="X149" s="1"/>
  <c r="M148"/>
  <c r="X148" s="1"/>
  <c r="M147"/>
  <c r="X147" s="1"/>
  <c r="M146"/>
  <c r="X146" s="1"/>
  <c r="M145"/>
  <c r="X145" s="1"/>
  <c r="M144"/>
  <c r="X144" s="1"/>
  <c r="M143"/>
  <c r="X143" s="1"/>
  <c r="M142"/>
  <c r="X142" s="1"/>
  <c r="M141"/>
  <c r="X141" s="1"/>
  <c r="M140"/>
  <c r="X140" s="1"/>
  <c r="M139"/>
  <c r="X139" s="1"/>
  <c r="M138"/>
  <c r="X138" s="1"/>
  <c r="M137"/>
  <c r="X137" s="1"/>
  <c r="M136"/>
  <c r="X136" s="1"/>
  <c r="M135"/>
  <c r="X135" s="1"/>
  <c r="M134"/>
  <c r="X134" s="1"/>
  <c r="M133"/>
  <c r="X133" s="1"/>
  <c r="M132"/>
  <c r="X132" s="1"/>
  <c r="M131"/>
  <c r="X131" s="1"/>
  <c r="M130"/>
  <c r="X130" s="1"/>
  <c r="M129"/>
  <c r="X129" s="1"/>
  <c r="M128"/>
  <c r="X128" s="1"/>
  <c r="L127"/>
  <c r="M127" s="1"/>
  <c r="X127" s="1"/>
  <c r="M126"/>
  <c r="X126" s="1"/>
  <c r="M125"/>
  <c r="X125" s="1"/>
  <c r="M124"/>
  <c r="X124" s="1"/>
  <c r="M123"/>
  <c r="X123" s="1"/>
  <c r="M122"/>
  <c r="X122" s="1"/>
  <c r="M121"/>
  <c r="X121" s="1"/>
  <c r="M120"/>
  <c r="X120" s="1"/>
  <c r="M119"/>
  <c r="X119" s="1"/>
  <c r="M118"/>
  <c r="X118" s="1"/>
  <c r="M117"/>
  <c r="X117" s="1"/>
  <c r="M116"/>
  <c r="X116" s="1"/>
  <c r="M115"/>
  <c r="X115" s="1"/>
  <c r="M114"/>
  <c r="X114" s="1"/>
  <c r="M113"/>
  <c r="X113" s="1"/>
  <c r="M112"/>
  <c r="X112" s="1"/>
  <c r="M92"/>
  <c r="X92" s="1"/>
  <c r="M91"/>
  <c r="X91" s="1"/>
  <c r="M90"/>
  <c r="X90" s="1"/>
  <c r="M89"/>
  <c r="X89" s="1"/>
  <c r="M88"/>
  <c r="X88" s="1"/>
  <c r="M87"/>
  <c r="X87" s="1"/>
  <c r="M86"/>
  <c r="X86" s="1"/>
  <c r="M85"/>
  <c r="X85" s="1"/>
  <c r="M84"/>
  <c r="X84" s="1"/>
  <c r="M83"/>
  <c r="X83" s="1"/>
  <c r="M82"/>
  <c r="X82" s="1"/>
  <c r="M81"/>
  <c r="X81" s="1"/>
  <c r="M80"/>
  <c r="X80" s="1"/>
  <c r="M79"/>
  <c r="X79" s="1"/>
  <c r="M78"/>
  <c r="X78" s="1"/>
  <c r="M77"/>
  <c r="X77" s="1"/>
  <c r="M76"/>
  <c r="X76" s="1"/>
  <c r="M75"/>
  <c r="X75" s="1"/>
  <c r="M74"/>
  <c r="X74" s="1"/>
  <c r="M73"/>
  <c r="X73" s="1"/>
  <c r="M72"/>
  <c r="X72" s="1"/>
  <c r="M71"/>
  <c r="X71" s="1"/>
  <c r="M70"/>
  <c r="X70" s="1"/>
  <c r="M69"/>
  <c r="X69" s="1"/>
  <c r="M68"/>
  <c r="X68" s="1"/>
  <c r="M67"/>
  <c r="X67" s="1"/>
  <c r="M66"/>
  <c r="X66" s="1"/>
  <c r="M65"/>
  <c r="X65" s="1"/>
  <c r="M64"/>
  <c r="X64" s="1"/>
  <c r="M63"/>
  <c r="X63" s="1"/>
  <c r="M62"/>
  <c r="X62" s="1"/>
  <c r="M61"/>
  <c r="X61" s="1"/>
  <c r="M60"/>
  <c r="X60" s="1"/>
  <c r="M59"/>
  <c r="X59" s="1"/>
  <c r="M58"/>
  <c r="X58" s="1"/>
  <c r="M57"/>
  <c r="X57" s="1"/>
  <c r="M56"/>
  <c r="X56" s="1"/>
  <c r="M55"/>
  <c r="X55" s="1"/>
  <c r="M54"/>
  <c r="X54" s="1"/>
  <c r="M53"/>
  <c r="X53" s="1"/>
  <c r="M52"/>
  <c r="X52" s="1"/>
  <c r="M51"/>
  <c r="X51" s="1"/>
  <c r="M50"/>
  <c r="X50" s="1"/>
  <c r="M49"/>
  <c r="X49" s="1"/>
  <c r="M48"/>
  <c r="X48" s="1"/>
  <c r="M47"/>
  <c r="X47" s="1"/>
  <c r="M46"/>
  <c r="X46" s="1"/>
  <c r="M45"/>
  <c r="X45" s="1"/>
  <c r="M44"/>
  <c r="X44" s="1"/>
  <c r="M43"/>
  <c r="X43" s="1"/>
  <c r="M42"/>
  <c r="X42" s="1"/>
  <c r="M41"/>
  <c r="X41" s="1"/>
  <c r="M40"/>
  <c r="X40" s="1"/>
  <c r="M39"/>
  <c r="X39" s="1"/>
  <c r="M38"/>
  <c r="X38" s="1"/>
  <c r="M37"/>
  <c r="X37" s="1"/>
  <c r="M36"/>
  <c r="X36" s="1"/>
  <c r="M35"/>
  <c r="X35" s="1"/>
  <c r="M34"/>
  <c r="X34" s="1"/>
  <c r="M33"/>
  <c r="X33" s="1"/>
  <c r="M32"/>
  <c r="X32" s="1"/>
  <c r="M31"/>
  <c r="X31" s="1"/>
  <c r="M30"/>
  <c r="X30" s="1"/>
  <c r="M29"/>
  <c r="X29" s="1"/>
  <c r="M28"/>
  <c r="X28" s="1"/>
  <c r="M27"/>
  <c r="X27" s="1"/>
  <c r="M26"/>
  <c r="X26" s="1"/>
  <c r="M25"/>
  <c r="X25" s="1"/>
  <c r="M24"/>
  <c r="X24" s="1"/>
  <c r="M23"/>
  <c r="X23" s="1"/>
  <c r="M22"/>
  <c r="X22" s="1"/>
  <c r="M21"/>
  <c r="X21" s="1"/>
  <c r="M20"/>
  <c r="X20" s="1"/>
  <c r="M19"/>
  <c r="X19" s="1"/>
  <c r="M18"/>
  <c r="X18" s="1"/>
  <c r="M17"/>
  <c r="X17" s="1"/>
  <c r="M16"/>
  <c r="X16" s="1"/>
  <c r="M15"/>
  <c r="X15" s="1"/>
  <c r="M14"/>
  <c r="X14" s="1"/>
  <c r="M13"/>
  <c r="X13" s="1"/>
  <c r="M12"/>
  <c r="X12" s="1"/>
  <c r="M11"/>
  <c r="X11" s="1"/>
  <c r="M10"/>
  <c r="X10" s="1"/>
  <c r="M9"/>
  <c r="X9" s="1"/>
  <c r="M8"/>
  <c r="X8" s="1"/>
  <c r="M7"/>
  <c r="X7" s="1"/>
  <c r="L6"/>
  <c r="L720" l="1"/>
  <c r="M6"/>
  <c r="X6" s="1"/>
  <c r="X721"/>
  <c r="K456" i="3"/>
  <c r="M455"/>
  <c r="M454"/>
  <c r="M453"/>
  <c r="M452"/>
  <c r="M451"/>
  <c r="M450"/>
  <c r="M449"/>
  <c r="M448"/>
  <c r="M447"/>
  <c r="M446"/>
  <c r="M445"/>
  <c r="M444"/>
  <c r="M443"/>
  <c r="M442"/>
  <c r="M441"/>
  <c r="M440"/>
  <c r="M439"/>
  <c r="M438"/>
  <c r="M437"/>
  <c r="M436"/>
  <c r="M435"/>
  <c r="M434"/>
  <c r="M433"/>
  <c r="M432"/>
  <c r="M431"/>
  <c r="M430"/>
  <c r="M429"/>
  <c r="M428"/>
  <c r="M427"/>
  <c r="M426"/>
  <c r="M425"/>
  <c r="M424"/>
  <c r="M423"/>
  <c r="M422"/>
  <c r="M421"/>
  <c r="M420"/>
  <c r="M419"/>
  <c r="M418"/>
  <c r="M417"/>
  <c r="M416"/>
  <c r="M415"/>
  <c r="M414"/>
  <c r="M413"/>
  <c r="M412"/>
  <c r="M411"/>
  <c r="M410"/>
  <c r="M409"/>
  <c r="M408"/>
  <c r="M407"/>
  <c r="M406"/>
  <c r="M405"/>
  <c r="M404"/>
  <c r="M403"/>
  <c r="M402"/>
  <c r="L401"/>
  <c r="M401" s="1"/>
  <c r="M400"/>
  <c r="M399"/>
  <c r="M398"/>
  <c r="M397"/>
  <c r="M396"/>
  <c r="M395"/>
  <c r="M394"/>
  <c r="M393"/>
  <c r="M392"/>
  <c r="M391"/>
  <c r="M390"/>
  <c r="M389"/>
  <c r="M388"/>
  <c r="M387"/>
  <c r="M386"/>
  <c r="M385"/>
  <c r="M384"/>
  <c r="M383"/>
  <c r="M382"/>
  <c r="M381"/>
  <c r="M380"/>
  <c r="M379"/>
  <c r="M378"/>
  <c r="M377"/>
  <c r="M376"/>
  <c r="M375"/>
  <c r="M374"/>
  <c r="M373"/>
  <c r="M372"/>
  <c r="M371"/>
  <c r="M370"/>
  <c r="M369"/>
  <c r="M368"/>
  <c r="M367"/>
  <c r="M366"/>
  <c r="M365"/>
  <c r="M364"/>
  <c r="M363"/>
  <c r="M362"/>
  <c r="M361"/>
  <c r="M360"/>
  <c r="M359"/>
  <c r="M358"/>
  <c r="M357"/>
  <c r="M356"/>
  <c r="M355"/>
  <c r="M354"/>
  <c r="M353"/>
  <c r="M352"/>
  <c r="M351"/>
  <c r="M350"/>
  <c r="M349"/>
  <c r="M348"/>
  <c r="M347"/>
  <c r="M346"/>
  <c r="M345"/>
  <c r="M344"/>
  <c r="M343"/>
  <c r="M342"/>
  <c r="M341"/>
  <c r="M340"/>
  <c r="M339"/>
  <c r="M338"/>
  <c r="M337"/>
  <c r="M336"/>
  <c r="M335"/>
  <c r="M334"/>
  <c r="M333"/>
  <c r="M332"/>
  <c r="M331"/>
  <c r="M330"/>
  <c r="M329"/>
  <c r="M328"/>
  <c r="M327"/>
  <c r="M326"/>
  <c r="M325"/>
  <c r="M324"/>
  <c r="M323"/>
  <c r="M322"/>
  <c r="M321"/>
  <c r="M320"/>
  <c r="M319"/>
  <c r="M318"/>
  <c r="M317"/>
  <c r="M316"/>
  <c r="M315"/>
  <c r="M314"/>
  <c r="M313"/>
  <c r="M312"/>
  <c r="M311"/>
  <c r="M310"/>
  <c r="M309"/>
  <c r="M308"/>
  <c r="M307"/>
  <c r="M306"/>
  <c r="M305"/>
  <c r="M304"/>
  <c r="M303"/>
  <c r="M302"/>
  <c r="M301"/>
  <c r="M300"/>
  <c r="M299"/>
  <c r="M298"/>
  <c r="M297"/>
  <c r="M296"/>
  <c r="M295"/>
  <c r="M294"/>
  <c r="M293"/>
  <c r="L292"/>
  <c r="M292" s="1"/>
  <c r="M291"/>
  <c r="M290"/>
  <c r="M289"/>
  <c r="M288"/>
  <c r="M287"/>
  <c r="M286"/>
  <c r="M285"/>
  <c r="M284"/>
  <c r="M283"/>
  <c r="M282"/>
  <c r="M281"/>
  <c r="M280"/>
  <c r="M279"/>
  <c r="M278"/>
  <c r="M277"/>
  <c r="M276"/>
  <c r="M275"/>
  <c r="M274"/>
  <c r="M273"/>
  <c r="M272"/>
  <c r="M271"/>
  <c r="M270"/>
  <c r="M269"/>
  <c r="M268"/>
  <c r="M267"/>
  <c r="M266"/>
  <c r="M265"/>
  <c r="M264"/>
  <c r="M263"/>
  <c r="M262"/>
  <c r="M261"/>
  <c r="M260"/>
  <c r="M259"/>
  <c r="M258"/>
  <c r="M257"/>
  <c r="M256"/>
  <c r="M255"/>
  <c r="M254"/>
  <c r="M253"/>
  <c r="M252"/>
  <c r="M251"/>
  <c r="M250"/>
  <c r="M249"/>
  <c r="M248"/>
  <c r="M247"/>
  <c r="M246"/>
  <c r="M245"/>
  <c r="M244"/>
  <c r="M243"/>
  <c r="M242"/>
  <c r="M241"/>
  <c r="M240"/>
  <c r="M239"/>
  <c r="M238"/>
  <c r="M237"/>
  <c r="M236"/>
  <c r="M235"/>
  <c r="M234"/>
  <c r="M233"/>
  <c r="M232"/>
  <c r="M231"/>
  <c r="M230"/>
  <c r="M229"/>
  <c r="M228"/>
  <c r="M227"/>
  <c r="M226"/>
  <c r="M225"/>
  <c r="M224"/>
  <c r="M223"/>
  <c r="M222"/>
  <c r="M221"/>
  <c r="M220"/>
  <c r="M219"/>
  <c r="M218"/>
  <c r="M217"/>
  <c r="M216"/>
  <c r="M215"/>
  <c r="M214"/>
  <c r="M213"/>
  <c r="M212"/>
  <c r="M211"/>
  <c r="M210"/>
  <c r="M209"/>
  <c r="M208"/>
  <c r="M207"/>
  <c r="M206"/>
  <c r="M205"/>
  <c r="M204"/>
  <c r="M203"/>
  <c r="M202"/>
  <c r="M201"/>
  <c r="M200"/>
  <c r="M199"/>
  <c r="M198"/>
  <c r="M197"/>
  <c r="M196"/>
  <c r="M195"/>
  <c r="M194"/>
  <c r="L193"/>
  <c r="M193" s="1"/>
  <c r="L192"/>
  <c r="M192" s="1"/>
  <c r="L191"/>
  <c r="M191" s="1"/>
  <c r="L190"/>
  <c r="M190" s="1"/>
  <c r="M189"/>
  <c r="M188"/>
  <c r="M187"/>
  <c r="M186"/>
  <c r="M185"/>
  <c r="M184"/>
  <c r="M183"/>
  <c r="M182"/>
  <c r="M181"/>
  <c r="M180"/>
  <c r="M179"/>
  <c r="M178"/>
  <c r="M177"/>
  <c r="M176"/>
  <c r="M175"/>
  <c r="M174"/>
  <c r="M173"/>
  <c r="M172"/>
  <c r="M171"/>
  <c r="M170"/>
  <c r="M169"/>
  <c r="M168"/>
  <c r="M167"/>
  <c r="M166"/>
  <c r="M165"/>
  <c r="M164"/>
  <c r="M163"/>
  <c r="M162"/>
  <c r="M161"/>
  <c r="M160"/>
  <c r="M159"/>
  <c r="M158"/>
  <c r="L157"/>
  <c r="M157" s="1"/>
  <c r="M156"/>
  <c r="M155"/>
  <c r="M154"/>
  <c r="M153"/>
  <c r="M152"/>
  <c r="M151"/>
  <c r="L150"/>
  <c r="M150" s="1"/>
  <c r="M149"/>
  <c r="M148"/>
  <c r="M147"/>
  <c r="L146"/>
  <c r="M146" s="1"/>
  <c r="M145"/>
  <c r="M144"/>
  <c r="L143"/>
  <c r="M143" s="1"/>
  <c r="M142"/>
  <c r="M141"/>
  <c r="M140"/>
  <c r="M139"/>
  <c r="M138"/>
  <c r="M137"/>
  <c r="M136"/>
  <c r="M135"/>
  <c r="M134"/>
  <c r="M133"/>
  <c r="M132"/>
  <c r="M131"/>
  <c r="M130"/>
  <c r="M129"/>
  <c r="M128"/>
  <c r="M127"/>
  <c r="M126"/>
  <c r="M125"/>
  <c r="M124"/>
  <c r="M123"/>
  <c r="M122"/>
  <c r="M121"/>
  <c r="M120"/>
  <c r="M119"/>
  <c r="M118"/>
  <c r="M117"/>
  <c r="M116"/>
  <c r="M115"/>
  <c r="M114"/>
  <c r="M113"/>
  <c r="M112"/>
  <c r="M111"/>
  <c r="M110"/>
  <c r="M109"/>
  <c r="M108"/>
  <c r="M107"/>
  <c r="M106"/>
  <c r="M105"/>
  <c r="M104"/>
  <c r="M103"/>
  <c r="M102"/>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62"/>
  <c r="M61"/>
  <c r="M60"/>
  <c r="M59"/>
  <c r="L58"/>
  <c r="M58" s="1"/>
  <c r="M57"/>
  <c r="M56"/>
  <c r="M55"/>
  <c r="M54"/>
  <c r="M53"/>
  <c r="M52"/>
  <c r="M51"/>
  <c r="M50"/>
  <c r="M49"/>
  <c r="M48"/>
  <c r="M47"/>
  <c r="M46"/>
  <c r="M45"/>
  <c r="M44"/>
  <c r="M43"/>
  <c r="M42"/>
  <c r="M41"/>
  <c r="M40"/>
  <c r="M39"/>
  <c r="M38"/>
  <c r="L37"/>
  <c r="M37" s="1"/>
  <c r="M36"/>
  <c r="M35"/>
  <c r="M34"/>
  <c r="M33"/>
  <c r="M32"/>
  <c r="M31"/>
  <c r="M30"/>
  <c r="M29"/>
  <c r="M28"/>
  <c r="L27"/>
  <c r="M27" s="1"/>
  <c r="L26"/>
  <c r="M26" s="1"/>
  <c r="L25"/>
  <c r="M24"/>
  <c r="M23"/>
  <c r="M22"/>
  <c r="M21"/>
  <c r="M20"/>
  <c r="M19"/>
  <c r="M18"/>
  <c r="M17"/>
  <c r="M16"/>
  <c r="M15"/>
  <c r="M14"/>
  <c r="M13"/>
  <c r="M12"/>
  <c r="M11"/>
  <c r="M10"/>
  <c r="M9"/>
  <c r="M8"/>
  <c r="M7"/>
  <c r="M6"/>
  <c r="L456" l="1"/>
  <c r="M720" i="4"/>
  <c r="M25" i="3"/>
  <c r="M456" s="1"/>
  <c r="K151" i="2" l="1"/>
  <c r="M150"/>
  <c r="X150" s="1"/>
  <c r="M149"/>
  <c r="X149" s="1"/>
  <c r="M148"/>
  <c r="X148" s="1"/>
  <c r="X147"/>
  <c r="M146"/>
  <c r="X146" s="1"/>
  <c r="M145"/>
  <c r="X145" s="1"/>
  <c r="M144"/>
  <c r="X144" s="1"/>
  <c r="M143"/>
  <c r="X143" s="1"/>
  <c r="M142"/>
  <c r="X142" s="1"/>
  <c r="M141"/>
  <c r="X141" s="1"/>
  <c r="M140"/>
  <c r="X140" s="1"/>
  <c r="M139"/>
  <c r="X139" s="1"/>
  <c r="M138"/>
  <c r="X138" s="1"/>
  <c r="M137"/>
  <c r="X137" s="1"/>
  <c r="M136"/>
  <c r="X136" s="1"/>
  <c r="X135"/>
  <c r="M134"/>
  <c r="X134" s="1"/>
  <c r="M133"/>
  <c r="X133" s="1"/>
  <c r="M132"/>
  <c r="X132" s="1"/>
  <c r="M131"/>
  <c r="X131" s="1"/>
  <c r="M130"/>
  <c r="X130" s="1"/>
  <c r="M129"/>
  <c r="X129" s="1"/>
  <c r="M128"/>
  <c r="X128" s="1"/>
  <c r="M127"/>
  <c r="X127" s="1"/>
  <c r="M126"/>
  <c r="X126" s="1"/>
  <c r="M125"/>
  <c r="X125" s="1"/>
  <c r="M124"/>
  <c r="X124" s="1"/>
  <c r="X123"/>
  <c r="M122"/>
  <c r="X122" s="1"/>
  <c r="M121"/>
  <c r="X121" s="1"/>
  <c r="M120"/>
  <c r="X120" s="1"/>
  <c r="M119"/>
  <c r="X119" s="1"/>
  <c r="M118"/>
  <c r="X118" s="1"/>
  <c r="M117"/>
  <c r="X117" s="1"/>
  <c r="M116"/>
  <c r="X116" s="1"/>
  <c r="M115"/>
  <c r="X115" s="1"/>
  <c r="M114"/>
  <c r="X114" s="1"/>
  <c r="M113"/>
  <c r="X113" s="1"/>
  <c r="M112"/>
  <c r="X112" s="1"/>
  <c r="M111"/>
  <c r="X111" s="1"/>
  <c r="M110"/>
  <c r="X110" s="1"/>
  <c r="M109"/>
  <c r="X109" s="1"/>
  <c r="M108"/>
  <c r="X108" s="1"/>
  <c r="M107"/>
  <c r="X107" s="1"/>
  <c r="M106"/>
  <c r="X106" s="1"/>
  <c r="M105"/>
  <c r="X105" s="1"/>
  <c r="M104"/>
  <c r="X104" s="1"/>
  <c r="M103"/>
  <c r="X103" s="1"/>
  <c r="M102"/>
  <c r="X102" s="1"/>
  <c r="M101"/>
  <c r="X101" s="1"/>
  <c r="M100"/>
  <c r="X100" s="1"/>
  <c r="M99"/>
  <c r="X99" s="1"/>
  <c r="M98"/>
  <c r="X98" s="1"/>
  <c r="M97"/>
  <c r="X97" s="1"/>
  <c r="M96"/>
  <c r="X96" s="1"/>
  <c r="M95"/>
  <c r="X95" s="1"/>
  <c r="M94"/>
  <c r="X94" s="1"/>
  <c r="M93"/>
  <c r="X93" s="1"/>
  <c r="M92"/>
  <c r="X92" s="1"/>
  <c r="M91"/>
  <c r="X91" s="1"/>
  <c r="M90"/>
  <c r="X90" s="1"/>
  <c r="M89"/>
  <c r="X89" s="1"/>
  <c r="M88"/>
  <c r="X88" s="1"/>
  <c r="M87"/>
  <c r="X87" s="1"/>
  <c r="M86"/>
  <c r="X86" s="1"/>
  <c r="M85"/>
  <c r="X85" s="1"/>
  <c r="M84"/>
  <c r="X84" s="1"/>
  <c r="L83"/>
  <c r="M83" s="1"/>
  <c r="X83" s="1"/>
  <c r="L82"/>
  <c r="M82" s="1"/>
  <c r="X82" s="1"/>
  <c r="M81"/>
  <c r="X81" s="1"/>
  <c r="M80"/>
  <c r="X80" s="1"/>
  <c r="M79"/>
  <c r="X79" s="1"/>
  <c r="M78"/>
  <c r="X78" s="1"/>
  <c r="M77"/>
  <c r="X77" s="1"/>
  <c r="M76"/>
  <c r="X76" s="1"/>
  <c r="M75"/>
  <c r="X75" s="1"/>
  <c r="M74"/>
  <c r="X74" s="1"/>
  <c r="M73"/>
  <c r="X73" s="1"/>
  <c r="M72"/>
  <c r="X72" s="1"/>
  <c r="M71"/>
  <c r="X71" s="1"/>
  <c r="M70"/>
  <c r="X70" s="1"/>
  <c r="M69"/>
  <c r="X69" s="1"/>
  <c r="M68"/>
  <c r="X68" s="1"/>
  <c r="M67"/>
  <c r="X67" s="1"/>
  <c r="M66"/>
  <c r="X66" s="1"/>
  <c r="M65"/>
  <c r="X65" s="1"/>
  <c r="M64"/>
  <c r="X64" s="1"/>
  <c r="M63"/>
  <c r="X63" s="1"/>
  <c r="M62"/>
  <c r="X62" s="1"/>
  <c r="M61"/>
  <c r="X61" s="1"/>
  <c r="M60"/>
  <c r="X60" s="1"/>
  <c r="M59"/>
  <c r="X59" s="1"/>
  <c r="M58"/>
  <c r="X58" s="1"/>
  <c r="L57"/>
  <c r="M57" s="1"/>
  <c r="X57" s="1"/>
  <c r="L56"/>
  <c r="M56" s="1"/>
  <c r="X56" s="1"/>
  <c r="L55"/>
  <c r="M55" s="1"/>
  <c r="X55" s="1"/>
  <c r="M54"/>
  <c r="X54" s="1"/>
  <c r="M53"/>
  <c r="X53" s="1"/>
  <c r="M52"/>
  <c r="X52" s="1"/>
  <c r="M51"/>
  <c r="X51" s="1"/>
  <c r="M50"/>
  <c r="X50" s="1"/>
  <c r="M49"/>
  <c r="X49" s="1"/>
  <c r="M48"/>
  <c r="X48" s="1"/>
  <c r="M47"/>
  <c r="X47" s="1"/>
  <c r="M46"/>
  <c r="X46" s="1"/>
  <c r="M45"/>
  <c r="X45" s="1"/>
  <c r="M44"/>
  <c r="X44" s="1"/>
  <c r="M43"/>
  <c r="X43" s="1"/>
  <c r="M42"/>
  <c r="X42" s="1"/>
  <c r="M41"/>
  <c r="X41" s="1"/>
  <c r="M40"/>
  <c r="X40" s="1"/>
  <c r="L39"/>
  <c r="M39" s="1"/>
  <c r="X39" s="1"/>
  <c r="M38"/>
  <c r="X38" s="1"/>
  <c r="L37"/>
  <c r="M36"/>
  <c r="X36" s="1"/>
  <c r="M35"/>
  <c r="X35" s="1"/>
  <c r="M34"/>
  <c r="X34" s="1"/>
  <c r="M33"/>
  <c r="X33" s="1"/>
  <c r="M32"/>
  <c r="X32" s="1"/>
  <c r="M31"/>
  <c r="X31" s="1"/>
  <c r="M30"/>
  <c r="X30" s="1"/>
  <c r="M29"/>
  <c r="X29" s="1"/>
  <c r="M28"/>
  <c r="X28" s="1"/>
  <c r="M27"/>
  <c r="X27" s="1"/>
  <c r="M26"/>
  <c r="X26" s="1"/>
  <c r="M25"/>
  <c r="X25" s="1"/>
  <c r="M24"/>
  <c r="X24" s="1"/>
  <c r="M23"/>
  <c r="X23" s="1"/>
  <c r="M22"/>
  <c r="X22" s="1"/>
  <c r="M21"/>
  <c r="X21" s="1"/>
  <c r="M20"/>
  <c r="X20" s="1"/>
  <c r="M19"/>
  <c r="X19" s="1"/>
  <c r="M18"/>
  <c r="X18" s="1"/>
  <c r="M17"/>
  <c r="X17" s="1"/>
  <c r="M16"/>
  <c r="X16" s="1"/>
  <c r="M15"/>
  <c r="X15" s="1"/>
  <c r="M14"/>
  <c r="X14" s="1"/>
  <c r="M13"/>
  <c r="X13" s="1"/>
  <c r="M12"/>
  <c r="X12" s="1"/>
  <c r="M11"/>
  <c r="X11" s="1"/>
  <c r="M10"/>
  <c r="X10" s="1"/>
  <c r="M9"/>
  <c r="X9" s="1"/>
  <c r="M8"/>
  <c r="X8" s="1"/>
  <c r="M7"/>
  <c r="L151" l="1"/>
  <c r="X7"/>
  <c r="M37"/>
  <c r="X37" s="1"/>
  <c r="M151" l="1"/>
</calcChain>
</file>

<file path=xl/sharedStrings.xml><?xml version="1.0" encoding="utf-8"?>
<sst xmlns="http://schemas.openxmlformats.org/spreadsheetml/2006/main" count="19827" uniqueCount="3226">
  <si>
    <t>SOUTH AFFRICAN SOCIAL SECURITY AGENCY</t>
  </si>
  <si>
    <t xml:space="preserve">IRREGULAR EXPENDITURE </t>
  </si>
  <si>
    <t>BACKLOG</t>
  </si>
  <si>
    <t>No</t>
  </si>
  <si>
    <t>Region</t>
  </si>
  <si>
    <t>Name of official in full</t>
  </si>
  <si>
    <t>Title (Mr/Ms)</t>
  </si>
  <si>
    <t>Emplyee No (ID if not SASSA employee)</t>
  </si>
  <si>
    <t>Job Level</t>
  </si>
  <si>
    <t>Date case was recorded</t>
  </si>
  <si>
    <t>Description of incident (Summary of the incident and circumstances explaining what happened?)</t>
  </si>
  <si>
    <t>SCOA Account involved</t>
  </si>
  <si>
    <t>Supplier</t>
  </si>
  <si>
    <t>Balance as at 31 March 2017</t>
  </si>
  <si>
    <t>Adjustment (resulting from confirmation of correct amounts involved)</t>
  </si>
  <si>
    <t>Corrected balance</t>
  </si>
  <si>
    <t>Reasons for adjustment (Where the initial amount has been adjusted then indicate the reasons and motivation for adjustment)</t>
  </si>
  <si>
    <t>Progress per case (Explain status of the matter, reasons and motivation)</t>
  </si>
  <si>
    <t>Finalised Yes/No (Finalised means when approved by REM/CEO)</t>
  </si>
  <si>
    <t>Date finalised</t>
  </si>
  <si>
    <t>Finalised within how many days</t>
  </si>
  <si>
    <t>Date when the case will be finalised (for unfinalised cases only)</t>
  </si>
  <si>
    <t>State whether recovery or write-off  or Condoned</t>
  </si>
  <si>
    <t>If recovery state how much recovered for the reporting period/or reason for not recovering</t>
  </si>
  <si>
    <t>Category of action taken against official (Verbal, written, final written warnig or Dismissal)</t>
  </si>
  <si>
    <t>Reasons for referral to Labour Relations Unit or Appeals</t>
  </si>
  <si>
    <t>Adjustments</t>
  </si>
  <si>
    <t>EC</t>
  </si>
  <si>
    <t>Leslie Bezeidenhout</t>
  </si>
  <si>
    <t>Mr</t>
  </si>
  <si>
    <t xml:space="preserve">Construction of paypoint in Bizana- The order was erroneously issued to a service provider who is not registered on the CIBD as per regulation for construction work(CIBD Act,section 18(1)) hence treated as irregular expenditure. </t>
  </si>
  <si>
    <t>O&amp;L/P/P:Contracted Mainta</t>
  </si>
  <si>
    <t>Camelot Business Solutions pty Ltd</t>
  </si>
  <si>
    <t>Case finalised in the prior year</t>
  </si>
  <si>
    <t>Finalised,expenditure was Condoned as the end user did not specify the requirement for registration on CIDB and a verbal warning was given to the responsible official.</t>
  </si>
  <si>
    <t>Yes</t>
  </si>
  <si>
    <t>More than 90 days</t>
  </si>
  <si>
    <t>N/A</t>
  </si>
  <si>
    <t>Correction</t>
  </si>
  <si>
    <t>Verbal warning</t>
  </si>
  <si>
    <t>Cases finalised in the prior year</t>
  </si>
  <si>
    <t>Nomaza Masiza</t>
  </si>
  <si>
    <t>Ms</t>
  </si>
  <si>
    <t>31/03/2017</t>
  </si>
  <si>
    <t>Non-compliance with Preferential Procurement Regulation and National Treasury Instruction Note regarding procuring of Local Content good and services - Office furniture</t>
  </si>
  <si>
    <t>C/V:FURNITURE &amp; FITTINGS</t>
  </si>
  <si>
    <t>RNV BUSINESS AND CIVIL SOLUTION</t>
  </si>
  <si>
    <t>A circular dated 29/05/2017 has been received from Head Office and circulated to all staff members for implementation.  SCM Senior Manager has organized a workshop for Supply Chain Management officials at Regional office and at District offices to ensure compliance. The committee has deliberated on these cases and recommended to condone the expenditure; however workshop has been organised with Provincial Treasury to capacitate finance staff on local content</t>
  </si>
  <si>
    <t>Condoned</t>
  </si>
  <si>
    <t>Mr. Themba Dingindlala</t>
  </si>
  <si>
    <t>No prior appoval or signed lease agreement for storage space in Centani local Office</t>
  </si>
  <si>
    <t>OPERATING LEASE:OFFICE BU</t>
  </si>
  <si>
    <t>Seat In Style Hire Pty Ltd</t>
  </si>
  <si>
    <t>Finalised, expenditure Condoned , SASSA implemented an office upgrade project where the work to be done included the demolishing of wall that is shared with other department. SASSA negotiated with the department and reached an agreement to lease storage space for their documents. The project manager responsible for the arrangement was on suspension and no one knew about the arragement after the expiry of the lease.</t>
  </si>
  <si>
    <t>13/07/2017</t>
  </si>
  <si>
    <t>ANAWE AND SIVE BUSINESS ENTERPRISE</t>
  </si>
  <si>
    <t>MAZIQALEKAZI TRADING ENTERPRISE CC</t>
  </si>
  <si>
    <t>Lease agreement for Mdantsane  Local Office expired or no addendum for the existing lease - March 2017 rental</t>
  </si>
  <si>
    <t>Rebosis Property Fund</t>
  </si>
  <si>
    <t>Finalised,expenditure was Condoned because the region wrote to HO before the expiry of the lease requesting renewal of the existing lease and was referred back to RBAC. RBAC approved the submission and was forwarded to HO for approval.</t>
  </si>
  <si>
    <t>BUFFALO STATIONERS &amp; BUSINESS T/A APEX STATIONERS</t>
  </si>
  <si>
    <t>RA DAVIC CC T/A INSIGHT OFFICE FURNITURE</t>
  </si>
  <si>
    <t>Nhlanhla Jili</t>
  </si>
  <si>
    <t>26/11/2014</t>
  </si>
  <si>
    <t>Services were rendered without approval, no procurement process was followed and no prior approval of procurement.</t>
  </si>
  <si>
    <t>O&amp;L/P/P:MUNICIPAL SERV EX</t>
  </si>
  <si>
    <t>Ginyansi Construction CC</t>
  </si>
  <si>
    <t>Finalised, expnditure condoned and the matter will be referred to Labour Relations for consideration and appropriate action to be taken.</t>
  </si>
  <si>
    <t>Written Warning</t>
  </si>
  <si>
    <t>During the audit of procurement and contract management it was noted that SASSA EC invited written price quotations for goods and services classified as construction contract and did not stipulate the required minimum CIDB grading status to qualify for the awarding of the contract - Apron,tank stand &amp; guttering</t>
  </si>
  <si>
    <t>O&amp;L/P/P:CONTRACTED MAINTA</t>
  </si>
  <si>
    <t>BUHLEBEZWE ENTERPRISE</t>
  </si>
  <si>
    <t>Transactions that required CIDB certificates were done in the last financial years from 2014/15. Correct processes of calling suppliers for briefing session, informing them of documentation required on submission of quotations were done. The challenge was with the submission of correct CIDB certificates and SCM officials were never trained on identification of these certificates. The committee has deliberated on these cases and recommended to condone the expenditure; however consequence management should have been implemented to the responsible official but she is no longer working for the Agency.</t>
  </si>
  <si>
    <t>During the audit of procurement and contract management it was noted that SASSA EC invited written price quotations for goods and services classified as construction contract and did not stipulate the required minimum CIDB grading status to qualify for the awarding of the contract - Fencing &amp; ablution facilities</t>
  </si>
  <si>
    <t>NNITE TRADING ENTERPRISES</t>
  </si>
  <si>
    <t>MPUMAPHONDO PROJECTS (PTY) LTD</t>
  </si>
  <si>
    <t>During the audit of procurement and contract management it was noted that SASSA EC invited written price quotations for goods and services classified as construction contract and did not stipulate the required minimum CIDB grading status to qualify for the awarding of the contract.</t>
  </si>
  <si>
    <t>YOLWANDO TRADING</t>
  </si>
  <si>
    <t>Cases  were identified in the previous year during which the Agency was trying to complete the register however were rejected by AG</t>
  </si>
  <si>
    <t>The committee has deliberated on these cases and recommended to condone the expenditure; however consequence management should have been implemented to the responsible official but she is no longer working for the Agency.</t>
  </si>
  <si>
    <t>Prior year error on disclosure note (Completeness)</t>
  </si>
  <si>
    <t>SILINDOKUHLE TRADING</t>
  </si>
  <si>
    <t>BRIGHT IDEA PROJECTS 2044</t>
  </si>
  <si>
    <t>BRAN TRADING ENTERPRISE</t>
  </si>
  <si>
    <t>THE BUSINESS ZONE 1087</t>
  </si>
  <si>
    <t xml:space="preserve">OFFICE INCORPORATED </t>
  </si>
  <si>
    <t>15 Janauary 2018</t>
  </si>
  <si>
    <t>ZONKIZIZWE CONTRACTORS CC</t>
  </si>
  <si>
    <t>MINDLOZ SERVICES AND SUPPLIES</t>
  </si>
  <si>
    <t>ABAPHUMELELI TRADING 841 CC</t>
  </si>
  <si>
    <t>During the audit of procurement and contract management it was noted that SASSA EC invited written price quotations for goods and services classified as construction contract and did not stipulate the required minimum CIDB grading status to qualify for the awarding of the contract - steel structure</t>
  </si>
  <si>
    <t>AMAPINGA INVESTMENTS (PTY) LTD</t>
  </si>
  <si>
    <t>Non-compliance with Preferential Procurement Regulation and National Treasury Instruction Note regarding procuring of Local Content good and services - Blankets</t>
  </si>
  <si>
    <t>ADVERT:GIFTS &amp; PROMOTION</t>
  </si>
  <si>
    <t>TULIGRAPH</t>
  </si>
  <si>
    <t>NOKHAYA CONSTRUCTION AND CATERING</t>
  </si>
  <si>
    <t>JMQ TRADING ENTERPRISE PTY LTD</t>
  </si>
  <si>
    <t>MELBUCIOUS TRADING ENTERPRISE</t>
  </si>
  <si>
    <t>XADI TRADING</t>
  </si>
  <si>
    <t>INGADLANGADLA CIVIL AND PROJECTS</t>
  </si>
  <si>
    <t>ISTIMELA CONSTRUCTION</t>
  </si>
  <si>
    <t xml:space="preserve">LILI SOFT MANUFACTURERS AND SUPPLIES </t>
  </si>
  <si>
    <t>JKS DYNAMIC TRADING</t>
  </si>
  <si>
    <t xml:space="preserve">UBUHLE NENJABULO TRADING ENTERPRISE (PTY) LTD </t>
  </si>
  <si>
    <t>CAIROLEX TRADING (PTY) LTD</t>
  </si>
  <si>
    <t>MATRIOTT AGENCIES</t>
  </si>
  <si>
    <t>PREMIER ATTARACTION 1343</t>
  </si>
  <si>
    <t>IASA TRADING AND PROJECTS (PTY) LTD</t>
  </si>
  <si>
    <t xml:space="preserve">GULU CONSTRUCTION AND PROJECTS </t>
  </si>
  <si>
    <t>GRANDIROX</t>
  </si>
  <si>
    <t>SAKAHANA TRADING</t>
  </si>
  <si>
    <t>SIYIVE TRADING CC</t>
  </si>
  <si>
    <t>MILTA TRADING (PTY) LTD</t>
  </si>
  <si>
    <t xml:space="preserve">MAQUATANA TRADING </t>
  </si>
  <si>
    <t>ALUXOLO 8640 GENERAL TRADING</t>
  </si>
  <si>
    <t>Lease agreement not signed for Idutywa Local Office or no proir approval.</t>
  </si>
  <si>
    <t>Ndlovu Property Trust</t>
  </si>
  <si>
    <t xml:space="preserve">he committee adjudicated the case and recommended that the expenditure must be condoned for the following reasons: 1.    SASSA leased a building (Idutywa LO) through NDPW since 2007, and the last lease renewal was for 3 years (01 July 2014 to 30 June 2017). 2. The condition of the building diminished during the lease term and forced SASSA to move out because of high risk and non- compliance to OHS and municipal bylaws to employees and beneficiaries.3. Department of Labour issued a notice of all regulations contravened in the occupation of the building. 4. SASSA submitted a request for alternative accommodation and a PI was issued and the process is still in progress.5. Submission requesting approval of temporal accommodation was sent to Head Office and the building was vacated due to health hazards it imposed to the users.
6. NDPW cancelled the lease and SASSA stopped paying the building. 
7. Regional office entered into a private lease with Ndlovu Property Trust and is still occupying the same building.
8. Submission requesting the signing of lease is with Head Office.
</t>
  </si>
  <si>
    <t>Zukile Kani</t>
  </si>
  <si>
    <t>7103055538081 (Ex-Employee)</t>
  </si>
  <si>
    <t>03/06/2014</t>
  </si>
  <si>
    <t>A&amp;S/O SER:PROFESSIONAL ST</t>
  </si>
  <si>
    <t>XCF Consulting CC</t>
  </si>
  <si>
    <t>The case was finalised in 2015/16 but was bought back by AG, to be re investigated. Under investigation, the responsible official is no longer working for SASSA. New Senior Manager: Facilities to provided a response  which was deliberated at the FMLC of the 08th May 2018. Recommendation to be submitted to the REM for approval.</t>
  </si>
  <si>
    <t>Under investigation</t>
  </si>
  <si>
    <t>BHABHATHANE TRADING</t>
  </si>
  <si>
    <t>SANOAH TRADING ENTERPRISE</t>
  </si>
  <si>
    <t>SYJ TRADING ENTERPRISE</t>
  </si>
  <si>
    <t>MAYOLI TRADING ENTERPRISE</t>
  </si>
  <si>
    <t>AJS SOLUTION</t>
  </si>
  <si>
    <t>SIPHEPHANGAYE TRADING AND PROJECTS</t>
  </si>
  <si>
    <t>NOZA AND MANIVA GENERAL TRADING</t>
  </si>
  <si>
    <t>IRWING  623</t>
  </si>
  <si>
    <t>WEB CONSTRUCTION AND PROJECTS</t>
  </si>
  <si>
    <t>SLONA TRADING</t>
  </si>
  <si>
    <t>ZUKI AND SONS TRADING CC</t>
  </si>
  <si>
    <t>BANGE TRADING ENTERPRISE</t>
  </si>
  <si>
    <t>NQATYISWA TRADING</t>
  </si>
  <si>
    <t>ATHINI XA KUNJE TRADING PTY LTD</t>
  </si>
  <si>
    <t>AYABONA CONSTRUCTION AND PROJECTS</t>
  </si>
  <si>
    <t>CUSTA TRADING ENTERPRISE CC</t>
  </si>
  <si>
    <t>Non-compliance with Preferential Procurement Regulation and National Treasury Instruction Note regarding procuring of Local Content good and services - Electrical works</t>
  </si>
  <si>
    <t>SCENIC ROUTE TRADING 293 CC</t>
  </si>
  <si>
    <t>MBOKOTHWANE</t>
  </si>
  <si>
    <t>MDUMANE PROJECTS AND ENTERPRISE (PTY)LTD</t>
  </si>
  <si>
    <t>QAMIS TRADING ENTERPRISE CC</t>
  </si>
  <si>
    <t xml:space="preserve">T NGESE T/A LULUTHOLO TRADING </t>
  </si>
  <si>
    <t>DILIKA OPTION TOURS</t>
  </si>
  <si>
    <t>ZYK TRADING</t>
  </si>
  <si>
    <t>DINGER TRADING</t>
  </si>
  <si>
    <t xml:space="preserve">LUWATA 16V SERVICES AND SUPPLIES </t>
  </si>
  <si>
    <t>B AND V TRADING ENTERPRISE</t>
  </si>
  <si>
    <t>BLS TRADING (PTY) LTD T/A MAFAKU SUPPLIERS AND CONSTRUCTION</t>
  </si>
  <si>
    <t>SIZINDENI TRADING CC</t>
  </si>
  <si>
    <t>SIZISA UKHANYO TRADING 1077</t>
  </si>
  <si>
    <t>KAMVA TRADING AND CLEANING (PTY) LTD</t>
  </si>
  <si>
    <t>M AND L GENERAL TRADING</t>
  </si>
  <si>
    <t>MARAPH'S TRADING</t>
  </si>
  <si>
    <t>INGWEKAZI PROPERTIES PTY LTD</t>
  </si>
  <si>
    <t>ZEDEK TRADING 388</t>
  </si>
  <si>
    <t>INJONGO SKILLS PERFORMANCE IMPROVERS (PTY) LTD</t>
  </si>
  <si>
    <t>Vuyelwa Lokwe</t>
  </si>
  <si>
    <t>DR</t>
  </si>
  <si>
    <t>21593400</t>
  </si>
  <si>
    <t>During the audit of procurement and contract management it was noted that the entity did not obtain a valid tax clearance certificate with regards to the appointment of Dr PN Mafuya, the tax clearance that was attached to the evaluation documentation received had expired in 15 December 2015. As per the SCM policy, treasury regulations and Preferential Procurement regulation, no service provider may be appointed without SARS certify that their tax matters are in order.</t>
  </si>
  <si>
    <t>A&amp;S/O SER:MEDICAL ASSESSM</t>
  </si>
  <si>
    <t>DR PN Mafuya</t>
  </si>
  <si>
    <t xml:space="preserve">The committee recommended to condone expenditure as the tax clearance certificate and approval of rates was made available to the Auditor General. For appointment of doctors request has been sent to Head Office by the region for advertisement of the tender process. </t>
  </si>
  <si>
    <t>Rental for Idutywa Local Office without prior approval as the lease aggreement for office space has not been signed. April 2015 to March 2016 rental</t>
  </si>
  <si>
    <t>Cleaning of EC offices -  Contract for cleaning servise expired and cleaning service company had to continue working in October 2016 without an approved contract</t>
  </si>
  <si>
    <t>O&amp;L/P/P:CLEANING SERVICES</t>
  </si>
  <si>
    <t>Lucob Cleaning Services</t>
  </si>
  <si>
    <t>Finalised, expenditure condoned, consequence management to be implemented to Manager:SCM and Senior Manager: Facilities, to be referred to Labour Relations for non-compliance.</t>
  </si>
  <si>
    <t>Consequense management to be implemented on SCM Manager and Facilities Manager</t>
  </si>
  <si>
    <t>No lease agreement or prior approval for additional space  utilised as storage for Regional Office (Curry Muncher). April 2016 to March 2017 rental.</t>
  </si>
  <si>
    <t>Zambli 216 (Pty)Ltd T/A Smada Construction (Pty) Ltd</t>
  </si>
  <si>
    <t>The committee adjudicated the case and recommended that the expenditure must be condoned for the following reasons:1. The region requires the space for archiving beneficiary files.2. Attempt has been made to acquire the space through national Department of Public Works.3. Facilities Management wrote to Head Office to request the permission to occupy and also to the Regional Bid Adjudication Committee.4. If the space is not utilized it will lead to non-compliance to SASSA record management policy and National archives &amp; records service of South Africa, 1996.</t>
  </si>
  <si>
    <t>Mr Simlindile Jabavu</t>
  </si>
  <si>
    <t xml:space="preserve">Procured goods and services for a Mikondzo Event – Uitenhage on 14 May 2016 with a transaction value over R 500 000 through the quotation process. </t>
  </si>
  <si>
    <t>VENUES AND FACILITIES</t>
  </si>
  <si>
    <t>Azande Consulting</t>
  </si>
  <si>
    <t>This was a finding raised by AG when auditing at year end, the usage of quotations was based on the approval that was obtained from BAC on the 2nd December 2015. The procurement processes were initiated in the month of March 2016 as the event was scheduled for beginning of April 2016. Due to postponement of the event the service providers were requested to revise their quotes. There was misinterpretation of the BAC recommendation and subsequent approval for deviation which covers the period in question as the service provider was not appointed to perform the responsibility as at end of April.  The committee recommended that expenditure be condoned and consequence management be implemented to responsible official.</t>
  </si>
  <si>
    <t>Over 90 days</t>
  </si>
  <si>
    <t>Thembisile Toyiya</t>
  </si>
  <si>
    <t xml:space="preserve">Extension of the cleaning service contract not approved by the delegated authority as per SCM Delegations </t>
  </si>
  <si>
    <t xml:space="preserve">LUCOB CLEANING SERVICES </t>
  </si>
  <si>
    <t>Finalised by FMLC and the case will be referred to FMB because it is above the delegations of the FMLC as per terms of reference</t>
  </si>
  <si>
    <t xml:space="preserve">During the audit of procurement and contract management it was noted that an award was made to a service provider who was prohibited from doing business with the public sector. </t>
  </si>
  <si>
    <t>CATERING:CATERING INTERNA</t>
  </si>
  <si>
    <t>UBABALO LWENKOSI TRADING</t>
  </si>
  <si>
    <t>Finalised. Expenditure condoned. Warning letter issued to Mr Jili.</t>
  </si>
  <si>
    <t>Parking space utilised by Idutywa Local Office without prior approval as the lease agreement to the parking space has not been signed. Rental for October 2016.</t>
  </si>
  <si>
    <t>Masrenet t/a
 Pumla P Sangqu</t>
  </si>
  <si>
    <t>Finalised. Expenditure Condoned. Dept. of Labour issued a notice of all regulations contravened in the occupation of the previous building occupied by SASSA. Alternative accommodation was found but had no parking facilities. The parking facilities found are adjacent to the alternative accommodation found and was the only facility available.</t>
  </si>
  <si>
    <t>Parking space utilised by Idutywa Local Office without prior approval as the lease agreement to the parking space has not been signed. Rental for November 2016.</t>
  </si>
  <si>
    <t>Lease agreement not signed for parking space for Idutywa Local Office or no addendum for the existing lease agreement - December rental</t>
  </si>
  <si>
    <t>Lease agreement not signed for parking space for Idutywa Local Office or no addendum for the existing lease agreement - January rental</t>
  </si>
  <si>
    <t>Lease agreement not signed for parking space for Idutywa Local Office or no addendum for the existing lease agreement - February rental</t>
  </si>
  <si>
    <t>Additional space occupied by Indwe Local Office without prior approval as the lease agreement or addendum to the current lease has not been signed for additional space utilised for Indwe Local Office - October 2016 rental</t>
  </si>
  <si>
    <t>Blue Crane Liquor Store t/a HW Stapelberg</t>
  </si>
  <si>
    <t>Finalised. Expenditure Condoned on the basis that SASSA received the benefit of rental property. Renewal of a current lease with additional space was requested by Head Office to NDPW which was approved &amp; a PI was issued. The Landlord commenced with the upgrading of the building but the PI was later withdrawn by NDPW who only renewed the space for the existing lease. SASSA was held liable for the additional space as it was required by SASSA.</t>
  </si>
  <si>
    <t>Lease agreement not signed for additional space utilised for Indwe Local Office or no addendum for the existing lease agreement - November 2016 rental</t>
  </si>
  <si>
    <t>Lease agreement not signed for additional space utilised for Indwe Local Office or no addendum for the existing lease agreement - December 2016 rental</t>
  </si>
  <si>
    <t>Lease agreement not signed for additional space utilised for Indwe Local Office or no addendum for the existing lease agreement - January 2017 rental</t>
  </si>
  <si>
    <t>Lease agreement not signed for additional space utilised for Indwe Local Office or no addendum for the existing lease agreement - February 2017 rental</t>
  </si>
  <si>
    <t>Lease agreement not signed for additional space utilised for Indwe Local Office or no addendum for the existing lease agreement - March 2017 rental</t>
  </si>
  <si>
    <t>SOHLUMA CONSTRUCTION ENGINEERING AND GENERAL TRADING</t>
  </si>
  <si>
    <t>14/12/2014</t>
  </si>
  <si>
    <t>O&amp;L/P/P:GARDENING SERVICE</t>
  </si>
  <si>
    <t>Mandila Trading</t>
  </si>
  <si>
    <t>The case was finalised in 2015/16 but was bought back by AG, to be re investigated. Expenditure condoned because SASSA has benefited and the supervisor to take action against the employee. Submission for approval of recommendations to be drafted.</t>
  </si>
  <si>
    <t>Services paid that were not recorded in the manual accruals for previous year.</t>
  </si>
  <si>
    <t>FLEET:FUEL,OILS&amp;GREASE</t>
  </si>
  <si>
    <t>Avis</t>
  </si>
  <si>
    <t>Finalised,the committee recommended that the case must be written off as it is not an irregular expenditure because proper procurement process was followed, but the service provider did not bill for fuel due to their system error resulting in this expenditure not being classified correctly as an accrual.</t>
  </si>
  <si>
    <t>INDIPHILE AND LISO CONSTRUCTION</t>
  </si>
  <si>
    <t>Non-compliance with Preferential Procurement Regulation and National Treasury Instruction Note regarding procuring of Local Content good and services - Golf Shirts</t>
  </si>
  <si>
    <t>IMBAMBANO TRADING</t>
  </si>
  <si>
    <t>ISICEBI TRADING 1032 CC</t>
  </si>
  <si>
    <t>Utilisation of Doctor without valid contracts for medical assessment</t>
  </si>
  <si>
    <t>Medical Assessments</t>
  </si>
  <si>
    <t>DR NTOMBEKAYA MTYOBO</t>
  </si>
  <si>
    <t>New case reported to FMLC</t>
  </si>
  <si>
    <t>MZUKISI KOLOSA</t>
  </si>
  <si>
    <t>*DR N MOYAKE</t>
  </si>
  <si>
    <t>NC SETHATHI T/A DR NC SETHATHI</t>
  </si>
  <si>
    <t>DR FL NODALI</t>
  </si>
  <si>
    <t>GL MZALISI</t>
  </si>
  <si>
    <t xml:space="preserve">R.M.NTSABA-SURTIE </t>
  </si>
  <si>
    <t xml:space="preserve">DR N B JADA </t>
  </si>
  <si>
    <t xml:space="preserve">DR LY MQHAKAMA </t>
  </si>
  <si>
    <t>S.K. NDUDANE</t>
  </si>
  <si>
    <t>L. Bezuidenhout</t>
  </si>
  <si>
    <t xml:space="preserve">Mr </t>
  </si>
  <si>
    <t>Non-compliance with National Treasury Instruction Note regarding procurement of local content designated sector item . Minimum stipulated local content required not indicated whilst requesting quotations for the clothing as a result the required documents for local content were not completed by supplier.</t>
  </si>
  <si>
    <t>Adver: Gifts &amp; Promotion</t>
  </si>
  <si>
    <t>TULIPIA TRADING AND PROJECTS</t>
  </si>
  <si>
    <t>Non-compliance with National Treasury Instruction Note regarding procurement of local content designated sector item . Minimum stipulated local content required not indicated whilst requesting quotations for the furniture (steel benches) as a result the required documents for local content were not completed by supplier.</t>
  </si>
  <si>
    <t>LI LI SOFT MANUFACTURERS AND SUPPLIER</t>
  </si>
  <si>
    <t>Non-compliance with National Treasury Instruction Note regarding procurement of local content designated sector item . Minimum stipulated local content required not indicated whilst requesting quotations for the matresses as a result the required documents for local content were not completed by supplier.</t>
  </si>
  <si>
    <t>REGENT CORPORATE 65 CC</t>
  </si>
  <si>
    <t>Non-compliance with National Treasury Instruction Note regarding procurement of local content designated sector item . Minimum stipulated local content required not indicated whilst requesting quotations for the backpacks as a result the required documents for local content were not completed by supplier.</t>
  </si>
  <si>
    <t>EPIKANINI PROMOTIONS</t>
  </si>
  <si>
    <t>EC, KZN&amp; NW</t>
  </si>
  <si>
    <t>To be determined</t>
  </si>
  <si>
    <t xml:space="preserve">SILINDOKUHLE TRADING
CUSTA TRADING ENTERPRISE CC
</t>
  </si>
  <si>
    <t>This amount is duplicated as it has been disclosed separately in the registers, Initialy we were not aware that this amount was spread separetely in the regions</t>
  </si>
  <si>
    <t>Duplicate</t>
  </si>
  <si>
    <t>Duplicates</t>
  </si>
  <si>
    <t>FS</t>
  </si>
  <si>
    <t>Mr Monwabisi</t>
  </si>
  <si>
    <t>21725519</t>
  </si>
  <si>
    <t>OFFICE FURNITURE</t>
  </si>
  <si>
    <t>LAND BREEZE</t>
  </si>
  <si>
    <t>BRANDING</t>
  </si>
  <si>
    <t>ADVERT: MARKETING</t>
  </si>
  <si>
    <t>SILVER STREAK TRADING</t>
  </si>
  <si>
    <t>WHEENLCHAIRS &amp; WALKING STICKS</t>
  </si>
  <si>
    <t>ADVERT: GIFTS &amp; PROMOTION</t>
  </si>
  <si>
    <t>SENTLETSE TRADING</t>
  </si>
  <si>
    <t>PROMOTIONAL ITEMS</t>
  </si>
  <si>
    <t>VUTIVI TECHNOLOGY</t>
  </si>
  <si>
    <t>NKOKONI GENERAL TRADING</t>
  </si>
  <si>
    <t>MARKETING</t>
  </si>
  <si>
    <t>BLOEM CITY LOVE</t>
  </si>
  <si>
    <t>FOCUL PRINT</t>
  </si>
  <si>
    <t>LOUNGE 848</t>
  </si>
  <si>
    <t>OTH CONS:UNIF&amp;PROTECT CLO</t>
  </si>
  <si>
    <t>NOVAGEN MARKETING</t>
  </si>
  <si>
    <t>The procurement did not adhere to the requirement of the loca content.</t>
  </si>
  <si>
    <t>Order amount excluded VAT</t>
  </si>
  <si>
    <t xml:space="preserve">Condoned. Official was not found guilty of misconduct and therefore there was no need to refer the case to Labour Relations. </t>
  </si>
  <si>
    <t xml:space="preserve">Cases incorrectly disclosed </t>
  </si>
  <si>
    <t>M Noruwana</t>
  </si>
  <si>
    <t>ICT equipments were procured without an approved business case.</t>
  </si>
  <si>
    <t>C/V: COMP PC'S &amp; PRINTERS</t>
  </si>
  <si>
    <t>PRONTO SOLUTIONS IT</t>
  </si>
  <si>
    <t>Communication of factual finding no. 5 Free State</t>
  </si>
  <si>
    <t>LEZIMIN 2777</t>
  </si>
  <si>
    <t>Cleaning Services contract expired and the office continued using the service due to hygiene purpose.</t>
  </si>
  <si>
    <t>Ideal Lifestyle</t>
  </si>
  <si>
    <t>Condoned. The Agency did enjoy the full service as per contract therefore there was no loss incurred. Disciplinary action to be instituted against the official through labour relations for having ignored the audi letter to respond to the allegations levelled against him.</t>
  </si>
  <si>
    <t>FURNITURE FAIR</t>
  </si>
  <si>
    <t>CATHA SILK SCREEN PRINTERS</t>
  </si>
  <si>
    <t>XHIBIT IT</t>
  </si>
  <si>
    <t>TOWNSHIPZONE</t>
  </si>
  <si>
    <t xml:space="preserve">DREAMERS </t>
  </si>
  <si>
    <t>AWERBUCH BARGAIN HOUSE</t>
  </si>
  <si>
    <t>MATHABA TRADING</t>
  </si>
  <si>
    <t>GP</t>
  </si>
  <si>
    <t>Willie Maluleke</t>
  </si>
  <si>
    <t>Payment of Lease of Building without valid lease agreement. SASSA was sharing with DSD which did not renew the contract  when it experired.</t>
  </si>
  <si>
    <t>Ekurhuleni Metropolitan Metropolitan Lunippapni metropolitan</t>
  </si>
  <si>
    <t>Wrong amount disclosed</t>
  </si>
  <si>
    <t>The municpality did not sign the contract on time as they had to do reconciliation to ensure that all money owed to them were paid before a contract is signed. The committee recommended that the expenditure be Condoned and no  SASSA official be held liable as thedelay was on the part of the service provider.</t>
  </si>
  <si>
    <t>Mabora Kgaphole</t>
  </si>
  <si>
    <t>Payment of Lease of Building without valid lease MOU</t>
  </si>
  <si>
    <t>City Of Tshwane - Halala Community</t>
  </si>
  <si>
    <t>The expenditure is for 7 months at R1000 per months which is R7000 and not R8000</t>
  </si>
  <si>
    <t>The case was finalised by FMLCC and recommendation made to the REM for approval of the condonation. The municipality delayed in the signing of the MOU and the district has been making several attempts to get the MOU signed to no avail.</t>
  </si>
  <si>
    <t>St .Anthony's Education Centre</t>
  </si>
  <si>
    <t>St .Anthony's Education</t>
  </si>
  <si>
    <t>Increase in payments made</t>
  </si>
  <si>
    <t>The committee recommended that the expenditure be condoned and that no Ekurhuleni official be held liable. This is because the District submitted its request for renewal of the contract about 6 weeks before its expiry to SCM which failed to action it. It was also recommended that the then Senior Manager: SCM. Mr Milingoni who has left SASSA employment for other organ of state be responsible for the delay and labour relation institute consequence management via Public Service commission.</t>
  </si>
  <si>
    <t>no</t>
  </si>
  <si>
    <t>Susan Lemmer</t>
  </si>
  <si>
    <t> 12405388</t>
  </si>
  <si>
    <t>When the Region wanted to renew a contract the landlord allegged that the lease was still valid. A case of fraud for forged signature was opened against the landlord</t>
  </si>
  <si>
    <t>Blue Beacon Investments</t>
  </si>
  <si>
    <t>The correct balance as reflected</t>
  </si>
  <si>
    <t xml:space="preserve">The committee recommended that the expenditure be condoned and no  SASSA official be held liable as the delay was on the part of the landlord. </t>
  </si>
  <si>
    <t>City Of Tshwane - Kt Motubatse Community</t>
  </si>
  <si>
    <t>The case was finalised by FMLCC and recommendation made to the REM for approval of the condonation. The municipality delayed in the signing of the MOU and the district has been making several attemptss to get the MOU signed to no avail.</t>
  </si>
  <si>
    <t>City of Johannesburg</t>
  </si>
  <si>
    <t>The case was finalised by FMLCC nd recommendation made to the REM for approval of the condonation The municipality delayed in the signing of the MOU and the district has been making several attemptss to get the MOU signed to no avail.</t>
  </si>
  <si>
    <t>Andrew Masuku</t>
  </si>
  <si>
    <t> 11238518</t>
  </si>
  <si>
    <t>Emfuleni  Local  Municipality</t>
  </si>
  <si>
    <t>The case was finalised by FMLCC and recommendation made to the REM for approval of the condonation The municipality delayed in the signing of the MOU and the district has been making several attemptss to get the MOU signed to no avail.</t>
  </si>
  <si>
    <t>Willie Maluleka</t>
  </si>
  <si>
    <t>There was delay in the signing of the MOU by SASSA as there were amendments that were done after the landlord had signed.</t>
  </si>
  <si>
    <t>Impisi Security Services</t>
  </si>
  <si>
    <t>The matter was presented before FMLCC and additional information was requested and has since been received from District. The matter will be presented in the next FMLCC meeting.</t>
  </si>
  <si>
    <t>Nomonde Thobela</t>
  </si>
  <si>
    <t> 12916081</t>
  </si>
  <si>
    <t>Payment of Lease of Building without valid lease lease agreement</t>
  </si>
  <si>
    <t>Mogale City Local Municiapality</t>
  </si>
  <si>
    <t>Payment of Lease of Building without valid lease MOU - Diepkloof</t>
  </si>
  <si>
    <t>The case was finalised by FMLCC and recommendation made to the REM for approval of the condonation. The municipality delay in the signing of the MOU despite the district making several follow ups</t>
  </si>
  <si>
    <t>Lesedi Local Municipality (Paypoint)</t>
  </si>
  <si>
    <t>Lesedi Local Municipality</t>
  </si>
  <si>
    <t>The case was finalised by FMLCC and recommendation made to the REM for approval of the condonation The municipality delayed in the signing of the MOU despite the district making several follow ups</t>
  </si>
  <si>
    <t>The District submitted the documents for Renewal of the lease to facilities on the 17 july 2015.The matter was discussedat the RBAC in February 2016 and was send back by Head Office wanting to know why was it late. The matter has been fowarded to the REM</t>
  </si>
  <si>
    <t>St. Anthony's Education Centre</t>
  </si>
  <si>
    <t>Matsiliso Chaka</t>
  </si>
  <si>
    <t>Award made to supplier who did not score the highest points</t>
  </si>
  <si>
    <t>Procurement and Contract Management</t>
  </si>
  <si>
    <t>A matter was presented before FMLCC and a letter requesting additional information has since been submitted to SCM.</t>
  </si>
  <si>
    <t>Wilberforce Community College Trust</t>
  </si>
  <si>
    <t>The committee recommended that the irregular expenditure be condoned and further that GM: Finance institute consequence management against SCM official after investigating who was at fault for misplacing the documentation</t>
  </si>
  <si>
    <t>Tebogo Lehaiwa</t>
  </si>
  <si>
    <t>PROCUREMENT OF PROMOTIONAL BAGS FOR SASSA 10 YEARS STAFF INFORMATION SESSION</t>
  </si>
  <si>
    <t>RAINBOW GIANTS 3</t>
  </si>
  <si>
    <t>PROCUREMENT OF SASSA BRANDED CAPS</t>
  </si>
  <si>
    <t>ZWAMADAKA PRINTERS AND STATIONERS</t>
  </si>
  <si>
    <t>PROCUREMENT OF BRANDED REFLECTOR JACKETS</t>
  </si>
  <si>
    <t>MS DILIGENT CONSULTANCY</t>
  </si>
  <si>
    <t>Seripa sa Tshwane Multipurpose Co-operative Limited</t>
  </si>
  <si>
    <t>Seripa Sa Tshwane Multipurpose Co-Operative</t>
  </si>
  <si>
    <t>Non submission of original or certified copies of BBBEE certificates in terms of the Preferential Procurement Regulation (paragraph 10 )</t>
  </si>
  <si>
    <t>Computer consumables</t>
  </si>
  <si>
    <t>Rabothata Om Trading and projects cc</t>
  </si>
  <si>
    <t xml:space="preserve">Office Furniture </t>
  </si>
  <si>
    <t>Mintiro Trading Enterprise CC</t>
  </si>
  <si>
    <t>Emfuleni  Local  Municipality(Mafatsane Local Office)</t>
  </si>
  <si>
    <t>The case was finalised by FMLCC and recommendation made to the REM for approval of the condonation. The delay was on the part of service provider to sign the MOU despite the district making several follow ups</t>
  </si>
  <si>
    <t>PROCUREMENT OF BRANDED SCHOOL BAG PACKS</t>
  </si>
  <si>
    <t>STRAUSSN TRADING ENTERPRISE PTY LTD</t>
  </si>
  <si>
    <t>Alexandra Local Office - c/o Watt and 3rd Str Yarona Building Alexandra (SASSA Lease)</t>
  </si>
  <si>
    <t>Emdin Brothers</t>
  </si>
  <si>
    <t>The matter was presented before FMLCC and additional information was requested from District. The matter will be presented in the next FMLCC meeting.</t>
  </si>
  <si>
    <t>Goods procured for a value more than R 500 000 without advertising a bid</t>
  </si>
  <si>
    <t>Redrow Chairs</t>
  </si>
  <si>
    <t>NA</t>
  </si>
  <si>
    <t>Eclipse Trading cc</t>
  </si>
  <si>
    <t>Doctor’s contracts are not evaluated against prescribed criteria.</t>
  </si>
  <si>
    <t>DR T E MADLHOPE</t>
  </si>
  <si>
    <t>Additional information was requested from SCM and the matter will be finalised in the next FMLCC setting</t>
  </si>
  <si>
    <t>Batsha IT Solutions</t>
  </si>
  <si>
    <t>written Warning</t>
  </si>
  <si>
    <t>Soweto Local office MAPONYA MALL - CO-OWNERSHIP</t>
  </si>
  <si>
    <t>Redefine Properties</t>
  </si>
  <si>
    <t>The matter was presented before FMLCC. Additional information was requested from District. The matter will be presented in the next FMLCC meeting.</t>
  </si>
  <si>
    <t>HO</t>
  </si>
  <si>
    <t>SASSA Corporate Services Branch- name of official to be listed onced confirmed by investigation</t>
  </si>
  <si>
    <t xml:space="preserve">Several extensions of physical services contracts for security companies appointed in 2012 for all SASSA offices (Head Office and Regions. 
National Treasury  on review of the contract extensions and declared them irregular stating  : (a) extended the physical security contracts several times, thereby undermining the provisions of section 217 of the Constitution; and
b) undermined the requirements of the Instruction Note 32 (“Instruction Note”) read together with the National Treasury Supply Chain Management Circular (“the Circular”) dated the 24th April 2012, which require institutions to report to National Treasury, extensions that exceed R 15 million or 15% of the original value of the contract.
</t>
  </si>
  <si>
    <t>Physical security</t>
  </si>
  <si>
    <t>Various security companies:
1.Kgomaganang Business Enterprise
2.Mabotwane Secuiry Services
3.Mafoko Security Patrons Pty Ltd
4.Reshebile Avition&amp; Protection Services Pty ltd
5.Tshedza Protetion Services CC
6.Xhobani Security Catering &amp; Distribution Agency</t>
  </si>
  <si>
    <t xml:space="preserve">Adjustment due to escalations on the contract which were only paid in 2017/2018 financial year . </t>
  </si>
  <si>
    <t>The request for condonation has been submitted to National treasury (NT). NT requested SCOPA resolution before could finalise its decision. SASSA requested SCOPA resolution in March 2017 and the follow up letter was sent during March 2018 and still awaiting the response. However SASSA made a follow up with NT in February 2018 and additional information requested by NT was submitted on 07 March 2018. Feedback was received from NT on 08 March 2018 indicating that NT did not condone the expenditure thus requesting SASSA to provide investigation reports which includes the outcome of the investigation conducted by SAPS once the criminal case is opened</t>
  </si>
  <si>
    <t xml:space="preserve">Escalation on Physical security contracts </t>
  </si>
  <si>
    <t>Mandla Ntlanganiso</t>
  </si>
  <si>
    <t>23035471</t>
  </si>
  <si>
    <t xml:space="preserve">Compedency assessment was procured for one candidate by Head Office as requested however two candidates were sent for assessment by Eastern Cape Region. </t>
  </si>
  <si>
    <t>Training</t>
  </si>
  <si>
    <t xml:space="preserve">Gijima Holdings 
(Pty) Ltd </t>
  </si>
  <si>
    <t>Investigation completed and the Investigation Report is ready to be presented in the next meeting of the committee during May 2018.</t>
  </si>
  <si>
    <t>Mncedisi Nkasana</t>
  </si>
  <si>
    <t>18675280</t>
  </si>
  <si>
    <t>The official utilised the cellphone contract expired 30 June 2016 which has defaulted on month to month however such extension was not approved as Senior Manager was to apply for his own personal cellphone contract as per SASSA policy</t>
  </si>
  <si>
    <t>Cellphone</t>
  </si>
  <si>
    <t>Vodacom</t>
  </si>
  <si>
    <t>Response from Mncedisi Nkasana has been received,Investigation report to be presented in the next meeting of the committee to be held in May 2018</t>
  </si>
  <si>
    <t>Procurement was facilitated by Internal Audit Unit; name of responsible person/persons will be listed once confirmed by investigation</t>
  </si>
  <si>
    <t>81720025</t>
  </si>
  <si>
    <t>Remuneration of Audit Committee members using the Auditor General Rates (instead of the National Treasury Rates), and without approval by the Minister (Executive Authority) in terms of Section 20.2.2 of Treasury Regulations</t>
  </si>
  <si>
    <t>Audit com</t>
  </si>
  <si>
    <t>Response of the Internal Audit Unit received - Investigation report prepared and ready to be presented in the next meeting of the committee during May 2018</t>
  </si>
  <si>
    <t>Procurement was facilitated by Risk Management Unit; name of responsible person/persons will be listed once confirmed by investigation</t>
  </si>
  <si>
    <t>90827601</t>
  </si>
  <si>
    <t>Remuneration of Risk Management Committee member using the Auditor General Rates (instead of the National Treasury Rates), and without approval by the Minister (Executive Authority)</t>
  </si>
  <si>
    <t>Response of the Risk Management Unit received - Investigation report prepared and ready to be presented in the next meeting of the committee during May 2018</t>
  </si>
  <si>
    <t>Tshidi Khobane</t>
  </si>
  <si>
    <t>22729283</t>
  </si>
  <si>
    <t>The official attended Symposium on 23 to 24 February 2016 without the order being issued issued. The irregular expenditure was incurred due to oversight where the supplier informed SASSA SCM that the payment was received at the time of procurement however later discovered that such payment was for other SASSA office and not for Head Office and the said official meaning the procurement process for the official was never finalised</t>
  </si>
  <si>
    <t>ICT</t>
  </si>
  <si>
    <t>Gartner Africa Symposium</t>
  </si>
  <si>
    <t>Zodwa Mvulane</t>
  </si>
  <si>
    <t>90939315</t>
  </si>
  <si>
    <t xml:space="preserve"> </t>
  </si>
  <si>
    <t xml:space="preserve">Deviation to procure services of work stream leaders and support resources  in contravention to National Treasury instruction no: 3 of 2016/2017. In terms of this Instruction Note, deviations other than sole provider and emergency must be approved by National Treasury however this deviation was approved internally by Accounting officer on 05 May 2016 whilst the effective date of instruction was 1 may 2016 </t>
  </si>
  <si>
    <t>Consulting</t>
  </si>
  <si>
    <t>Mpolokeng T Pakies</t>
  </si>
  <si>
    <t>The request for condonation has been submitted to National Treasury (NT). National Treasury requested additional information which was submitted on 9 March 2018 and SASSA is awaiting for a response from NT.</t>
  </si>
  <si>
    <t xml:space="preserve">Deviation to procure services of work stream leaders and support resources  in contravention to National Treasury instruction no: 3 of 2016/2017. In terms of this Instruction Note, deviations other than sole provider and emergency must be approved by National Treasury however this deviation was approved internally by Accounting officer on 05 May 2016 whilst the effective date of instruction was 1 May 2016 </t>
  </si>
  <si>
    <t>Rangewave Pty Ltd</t>
  </si>
  <si>
    <t>Tim Sukazi Inc</t>
  </si>
  <si>
    <t>The request for condonation has been submitted to National Treasury (NT). National Treasury requested additional information which was submitted on 9 March 2018 and SASSA is awaiting for a response from National Treasury</t>
  </si>
  <si>
    <t>Grants administration branch and Office of the CEO</t>
  </si>
  <si>
    <t>Re-registration of additional grant beneficiaries was not processed in terms of Section 51(1)(c) of the PFMA:Amount transferred to irregular expenditure in 2015-2016</t>
  </si>
  <si>
    <t>Grants</t>
  </si>
  <si>
    <t>Cash Paymaster Services Pty Ltd</t>
  </si>
  <si>
    <t>SASSA previously requested condonation from National Treasury however NT was advised to sespend the condonation pending the outcome of CPS appeal. The Gauteng High Court made judgment on 23 March 2018 that CPS must pay this money back to SASSA. SASSA subsequently wrote to CPS to repay the money as per Court order. CPS responded that they have  appealed the  Court order but the appeal was dismissed. CPS stated in their letter dated  10 May 2018 that they intend to petition the Surpreme Court of Appeal for leave to appeal the judgement  by 25 May 2018</t>
  </si>
  <si>
    <t>Fraud &amp; Compliance Management Unit: name/s of responsible person/s will be listed once confrimed by investigation</t>
  </si>
  <si>
    <t>Procurement of services of forensic investigators - The tender was awarded to the second highest scoring bidder i.e. SAB &amp; T  instead of the highest scoring bidder that was recommended by the Bid Adjudication Committee</t>
  </si>
  <si>
    <t>cons&amp;spec swe:Accountant&amp; Auditor</t>
  </si>
  <si>
    <t>SAB&amp;T Chartered Accountants</t>
  </si>
  <si>
    <t>Dr Virginia Petersen</t>
  </si>
  <si>
    <t>2013-2014</t>
  </si>
  <si>
    <t>Procuring assets without  sourcing of three quotations for the CEO's Safehouse: the furniture was procured through the use of a personal credit card and the amount paid was claimed from SASSA</t>
  </si>
  <si>
    <t>Assets</t>
  </si>
  <si>
    <t>House and Home</t>
  </si>
  <si>
    <t>Investigation complete and investigating report ready to be presented in the next meeting of the committee in May 2018</t>
  </si>
  <si>
    <t>Nazeema Rasool</t>
  </si>
  <si>
    <t>The irregularity was identified during 2014/15 audit by AGSA that stated that the procuring of  closed protection services for one official at the Eastern Cape Region who it was alleged she was under threat did not comply with SCM processes. The quotation sourced from the service provider under emergency process was done without SCM involvement and its process. Secondly it was found that the BAC requested information such as confirmation of whether the case was reported to SAPS, confirmation that SSA assessment was obtained, confirmation of existing contract with the service provider, copy of documentation evoking emergency delegation duly signed by CEO and all this information was never provided to BAC for ratification however the service was rendered.</t>
  </si>
  <si>
    <t>Closed protection services.</t>
  </si>
  <si>
    <t>Blue Falcon Physical Protection</t>
  </si>
  <si>
    <t>Petrus Mabula</t>
  </si>
  <si>
    <t>15360237</t>
  </si>
  <si>
    <t>The award was made to a supplier who did not submit an original tax clearance to indicate that the supplier tax matters are in order</t>
  </si>
  <si>
    <t>Training services</t>
  </si>
  <si>
    <t>Hlanganani Ezweni Trading and Projects</t>
  </si>
  <si>
    <t>Officials was requested to submit written reprsentation and explanation why irregular expenditure was incurred. The submission was received, and investigator is in the process of preparing an Investigation Report which will be presented in the next meeting of the committee in May 2018</t>
  </si>
  <si>
    <t>Advertising services</t>
  </si>
  <si>
    <t>Hermes Multimedia CC</t>
  </si>
  <si>
    <t>Mirograpgh (Pty) Ltd</t>
  </si>
  <si>
    <t>The name of the official/s to be held responsible if any, will be listed once the FMB has deliberated on the matter and any further investigation (where necessary) have been concluded.</t>
  </si>
  <si>
    <t>The service was acquired from saervice provider to conduct assets verifition for year-end aiming to correct assets register for AFS. The award was not advertised, citing the decision on emergency reasons, however AG's argument was that the reasons provided for emergency did not comply with National Treasury regulation stating that the need for the services was evident since 2008 and emergency procurement was only concluded towards the end of year-end 2013.</t>
  </si>
  <si>
    <t>Property,Plant and Equipment</t>
  </si>
  <si>
    <t>TAT I-Chain</t>
  </si>
  <si>
    <t>Internal Control unit is investigating and establishing the details of officials who could have committed the iregularity in order to obtain their  written representations  and explanations  and further information/documentation that would assist in finalising the case.</t>
  </si>
  <si>
    <t>Dr Petersen and Mr Frank Erl</t>
  </si>
  <si>
    <t>The NGO named IlithaLabantu requested SASSA to procure catering for elderly persons who were to attend the Seminar that Ilithalabantu arranged for elderly to empower them, families and individuals by reintsilling moral regreneration values focusing on Elderly persons charter and bill of right campaigns. The NGO submitted quotations to SASSA's approving authority and the appoval was granted after the service was rendered. Secondly the quotations were sourced by Ilithalabantu and not by SASSA through SASSA internal processes</t>
  </si>
  <si>
    <t>Sizisa Ukhanyo Trading</t>
  </si>
  <si>
    <t xml:space="preserve"> Two affected approving authority (former CEO and Grants EM) are no longer working for SASSA. The written response from SCM practitioners points to the fact that the quotations were already obtained by the delegated authority  mentioned above. However the infomrnation and response is still considered in order to finalise investigation report and deliberation by FMB.</t>
  </si>
  <si>
    <t>Godfrey Twala</t>
  </si>
  <si>
    <t>Procurment of Furniture in contravention with National Treasury Intruction Note and DTI directive on local content. The supplier did not submitted certifictate and or signed the SBD forms required when procuring goods categorised under local content directives</t>
  </si>
  <si>
    <t>Lukat Consulting</t>
  </si>
  <si>
    <t>Invetigations found expenditure not irregular as the local content forms were dully signed and submitted by the appointed service provider and the matter is considred finalised</t>
  </si>
  <si>
    <t>Not Irregular</t>
  </si>
  <si>
    <t>BEC members. However, the names of the officials to be held responsible will be listed once the investigation process has been finanalised</t>
  </si>
  <si>
    <t>Shumash Trading Enterprise</t>
  </si>
  <si>
    <t>TIM SUKAZI INC</t>
  </si>
  <si>
    <t>Procurment of stretch tents in contravention with National Treasury Intruction Note and DTI directive on local content. The supplier did not submitted certifictate and or signed the SBD forms required when procuring goods categorised under local content directives</t>
  </si>
  <si>
    <t>Mohonyori Trading and Projects</t>
  </si>
  <si>
    <t>Case identified during the overturing of audit qualification project to ensure completeness of the register</t>
  </si>
  <si>
    <t>Case was identified during in March 2018 but it relates to the 2016/17; it was identified during the procees embarked upon by SASSA to correct the opening balance of the 2017/18 after SASSA received a qualification during 2016/17 audit due to incomplete register. The matter is currently under investigation and will be presented to the FMB for consideration once all the relevant information has been gathered during the 2018/19 financial period.</t>
  </si>
  <si>
    <t>Ramasekiwa</t>
  </si>
  <si>
    <t>Suppliers director currently employed by the state as per the CSD report and on the SBD 4 he declared that he is currently not employed by state.</t>
  </si>
  <si>
    <t>Time for me trading and Projects</t>
  </si>
  <si>
    <t>Procurment of eproms  in contravention with National Treasury Intruction Note and DTI directive on local content. The supplier did not submitted certifictate and or signed the SBD forms required when procuring goods categorised under local content directives</t>
  </si>
  <si>
    <t>Lethakele Trading and Projects</t>
  </si>
  <si>
    <t>Procurment of overalls  in contravention with National Treasury Intruction Note and DTI directive on local content. The supplier did not submitted certifictate and or signed the SBD forms required when procuring goods categorised under local content directives</t>
  </si>
  <si>
    <t>Procurment of golf-shirts  in contravention with National Treasury Intruction Note and DTI directive on local content. The supplier did not submitted certifictate and or signed the SBD forms required when procuring goods categorised under local content directives</t>
  </si>
  <si>
    <t>ALENTI 313</t>
  </si>
  <si>
    <t>HO/FS</t>
  </si>
  <si>
    <t>Monwabisi Noruwana</t>
  </si>
  <si>
    <t xml:space="preserve">Procurement of furniture through quotations  process instead of tender process </t>
  </si>
  <si>
    <t>FS-Deviation</t>
  </si>
  <si>
    <t>King T Square</t>
  </si>
  <si>
    <t>Condoned as SASSA benefited from the goods procured and the case be referred to Labour Relations Unit to facilitate a full disciplinary hearing against all persons involved.</t>
  </si>
  <si>
    <t>The Committee felt that a more detailed investigation should be conducted to determine the extent of the irregularities committed</t>
  </si>
  <si>
    <t>FS-SCM-Delegations</t>
  </si>
  <si>
    <t>Red Quick</t>
  </si>
  <si>
    <t>Condoned as SASSA benefitted from the goods procured and the case be referred to Labour Relations Unit to facilitate a full disciplinary hearing against all persons involved.</t>
  </si>
  <si>
    <t>The Committee felt that a more detailed investigation sould be conducted to determine the extent of the irregularities committed</t>
  </si>
  <si>
    <t>HO/KZN</t>
  </si>
  <si>
    <t>N Lutchman</t>
  </si>
  <si>
    <t>2015-2016</t>
  </si>
  <si>
    <t>Building occupied without a valid lease. SOCDEV moved out and SASSA continued to occupy the building.</t>
  </si>
  <si>
    <t>Leases of Buildings</t>
  </si>
  <si>
    <t>The SGV Subban Family Trust</t>
  </si>
  <si>
    <t>Condoned because SASSA benfitted from the services rendered by the suppllier and the matter was referred to Labour Relations to institute corrective actions against responsible official/s</t>
  </si>
  <si>
    <t>Kismet Property</t>
  </si>
  <si>
    <t>matter should be referred to Labour Relations to institute corrective actions against Mr Bheki Zulu the General Manager Cooperate Services.</t>
  </si>
  <si>
    <t xml:space="preserve"> Matter should be referred to Labour Relations to institute corrective actions against Mr Bheki Zulu the General Manager Cooperate Services.</t>
  </si>
  <si>
    <t>Coral Lagoon Investment</t>
  </si>
  <si>
    <t>Building occupied without a valid lease. This was a SASSA lease for the Reconstruction of files project</t>
  </si>
  <si>
    <t>Aquarella Investment 266</t>
  </si>
  <si>
    <t>yes</t>
  </si>
  <si>
    <t>Zama Zondi</t>
  </si>
  <si>
    <t>Transport for Bulwer iCrop - no tax clearance certificate for the taxi association utilised</t>
  </si>
  <si>
    <t>Transport</t>
  </si>
  <si>
    <t>Bulwer Taxi Association</t>
  </si>
  <si>
    <t>Condoned as SASSA benefited from the goods procured and the case be referred to Labour Relations to facilitate a full disciplinary hearing against the responsible person</t>
  </si>
  <si>
    <t>HO/LP</t>
  </si>
  <si>
    <t>Senylo Thomas</t>
  </si>
  <si>
    <t>Procurement of furniture: Awards to prohibited Service Provider</t>
  </si>
  <si>
    <t>Furniture &amp;fittings</t>
  </si>
  <si>
    <t>Themzoo Trading CC</t>
  </si>
  <si>
    <t>Condoned as SASSA benefitted from the goods procured, and the officials were issued with warning letters</t>
  </si>
  <si>
    <t>Makgolane Mapudi Bobby</t>
  </si>
  <si>
    <t>Furniture was procured from Prohibited Supplier</t>
  </si>
  <si>
    <t>Furniture and fittings</t>
  </si>
  <si>
    <t>P A letsoalo Construction Enterprise</t>
  </si>
  <si>
    <t>Ms Maluleke Raisibe Emely</t>
  </si>
  <si>
    <t>Services for venues and facilities was required for Labour relations to conduct hearing as Head Office requested neutral venue to be booked, however the requisitions were sent to SCM on Friday for an event that was to take place on Monday and as per the Austirity Measures directive the requisition required the approval by REM which was not there and it was referred back. As a result service was rendered without an order.</t>
  </si>
  <si>
    <t>Mosate Lodge</t>
  </si>
  <si>
    <t>Condoned as SASSA benefitted from the services procure. No further action was recommended and no official was fouund to have committed wrong doing</t>
  </si>
  <si>
    <t>Ms Mamabolo MM and Mokgohloa MW</t>
  </si>
  <si>
    <t>Air ticket procured without approval and order. An official singed trip authority using nickname as a result he was unable to utilise the air ticket because the names on the ticket differed with the ones on ID document as a result the Acting REM who was travelling with the official purchased new air ticket for the said using her own money</t>
  </si>
  <si>
    <t>T&amp;S DOM WITH OP: AIR TRANSPORT</t>
  </si>
  <si>
    <t>South African Airways</t>
  </si>
  <si>
    <t>Mr Makgolane Mapudi</t>
  </si>
  <si>
    <t>Services for motivational speaker were acquired for team building event, however logistical arrangaments for the event were already finalized when such services were requested. As a result services were rendered without an order.</t>
  </si>
  <si>
    <t>A&amp;S/O SER:PROFESSIONAL STAFF</t>
  </si>
  <si>
    <t>Tibane consulting</t>
  </si>
  <si>
    <t>Condoned as SASSA benefitted from the services procured. The official who was responsible for coordination  of the services was cautioned to ensure that such incidents should not be repeated in future. She should familiarise herself with all the processes and implement accordingly</t>
  </si>
  <si>
    <t>Catering services for 25 officials were procured at R65 per person which was high price of R60 per person as stipulated in the Austerity measure directive. The irregular expenditure amounting to R125 was realized</t>
  </si>
  <si>
    <t>CATERING:DEPARTMENTAL ACTIVITI</t>
  </si>
  <si>
    <t>Kamzy Projects and General Construction</t>
  </si>
  <si>
    <t>Condoned as SASSA benefitted from the services procured. No further action was recommended and no official was fouund to have committed wrong doing. The additional expenditure (of R5 per unit) was due to the fact that the supplier was the only service provider near to the  place where the event was taking place, and paying the supplier a lesser price per unit was going to disadvantage the supplier: the austerity measure only allowed R60 per unit against R65/unit.</t>
  </si>
  <si>
    <t>Mr Mokgolo Maphuthi</t>
  </si>
  <si>
    <t>The names of the official working in the Regional Office were erroneously used to procure accommodation services for an official working at the District Office. The irreegular expenditure was disclosed because a local official does not qualify to be accommodation. however the reality was an official from the District Offcial utilized the accommodation.</t>
  </si>
  <si>
    <t>T&amp;S DOM: ACCOMMODATION</t>
  </si>
  <si>
    <t>Travel With Flair</t>
  </si>
  <si>
    <t>The investigation revealed that the booking followed SCM process and did not constitute irregular however additional costs of R295.00  was incurred which was not part of the original order. The official was already paid.</t>
  </si>
  <si>
    <t>Recovery</t>
  </si>
  <si>
    <t>HO/MP</t>
  </si>
  <si>
    <t>Malope A</t>
  </si>
  <si>
    <t xml:space="preserve">Vanity packs for Mikondzo event were procured without a following SCM process and as such contravened SASSA Procurement Policy and Treasury Regulations as there were no written quotations and reasons for lack of such were not provided. </t>
  </si>
  <si>
    <t>Gift and Promotional Item</t>
  </si>
  <si>
    <t>Yellow Dot</t>
  </si>
  <si>
    <t xml:space="preserve">Bankets for Mikondzo event were procured without a following SCM process and as such contravened SASSA Procurement Policy and Treasury Regulations as there were no written quotations and reasons for lack of such were not provided. </t>
  </si>
  <si>
    <t>Sedi La Africa Trading and Projects</t>
  </si>
  <si>
    <t>Reabetswe Bogosi Trading</t>
  </si>
  <si>
    <t>Sakawuli B</t>
  </si>
  <si>
    <t>Doctor conducted medical assessments while the contract has lasped</t>
  </si>
  <si>
    <t>Dr Akpabio</t>
  </si>
  <si>
    <t>Condoned as SASSA benefitted from the services procured, and matter referred to the Labour Relations Unit for consideration with regard to appropriate/corrective action to be taken against the responsible official/s including the official that is responsible for Disability Management Unit that failed to notify the relevant officials about the date of expiry of the said contract.</t>
  </si>
  <si>
    <t>Dr Abdool</t>
  </si>
  <si>
    <t>Dr Nkumalo</t>
  </si>
  <si>
    <t>Dr Shongwe</t>
  </si>
  <si>
    <t>Theledi LG</t>
  </si>
  <si>
    <t>Dr Ndlovu</t>
  </si>
  <si>
    <t>HO/NC</t>
  </si>
  <si>
    <t>Northern Cape  Regional Office</t>
  </si>
  <si>
    <t>Lease of Office buidlings without complying with the SCM regulations,policies, and procedures. The procurement of lease building for Northern Cape and North West regions were concluded directly with the Landlords without competitive bidding process being undertaken</t>
  </si>
  <si>
    <t>Operation Lease: Office Buildings</t>
  </si>
  <si>
    <t>Trifecta</t>
  </si>
  <si>
    <t>The request for condonation has been submitted to National treasury (NT). NT requested SCOPA resolutions before finalising its decision on that matter. SASSA requested SCOPA resolution in March 2017 and the follow up letter was sent during March 2018 and still awaiting the response.</t>
  </si>
  <si>
    <t>HO/NW</t>
  </si>
  <si>
    <t>Akanyang Sethokga</t>
  </si>
  <si>
    <t>Acting REM</t>
  </si>
  <si>
    <t>North West Region procured furniture and related goods and services for local office improvement project by undertaking quotation process for the procurement that required  competitive bidding as the bids were above R500 000 quotation threshold</t>
  </si>
  <si>
    <t>Office Remodeling at Mabeskraal Local office</t>
  </si>
  <si>
    <t>Tumilid Trading</t>
  </si>
  <si>
    <t xml:space="preserve">Delibarated by FMB on 27 September 2017 and recommded that the CEO should appoint the Inspectorate within the Dept. of DSD for futher investigation. DSD appointed an official who will asist SASSA with investigation. SASSA is also in the process of appointing a suitable official to work with the DSD on this matter. </t>
  </si>
  <si>
    <t xml:space="preserve">NO </t>
  </si>
  <si>
    <t>Office Remodeling at Christiana Local Office</t>
  </si>
  <si>
    <t>Kgatliso Logistics</t>
  </si>
  <si>
    <t>Shaleng local Office</t>
  </si>
  <si>
    <t>Leoma General Trading</t>
  </si>
  <si>
    <t>Office Remodeling at Mathibestadt Local Office</t>
  </si>
  <si>
    <t>Roulfe Construction</t>
  </si>
  <si>
    <t>Coligny</t>
  </si>
  <si>
    <t>Majop Trading</t>
  </si>
  <si>
    <t>Office Remodeling at Bollantlokwe</t>
  </si>
  <si>
    <t>Fentse &amp; Sphiwe Construction&amp; Projects</t>
  </si>
  <si>
    <t>Branding of six offices</t>
  </si>
  <si>
    <t>Nitelite Promotions</t>
  </si>
  <si>
    <t>Procurement of promotional Material</t>
  </si>
  <si>
    <t>Production X</t>
  </si>
  <si>
    <t>HO/WC</t>
  </si>
  <si>
    <t>Monwabisi Ruiters</t>
  </si>
  <si>
    <t>Jan-15</t>
  </si>
  <si>
    <t>Nooitgedacht Community main hall was used on the 12 March 2014 and 04 April 2014 for the Ministerial Imbizo at Lavis/Valahla Park and Delf. There was no submission for deviation to obtain one quotation signed by the GM Finance.There was no prior approval provided by the delegated official.</t>
  </si>
  <si>
    <t>Venue and facilities</t>
  </si>
  <si>
    <t>Nooitgedacht Community</t>
  </si>
  <si>
    <t>Correction made after reconciliation between Head Office and the Region</t>
  </si>
  <si>
    <t>Condoned because SASSA benefitted from the services procured, and the matter referred to Labour Relations Unit for further   investigation with an aim of determing   corrective action to be taken against the responsible person/s</t>
  </si>
  <si>
    <t>VG Kerksentrum Stellenbosch (Idas valley VGK Church) the venue was used as pay point for the period April 2014 to October 2014. The MOU or booking schedule was not signed by the delegated official whne the service was rendered</t>
  </si>
  <si>
    <t>Hiring of hall</t>
  </si>
  <si>
    <t xml:space="preserve">VG Kerksentrum Stellenbosch (Idas valley VGK Church) </t>
  </si>
  <si>
    <t>Hiring of hall - Investigation revealed that the Agency did not utilise the Hall and that this expenditure was errounously recorded as irregular expenditure</t>
  </si>
  <si>
    <t>Breakthru Restaration Community</t>
  </si>
  <si>
    <t>The amount was never paid</t>
  </si>
  <si>
    <t>Investigation revealed that this did not constitute Irregular Expenditure as the amount was never paid</t>
  </si>
  <si>
    <t>Handelshuis Groot (Groot Drakenstein: SB Hall) was used as a pay point from April 2013 - July 2014 without signed MOU or booking schedule</t>
  </si>
  <si>
    <t>Handelshuis Groot (Groot Drakenstein: SB Hall)</t>
  </si>
  <si>
    <t>Nov-14</t>
  </si>
  <si>
    <t>Payment of Drakenstein municipality from 01 July 2013 to 30 June 2014. The hall was used as a service point and the MOU was not signed by delegated official.There was no prior approval by the delegated official given when the service was rendered.</t>
  </si>
  <si>
    <t>Drakenstein municipality</t>
  </si>
  <si>
    <t>Breakthru Restoration Community Centre was used as a service point for the period April 2014 - November 2014. The MOU is not signed by the delegated official and there is no signed booking schedule</t>
  </si>
  <si>
    <t>Breakthru Restoration Community</t>
  </si>
  <si>
    <t>City of Cape Town - Khayelitsha Sport Filed A&amp;B was utilised on the 28 December 2014 before approval was granted. There was no submission for deviation to obtain one quotation signed by the GM Finance</t>
  </si>
  <si>
    <t xml:space="preserve">City of Cape Town - Khayelitsha Sport Filed </t>
  </si>
  <si>
    <t>Catering services by Shalom Catering were rendered on 22/04/2014 without an order. The service provider rendered the services without approval from the delegated official. Only one service prvider was invited to quote</t>
  </si>
  <si>
    <t>Catering Service</t>
  </si>
  <si>
    <t xml:space="preserve">Shalom Catering </t>
  </si>
  <si>
    <t>April-2015</t>
  </si>
  <si>
    <t>Hiring of hall: Holy Trinity Church was used as a service point for the period Jan 2014 -  Dec 2014. The MOU is not signed by the delegated official and there is no signed booking schedule</t>
  </si>
  <si>
    <t>Leases:Buildings</t>
  </si>
  <si>
    <t>Holy Trinity Church</t>
  </si>
  <si>
    <t>Over 90 Days</t>
  </si>
  <si>
    <t xml:space="preserve">Final written warning </t>
  </si>
  <si>
    <t>Shivan Wahab</t>
  </si>
  <si>
    <t>May-2015</t>
  </si>
  <si>
    <t>Procurement of posters: Process was not adhered to according to SCM policies procedures - Additional cost for posters.  Service completed prior to approval for extension / variation of original order</t>
  </si>
  <si>
    <t>Advert:Marketing</t>
  </si>
  <si>
    <t>Abacus Supply Chain Solutions</t>
  </si>
  <si>
    <t>Progressive disciplinary action</t>
  </si>
  <si>
    <t>Mar-15</t>
  </si>
  <si>
    <t>VGK Riebeek Kasteel was used as a service point for the period January 2014 - December 2014. The MOU is not signed by the delegated official and there is no signed booking schedule</t>
  </si>
  <si>
    <t xml:space="preserve">VGK Riebeek Kasteel </t>
  </si>
  <si>
    <t xml:space="preserve">Caga </t>
  </si>
  <si>
    <t>Services by University of Stellenbosch was done before an order was issued. The Performance Management Training 11 official for the 22 - 24 October 2014 was attended and the order was only issued on the 09/01/2015.</t>
  </si>
  <si>
    <t>University of Stellenbosch</t>
  </si>
  <si>
    <t>Feb-15</t>
  </si>
  <si>
    <t>P.J Gilbert was used as a service point from  February 2014 till July 2014 without signed MOU or booking scheduled by the delegated official</t>
  </si>
  <si>
    <t>P.J Gilbert</t>
  </si>
  <si>
    <t>Saldanha Bay Municipality was used as a service point for the period January 2014 - December 2014. The MOU is not signed by the delegated official and there is no signed booking schedule</t>
  </si>
  <si>
    <t>Saldanha Bay Municipality</t>
  </si>
  <si>
    <t>Church of Christ the King was used as a service point for the period February 2014 - November 2014. The MOU is not signed by the delegated official and there is no signed booking schedule</t>
  </si>
  <si>
    <t>Church of Christ the King</t>
  </si>
  <si>
    <t>June-14</t>
  </si>
  <si>
    <t xml:space="preserve">
Cleaning services by Milandis Cleaning Services were rendered without an order. No prior approval by the delagated official
</t>
  </si>
  <si>
    <t>Cleaning services</t>
  </si>
  <si>
    <t xml:space="preserve">
Milandis Cleaning Services</t>
  </si>
  <si>
    <t>KZN</t>
  </si>
  <si>
    <t>Rv Mseleku</t>
  </si>
  <si>
    <t>16/03/2017</t>
  </si>
  <si>
    <t>Hire Of Paypoint, No Contract</t>
  </si>
  <si>
    <t>Republic Ethiopian Church</t>
  </si>
  <si>
    <t xml:space="preserve">Condoned. The Agency enjoyed the services and received value for money. MOU subsequently signed 19 June 2017 </t>
  </si>
  <si>
    <t>17/7/2017</t>
  </si>
  <si>
    <t>16/03/2018</t>
  </si>
  <si>
    <t>16/03/2019</t>
  </si>
  <si>
    <t>16/03/2020</t>
  </si>
  <si>
    <t>16/03/2021</t>
  </si>
  <si>
    <t>16/03/2022</t>
  </si>
  <si>
    <t>16/03/2023</t>
  </si>
  <si>
    <t>16/03/2024</t>
  </si>
  <si>
    <t>16/03/2025</t>
  </si>
  <si>
    <t>16/03/2026</t>
  </si>
  <si>
    <t>20/03/2017</t>
  </si>
  <si>
    <t>Kwajama Mpcc Hall</t>
  </si>
  <si>
    <t>Condoned. The Agency enjoyed the services and received value for money. Lease signed 26 June 2017.</t>
  </si>
  <si>
    <t>29/03/2017</t>
  </si>
  <si>
    <t>Hire Of Church For Pay-Point Impendle, No Contract</t>
  </si>
  <si>
    <t>Zulu Congregatioon Church</t>
  </si>
  <si>
    <t>Condoned. The Agency enjoyed the services and received value for money.</t>
  </si>
  <si>
    <t>30/03/2017</t>
  </si>
  <si>
    <t>Hire Of Church For Pay-Point Impendle L/O, No contract</t>
  </si>
  <si>
    <t>Raj Lutchman</t>
  </si>
  <si>
    <t>2014-2015</t>
  </si>
  <si>
    <t>Leasing of building beyond the expiry date of the lease agreement without prior approval</t>
  </si>
  <si>
    <t xml:space="preserve">OPERATING LEASE:OFFICE BU     </t>
  </si>
  <si>
    <t>M Projects</t>
  </si>
  <si>
    <t xml:space="preserve">Under investigation.Additional documentation requested for period in question, SCM Reported as Irrregular  Expenditure , there was no contract in place or monthly submission </t>
  </si>
  <si>
    <t xml:space="preserve">O&amp;L/P/P:CLEANING SERVICES     </t>
  </si>
  <si>
    <t>MEONDO TRADING 369 CC</t>
  </si>
  <si>
    <t>Thami Chili</t>
  </si>
  <si>
    <t>Plumbing services without following emergencyservie procedures</t>
  </si>
  <si>
    <t xml:space="preserve">Plumbing Services </t>
  </si>
  <si>
    <t>Sinento Construction</t>
  </si>
  <si>
    <t>Under Investigation - Case ready for presentation to the FMLC.</t>
  </si>
  <si>
    <t>V Mseleku</t>
  </si>
  <si>
    <t>27/07/2016</t>
  </si>
  <si>
    <t>Catering, order issued after the service due to system problem</t>
  </si>
  <si>
    <t>Facilities</t>
  </si>
  <si>
    <t>Zamathabizolo Trading PTY LTD</t>
  </si>
  <si>
    <t xml:space="preserve">Condoned. The Agency enjoyed the services and received value for money. The order was issued on 07 July 2016 for services rendered on 06 July 2016. </t>
  </si>
  <si>
    <t>11/9/2017</t>
  </si>
  <si>
    <t>FMLC recommended that disciplinary action be taken against implicated official/s</t>
  </si>
  <si>
    <t>referred to GM Finance for disciplinary action</t>
  </si>
  <si>
    <t>Benzile Hadebe</t>
  </si>
  <si>
    <t>Mrs</t>
  </si>
  <si>
    <t>1/7/2017</t>
  </si>
  <si>
    <t>PURCHASE OF BATH TOWELS-MALES WITH SASSA LOGO 70CM X130 CM,non compliance to local content as prescribed by DTI and National Treasury</t>
  </si>
  <si>
    <t xml:space="preserve">ADVERT: GIFTS &amp; PROMOTION        </t>
  </si>
  <si>
    <t>UGQOKOLWETHU TRADING ENTERPRISE</t>
  </si>
  <si>
    <t xml:space="preserve">Dealt with by FMLC on 10/4/2018. FMLC Recommended this case to be reffered to FMB,and GM Finance to implement Disciplinary measures </t>
  </si>
  <si>
    <t>Rental For Ekuvukeni - no contract in place</t>
  </si>
  <si>
    <t>Alfred Duma Local Municipality</t>
  </si>
  <si>
    <t xml:space="preserve">Services were rendered without prior approval </t>
  </si>
  <si>
    <t xml:space="preserve">O/P:COURIER&amp;DELIVERY SERV        </t>
  </si>
  <si>
    <t xml:space="preserve">COURIER AND DELIVERY </t>
  </si>
  <si>
    <t>Not irregular. A review of the National Treasury in place for courier and delivery services revealed that National Treasury or Contract eas in place between SASSA and Skynet for the courier and delivery services. The payment was made in the 2014/15 financial year. The National Treasury was in place from 01 September 2013 till 31 August 2015. The National Treasury covered the period for the payment in question.</t>
  </si>
  <si>
    <t>2012-2013</t>
  </si>
  <si>
    <t>LEASING OF BUILDING BEYONG THE EXPIRY OF THE LEASE AGREEMENT WITHOUT PRIOR APPROVAL.</t>
  </si>
  <si>
    <t xml:space="preserve">OPERATING LEASE: PHOTOCOP      </t>
  </si>
  <si>
    <t xml:space="preserve">KONICA MINOLTA </t>
  </si>
  <si>
    <t>Not irregular. The payment were made in 2014/15 financial year. A review of the MOU in palce for this photocopier revealed that a contract or MOU was in place between SASSA and the Konica Minolta for the use of the photocopier machine. The MOU was in place from 1 November 2013 till 31 October 2016 and the lease agreement was signed on 17 January 2014. The MOU covered the period for the payment in question.</t>
  </si>
  <si>
    <t>Services rendered beyond contract period and value without prior approval</t>
  </si>
  <si>
    <t>Leasing of photocopier beyond contract period</t>
  </si>
  <si>
    <t xml:space="preserve">MINOLTA </t>
  </si>
  <si>
    <t>M PROJECT</t>
  </si>
  <si>
    <t xml:space="preserve">M PROJECTS </t>
  </si>
  <si>
    <t xml:space="preserve">O&amp;L/P/P:MUNICIPAL SERV EX      </t>
  </si>
  <si>
    <t>ESKOM HOLDINGS</t>
  </si>
  <si>
    <t>Investigation finalised.Eskom sole provider of electricity and payment made on production of invoice. To remover from register, will be dealt at the nxt FMLC</t>
  </si>
  <si>
    <t>ZAMA ZONDI</t>
  </si>
  <si>
    <t>Leasing of Building beyong the expiry of the Lease Agreement without prio approval.</t>
  </si>
  <si>
    <t>Mobile Toilets</t>
  </si>
  <si>
    <t>Jus Loos</t>
  </si>
  <si>
    <t>Konica Minolta</t>
  </si>
  <si>
    <t>CORAL LAGOON INVESTMENT</t>
  </si>
  <si>
    <t>Lease of parkhome without a valid SLA in place</t>
  </si>
  <si>
    <t>M PROJECTS</t>
  </si>
  <si>
    <t>Muzi Zuma</t>
  </si>
  <si>
    <t>Cleaning services procured without a contract</t>
  </si>
  <si>
    <t>MASABELANE CATERING</t>
  </si>
  <si>
    <t>Muzi  Zuma</t>
  </si>
  <si>
    <t>Meondo Trading</t>
  </si>
  <si>
    <t xml:space="preserve">Meondor Trading </t>
  </si>
  <si>
    <t xml:space="preserve">Kwik Space </t>
  </si>
  <si>
    <t>LEASE OF PARKHOMES FOR IXOPO L/O</t>
  </si>
  <si>
    <t>PURCHASE OF CHAIR HIGHBACK SWIVEL &amp; TILT LEATHER WITHOUT A VALID TAX CLEARANCE CERTIFICATE.</t>
  </si>
  <si>
    <t xml:space="preserve">C/V:FURNITURE &amp; FITTINGS         </t>
  </si>
  <si>
    <t>REGENCY OFFICE FURNITURE</t>
  </si>
  <si>
    <t>NATAL PARKHOMES</t>
  </si>
  <si>
    <t>Kwikspace Modular</t>
  </si>
  <si>
    <t>Yolanda Ngubane</t>
  </si>
  <si>
    <t>Three quotations were not obtained before approval was given</t>
  </si>
  <si>
    <t>3 quotes not obtained</t>
  </si>
  <si>
    <t>Ekamanyosi Construction And Trading</t>
  </si>
  <si>
    <t>Dealt with by FMLC on 10/4/2018.The FMLC committee Recommended this matter to be reffered to GM:Finance to implement consequences measured and action takeen must reported back to the committee by the 15/05/2018</t>
  </si>
  <si>
    <t>Reffered to GM:Finance to insititue disiciplinary action</t>
  </si>
  <si>
    <t>Mr. V Mseleku</t>
  </si>
  <si>
    <t>06/02/2017</t>
  </si>
  <si>
    <t>Hire Of Office Building, No Contract</t>
  </si>
  <si>
    <t>Wentworth</t>
  </si>
  <si>
    <t>Not irregular. The payment were in respect of the month of February 2017 and March 2017. A review of the agreement in place between SASSA and the organistion is for the period 01 January 2016 till 31 December 2019. The expenditure is therefore not irregular</t>
  </si>
  <si>
    <t>not irregular</t>
  </si>
  <si>
    <t>signed lease/SLA in place</t>
  </si>
  <si>
    <t>Purchase of 4 Drawers reinforced filling cabinet with steel bar for the KZN Region and District offices</t>
  </si>
  <si>
    <t>MMELUKUTHULA CONTRACTING AND TRADING</t>
  </si>
  <si>
    <t>Electricity Supply At Wentworth L/O, No Contract</t>
  </si>
  <si>
    <t>Municipal Services</t>
  </si>
  <si>
    <t>Wentworth Oganisation Of Women</t>
  </si>
  <si>
    <t xml:space="preserve">Condoned. The Agency enjoyed the services and received value for money. Lease subsequently signed on 5 May2017  </t>
  </si>
  <si>
    <t>19/08/2016</t>
  </si>
  <si>
    <t>Hiring of containers, extention of service delivery period</t>
  </si>
  <si>
    <t>Mgulisi  Pty Ltd</t>
  </si>
  <si>
    <t>Amount is not irregular. Approval granted by AREM to remove from register.This should not be on irregular list as there is a deviation for it approved the GM: Finance on 15 June 2016.</t>
  </si>
  <si>
    <t>signed deviation is in place</t>
  </si>
  <si>
    <t>Bongiwe  Majodina</t>
  </si>
  <si>
    <t>Security services procured without following procurement procedures.</t>
  </si>
  <si>
    <t xml:space="preserve">O&amp;L/P/P:SAFEGUARD&amp;SECR        </t>
  </si>
  <si>
    <t>Bull Dogs</t>
  </si>
  <si>
    <t>Condoned, submission approved by AREM on the 15/03/2018 . The security service was provided to the KwaMashu local office as this office was shared with DSD and DSD were responsible for providing the security service in Sassa paid as per the MOU . However it was felt that the existing security was inadequate and in order to safegaurd Sassa asset and staff a short term contract was put in place as these offices were not part of the National Security Tender.</t>
  </si>
  <si>
    <t>Dismissal</t>
  </si>
  <si>
    <t>Mr Chili</t>
  </si>
  <si>
    <t>Hiring of Umdoni Hall Paypont for UmzintoL Local office - Service was done before the order issued</t>
  </si>
  <si>
    <t>Umdoni Municipality</t>
  </si>
  <si>
    <t>Not iiregular. The payment was made in the 2015/16 financial year( 19/02/2016). A review of the MOU in place for this paypoint revealed that the contract/MOU was in place between SASSA and the Umdoni Municipality for the use of the paypoint. The MOU was in place from 01 July 2014 till 30 June 2015 and then from 01 July 2015 till 30 June 2017 and a further one was signed from 01 July 2016 till 30 June 2017. The MOU covered the period for the payment in question.</t>
  </si>
  <si>
    <t>14/9/2017</t>
  </si>
  <si>
    <t>signed contract in place</t>
  </si>
  <si>
    <t>Not irregular. Approved by AREM to be removed from Irregular expenditure register  on 23/03/2019</t>
  </si>
  <si>
    <t>Mnyuzi</t>
  </si>
  <si>
    <t xml:space="preserve">Condoned, submission approved by AREM on the 15/03/2018.The security service was provided to the Kwamsane AND Richardsbay local offices as these offices were shared with DSD and DSD were responsible for the providing the security service and SASSA paid as per the MOU. However it was felt that the existing security was inadequate and in order to safeguard SASSA assets and staff , a short term contract was put in place as these offices were not part of the National Treasury Tender. </t>
  </si>
  <si>
    <t>Condoned, submission approved by AREM on the 15/03/2018</t>
  </si>
  <si>
    <t>Hiring of poles, tent and 100 chairsv without a contract</t>
  </si>
  <si>
    <t>Hiring of poles, tent and 100 chairs</t>
  </si>
  <si>
    <t>Top Function</t>
  </si>
  <si>
    <t>Allocated to investigator on 13/11/2017. Investigation is in the execution phase and scheduled to be finalised by 28/2/2018</t>
  </si>
  <si>
    <t>Lease Of Office Building For Dannhauser L/O</t>
  </si>
  <si>
    <t xml:space="preserve">Kismet Properties </t>
  </si>
  <si>
    <t>Condoned. Approavl granted by REM on 17/7/2017</t>
  </si>
  <si>
    <t>No action asSASSA remained behind when SOCDEV moved out of the building .services were enjoyed and value was received.</t>
  </si>
  <si>
    <t xml:space="preserve">KISMET PROPERTIES </t>
  </si>
  <si>
    <t>Unblocking of sewerage pipes without following emergency service procedures</t>
  </si>
  <si>
    <t>Unblocking Of Sewrage Pipes</t>
  </si>
  <si>
    <t>Siphesihle Plumbing</t>
  </si>
  <si>
    <t>Allocated to investigator on 13/11/2017. Investigation is in the execution phase and scheduled to be finalised by 30/4/2018</t>
  </si>
  <si>
    <t>Sibusiso Motaung</t>
  </si>
  <si>
    <t>Hiring of mobile toilets without a contract</t>
  </si>
  <si>
    <t>Sibhamu Sendlala</t>
  </si>
  <si>
    <t>PURCHASE OF MENS AND LADIES INSULATED JACKET WITH AN EMBROIDED LOGO IN  3 POSITIONS (UP TO 10X 10CM) BLACK COLOUR</t>
  </si>
  <si>
    <t>BRAND INNOVATION T/A HLJ ANDREWS</t>
  </si>
  <si>
    <t xml:space="preserve">FMLC Recommended this case to be reffered to FMB,and GM Finance to implement Disciplinary measures </t>
  </si>
  <si>
    <t xml:space="preserve">Condoned. The Agency enjoyed the services and received value for money. </t>
  </si>
  <si>
    <t>Rental For Paypoints, No Contract</t>
  </si>
  <si>
    <t>Msunduzi Municipality</t>
  </si>
  <si>
    <t>26/09/2016</t>
  </si>
  <si>
    <t>22/12/2016</t>
  </si>
  <si>
    <t>Municipal Rental, No Contract</t>
  </si>
  <si>
    <t>Maphumulo Municipality</t>
  </si>
  <si>
    <t>Condoned. The Agency enjoyed the services and received value for money. The payment was made in the absence of a valid signed lease agreement. A new lease for the period 01 June 2017 till 01 June 2020 has since been signed.</t>
  </si>
  <si>
    <t>09/02/2017</t>
  </si>
  <si>
    <t xml:space="preserve">Kismet </t>
  </si>
  <si>
    <t>No action as SASSA remained behind when SOCDEV moved out of the building .services were enjoyed and value was received.</t>
  </si>
  <si>
    <t>21/02/2017</t>
  </si>
  <si>
    <t>27/03/2017</t>
  </si>
  <si>
    <t>Kismet Property(Sole Prop Ahsvawda)</t>
  </si>
  <si>
    <t xml:space="preserve">Hiring of mobile toilets </t>
  </si>
  <si>
    <t>Nkombankombane</t>
  </si>
  <si>
    <t>Lease Of Office Building For Verulam L/O</t>
  </si>
  <si>
    <t xml:space="preserve">The Sgv Subban Family </t>
  </si>
  <si>
    <t>Ntokozo N MKHIZE</t>
  </si>
  <si>
    <t xml:space="preserve">Cleaning services </t>
  </si>
  <si>
    <t>Mngcwala Services</t>
  </si>
  <si>
    <t>R Lutchman</t>
  </si>
  <si>
    <t>Extension for Hygen services Regional Office, extention of service delivery</t>
  </si>
  <si>
    <t>Cleanin Services</t>
  </si>
  <si>
    <t xml:space="preserve">EZ Trade 536 cc </t>
  </si>
  <si>
    <t>Condoned. The Agency experienced a need for the service at the time, the service was rendered, the Agency received value for money from the transaction. Contract/ SLA to be entered into for all services rendered for a period which exceeds 2 months. SCM, Cost Centre and Legal Services to be involved in this process.</t>
  </si>
  <si>
    <t>Lease of office building - Umzinto</t>
  </si>
  <si>
    <t>Coral Lagoon Investments</t>
  </si>
  <si>
    <t>Lease Of Office Building At Umzinto L/O</t>
  </si>
  <si>
    <t xml:space="preserve">Coral Lagoon Investment </t>
  </si>
  <si>
    <t xml:space="preserve">Lease For Office Building </t>
  </si>
  <si>
    <t xml:space="preserve">Lease of Office building for Verulam </t>
  </si>
  <si>
    <t xml:space="preserve">Leases For Office Builiding </t>
  </si>
  <si>
    <t>Sgv</t>
  </si>
  <si>
    <t>Lease of office buildings without a contract</t>
  </si>
  <si>
    <t xml:space="preserve">Lease of office building- Verulam </t>
  </si>
  <si>
    <t>The Sgv Subban Family Trust</t>
  </si>
  <si>
    <t>Purchase of 42 white elevate mens jackets branded with SASSA LOGOS-non compliance to local content as prescribed by DTI and National Treasury</t>
  </si>
  <si>
    <t>Coral Lagon Investment 62 cc</t>
  </si>
  <si>
    <t>14/03/2017</t>
  </si>
  <si>
    <t xml:space="preserve">Leasing Of Photocopier For R/O, D/O And L/O, No Contract </t>
  </si>
  <si>
    <t>Leases of Office Equipment</t>
  </si>
  <si>
    <t>Konica Minolta South Africa A Division Of Bidvest Office</t>
  </si>
  <si>
    <t>Not irregular. The contract between SASSA and Konica Minolta commenced on the 01 November 2013 and expired on the 31 October 2016. The rental of the photocopier was made against the contract which was in fact extended by the delegated authority(AGM: CS). The extension of photocopier was effective from 01 November 2016 and will continue on a month to month basis but extension not exceed a 24 month term as per the Service Level Agreement signed on 04 October 2016. The payment in question is therefore not irregular.</t>
  </si>
  <si>
    <t>signed extension letter on file</t>
  </si>
  <si>
    <t>27/01/2017</t>
  </si>
  <si>
    <t>Leasing of photocopier machines for District anf Local offices, no contract</t>
  </si>
  <si>
    <t>Konica Minolta of South Africa a Division of Bidvest Office (Pty) Ltd</t>
  </si>
  <si>
    <t>Extension for Hygen services Durban District, esxtention of service delivery</t>
  </si>
  <si>
    <t>Mthanti</t>
  </si>
  <si>
    <t>29/07/2016</t>
  </si>
  <si>
    <t>Coral LagoonInvestment</t>
  </si>
  <si>
    <t>21/12/2016</t>
  </si>
  <si>
    <t>Coral Lagoon Investment 62 cc</t>
  </si>
  <si>
    <t>30/01/2017</t>
  </si>
  <si>
    <t>Coral Lagoon</t>
  </si>
  <si>
    <t>24/02/2017</t>
  </si>
  <si>
    <t>Coral  Lagoon Investment 62Cc</t>
  </si>
  <si>
    <t>Leasing For Photocopier For R/O, D/O &amp; L/O: no contract</t>
  </si>
  <si>
    <t>LEASE FOR PARKHOMES MANDENI</t>
  </si>
  <si>
    <t>Purchase of furniture at Lamontville, non compliance to local content as presribed by DTI and National Treasury.</t>
  </si>
  <si>
    <t>THUTHUKA OFFICE SUPPLIES</t>
  </si>
  <si>
    <t xml:space="preserve">CONSTRUCTION OF STEEL SHELTER (WAITING AREA) ERECTION OF PALISADE AND CONSTRUTION OF ABLUTION FACILITY AT MIDLANDS DISTRICT , MAZABEKO-7. BBBEE certificate not taken into account for awarding of contract and incorrect CIDB grading requested in RFQ </t>
  </si>
  <si>
    <t xml:space="preserve">C/V : OWNER OCCUPIED BUIL              </t>
  </si>
  <si>
    <t>OWETHU UMZAMO</t>
  </si>
  <si>
    <t>Aquarella Investments</t>
  </si>
  <si>
    <t>Not irregular. The payment of R 94 965.25 was in respect of the rental of the payment for May 2016. A review of the contract in place for this building revealed that the contract was for the period 01 December 2015 till 01 June 2016. The payment of the R 94 965.25 was in respect of the invoice for May 2016. The payment falls within the contract period and the amount is therefore not irregular.</t>
  </si>
  <si>
    <t>No action taken as amount is not irregular.</t>
  </si>
  <si>
    <t>Rv Mseleku &amp; N Mkhungo</t>
  </si>
  <si>
    <t>16/03/2027</t>
  </si>
  <si>
    <t>Payment for the hire of mobile toilets without a valid contract or SLA in place.</t>
  </si>
  <si>
    <t>Hlanganani Busine Senterprise</t>
  </si>
  <si>
    <t xml:space="preserve">Condoned. The Agency enjoyed the services and received value for money. The hiring continued despite the service provider informing SCM unit that the order was no longer valid. The SCM staff member advised the service provider to continue to provide the services despite no new order being issued. </t>
  </si>
  <si>
    <t>Disciplinary inquiry to be initiated</t>
  </si>
  <si>
    <t>matter referred to Labour Relations for investigation.</t>
  </si>
  <si>
    <t>MR Armstrong Malope</t>
  </si>
  <si>
    <t>HEAD OFFICE STAFF MEMBER, WAS SECONDED TO KZN REGION AT THE TIME</t>
  </si>
  <si>
    <t>Procurement not approved in terms of Section 56 of the PFMA,There was no GRV.The Request for Quote (RFQ) was not dated.The purchase order was dated after the invoice.</t>
  </si>
  <si>
    <t>Exotic Events</t>
  </si>
  <si>
    <t xml:space="preserve">Extension of the cleaning service and Hygiene for Zululand and local offices - July 2016, without contract </t>
  </si>
  <si>
    <t>PURCHASE OF FURNITURE FOR ULUNDI DISTRICT - SWIVEL OFFICE CHAIRS, Non compliance to local content as prescribed by DTI and Natioal Treasury.</t>
  </si>
  <si>
    <t>ENZEKAYO OFFICE FURNITURE</t>
  </si>
  <si>
    <t>PURCHASE OF ARM REST OFFICE CHAIRS WITH SASSA FABRIC SPEC, SWIVEL AND TILT CHAIRS AS PER SASSA SPEC , Non compliance to local content as prescribed by DTI and Natioal Treasury.</t>
  </si>
  <si>
    <t>PURCHASE OF OFFICE FURNITURE FOR PMB D/O, Non compliance to local content as prescribed by DTI and Natioal Treasury.</t>
  </si>
  <si>
    <t>Service provided but Contract not extended in time</t>
  </si>
  <si>
    <t>Natal Parkhomes</t>
  </si>
  <si>
    <t>Procurement of electricity supply without a contract</t>
  </si>
  <si>
    <t>Investigation finalised.Eskom sole provider of electricity and payment made on production of invoice. To remove from register, will be dealt at the nxt FMLC</t>
  </si>
  <si>
    <t>Minotta</t>
  </si>
  <si>
    <t>To be dealt with by FMLC  Sub Committee</t>
  </si>
  <si>
    <t>The case has been condoned SASSA has benefited from the building furthemore service delivery it’s the core of SASSA.</t>
  </si>
  <si>
    <t>Meondo Trading 369 cc</t>
  </si>
  <si>
    <t>CONSTRUCTION OF TOILETS AT MIDLANDS (MUMBE PAYPOINT AMENITIES), Non compliance to CIDB Regulations.</t>
  </si>
  <si>
    <t>POSSIBLE EVENTS ENTERPRISE</t>
  </si>
  <si>
    <t>PURCHASE OF SASSA CUBICLES FOR DEBTORS ( KWAMASHU OFFICE), Non compliance to local content as prescribed by DTI and Natioal Treasury.</t>
  </si>
  <si>
    <t>AB Shozi</t>
  </si>
  <si>
    <t>Extension for Hygen services Durban District, extention of service delivery</t>
  </si>
  <si>
    <t>Moralla Shoping Complex</t>
  </si>
  <si>
    <t>CONSTRUCTION OF TOILETS AT UMBUMUBLU(PHUMELELA PAYPOINT AMENTIES), Non compliance to CIDB Regulations.</t>
  </si>
  <si>
    <t>BALIKHULU TRADING</t>
  </si>
  <si>
    <t>Ulundi Municipality</t>
  </si>
  <si>
    <t>No evaluation performed before awarding of contract</t>
  </si>
  <si>
    <t>s/o serv medical assessment</t>
  </si>
  <si>
    <t>DR ST Shangase</t>
  </si>
  <si>
    <t>CONSTRUCTION OF TOILETS-QABAVU 2 -MAPHUMULO, Non compliance to CIDB Regulations.</t>
  </si>
  <si>
    <t>SOPHASA PROJECTS (PTY) LTD</t>
  </si>
  <si>
    <t>Extension for Hygen services Durban District, No contract</t>
  </si>
  <si>
    <t>Sbikokuhle</t>
  </si>
  <si>
    <t>Construction of toilets - Qabavu-Maphumulo, Non compliance to CIDB Regulations.</t>
  </si>
  <si>
    <t>NOMARONDO PROJECTS PTY LTD</t>
  </si>
  <si>
    <t xml:space="preserve">CONSTRUCTION OF TOILETS AT MBANGO- WEENEN PAYPOINT AMENITIES, Potential deliberate splitting of bids to a lower value to procure through invitations of quotations rather than through the use of competitive bidding </t>
  </si>
  <si>
    <t>JEFF DEVELOPMENTS AND PROJECTS 05 (PTY) LTD</t>
  </si>
  <si>
    <t xml:space="preserve">CONSTRUCTION OF TOILETS AT MKHANYAKUDE (MTHWADLANA PAYPOINT AMENITIES),Potential deliberate splitting of bids to a lower value to procure through invitations of quotations rather than through the use of competitive bidding </t>
  </si>
  <si>
    <t>SELECTOR CONSTRUCTION AND TRADING (PTY) LTD</t>
  </si>
  <si>
    <t>CONSTRUCTION OF TOILETS AT SICELINTOKOZO- MSINGA, Non compliance to CIDB Regulations.</t>
  </si>
  <si>
    <t>MBUSOWETHU TRADING ENTERPRISE CC</t>
  </si>
  <si>
    <t xml:space="preserve">CONSTRUCTION OF TOILETS AT UMKHANYAKUDE-SIYABONGA STORE-, Potential deliberate splitting of bids to a lower value to procure through invitations of quotations rather than through the use of competitive bidding </t>
  </si>
  <si>
    <t>PRETTYGAL TRADING PROJECTS (PTY) LTD</t>
  </si>
  <si>
    <t xml:space="preserve">CONSTRUCTION FOR UMKHANYAKUDE TOILETS (MANZAMNANDI), Potential deliberate splitting of bids to a lower value to procure through invitations of quotations rather than through the use of competitive bidding </t>
  </si>
  <si>
    <t>LINDINKANYISO CONSTRUCTION</t>
  </si>
  <si>
    <t>PURCHASE OF 2000 ROUND WHITE T-SHIRTS PRINTED SASSA, NDA AND DSD LOGOS, Non compliance to local content as prescribed by DTI and Natioal Treasury.</t>
  </si>
  <si>
    <t>SSST COMMUNICATION AND PROJECTS</t>
  </si>
  <si>
    <t>CONSTRUCTION OF NTAPHUKA- NDWEDWE PAYPOINT AMMENITIES, Non compliance to CIDB Regulations.</t>
  </si>
  <si>
    <t>NONQABA BUSINESS ENTERPRISE (PTY) LTD</t>
  </si>
  <si>
    <t>Condoned. Approval granted by REM on 17/7/2017</t>
  </si>
  <si>
    <t>PURCHASE OF DESK WOOD WITH 2 DRAWERS, Non compliance to local content as prescribed by DTI and Natioal Treasury.</t>
  </si>
  <si>
    <t>VERSATILE INTERIORS</t>
  </si>
  <si>
    <t>PURCHASE OF 2000 WHITE CAPS PRINTED SASSA IN THE FRONT AND PRINTED NAD, &amp; DSD ON EITHER SIDE OF THE LOGO, Non compliance to local content as prescribed by DTI and Natioal Treasury.</t>
  </si>
  <si>
    <t>PRUCHASE OF CHAIR HIGHBACK SWIVEL AND TILT, Non compliance to local content as prescribed by DTI and Natioal Treasury.</t>
  </si>
  <si>
    <t>CONSTRUCTION OF ENDLONDLWENI PAYPOINT AMENITIES, Non compliance to CIDB Regulations.</t>
  </si>
  <si>
    <t>UHLELO CONSTRUCTION (PTY)LTD</t>
  </si>
  <si>
    <t>Extension for Hygen services Zululand District, extention of service delivery</t>
  </si>
  <si>
    <t>Inqanawe</t>
  </si>
  <si>
    <t>PURCHASE OF CABINET FILLING 5 DRAWER, Non compliance to local content as prescribed by DTI and Natioal Treasury.</t>
  </si>
  <si>
    <t xml:space="preserve">PROCUREMENT OF BLANKETS, Non compliance to local content as prescribed by DTI and Natioal Treasury. </t>
  </si>
  <si>
    <t>SILVERSHINE CONSTRUCTION (PTY) LTD</t>
  </si>
  <si>
    <t>KZN CONTRACT EXTENTION</t>
  </si>
  <si>
    <t>KZNT</t>
  </si>
  <si>
    <t>Procuring without qoutations(extending contract without inviting other bidders for qoatation, i.e supplier rotation, fair procurement practice)</t>
  </si>
  <si>
    <t>KZN contract extention</t>
  </si>
  <si>
    <t>No action as goods were enjoyed and value was received</t>
  </si>
  <si>
    <t xml:space="preserve">Payment for procurement minor works at odidini paypoint, non-compliance with CIDB regulation 25(1). </t>
  </si>
  <si>
    <t xml:space="preserve">O&amp;L/P/P:CONTRACTED MAINTA        </t>
  </si>
  <si>
    <t>SIYAPHAMBILI PROJECT</t>
  </si>
  <si>
    <t>Bambelela Trading Enterprise</t>
  </si>
  <si>
    <t>SKYNET WORLDWIDE EXPRESS</t>
  </si>
  <si>
    <t>CONSTRUCTION OF NGCONGACONGA PAYPOINT STRUCTURE, Non compliance to CIDB Regulations.</t>
  </si>
  <si>
    <t>DEEZLO TRADING CC</t>
  </si>
  <si>
    <t>PROCUREMENT OF BLANKETS,  non compliance with the applicable legislation when procuring the goods and services.</t>
  </si>
  <si>
    <t>BUCEBO GENERAL TRADING</t>
  </si>
  <si>
    <t>CONSTRUCTION OF PHUMELELA PAYPOINT STRUCTURE, Non compliance to CIDB Regulations.</t>
  </si>
  <si>
    <t>PEE 4 EEM CONSTRUCTION AND PROJECTS CC</t>
  </si>
  <si>
    <t>CONSTRUCTION OF ALTON PAYPOINT STRUCTURE, Non compliance to CIDB Regulations.</t>
  </si>
  <si>
    <t>ZUKKO  HOLDINGS (PTY)LTD</t>
  </si>
  <si>
    <t>CONSTRUCTION OF MBANGO PAYPOINT STRUCTURE, Non compliance to CIDB Regulations.</t>
  </si>
  <si>
    <t>DEEP THOUGHTS ARCHITECTURE (PTY)LTD</t>
  </si>
  <si>
    <t xml:space="preserve">CONSTRUCTION OF IPE STEEL STRUCTURE FOR SWIDI PAYPOINT, MSINGA, FOUNDATION AND TANK, Potential deliberate splitting of bids to a lower value to procure through invitations of quotations rather than through the use of competitive bidding </t>
  </si>
  <si>
    <t>NGCEBO CONSULTING</t>
  </si>
  <si>
    <t>Purchase of furniture at Howick local office, Non compliance to local content as prescribed by DTI and Natioal Treasury.</t>
  </si>
  <si>
    <t>CONSTRUCTION OF IPE STEEL STRUCTURE FOR MANZIMNANDI PAYPOINT.FOUNDATION AND TANK, ROOF, STRUCTURE,WINDOWS, Non compilance to CIDB Regulations.</t>
  </si>
  <si>
    <t>KAIBEN TRADING AND PROCECTS (PTY)LTD</t>
  </si>
  <si>
    <t>CONSTRUCTION OF IPE STEEL STRUCTURE FOR MPULO PAYPOINT - FOUNDATION AND TANK, ROOF, STRUCTURE,WINDOWS, Non compilance to CIDB Regulations.</t>
  </si>
  <si>
    <t>ZIPHIZINDLOVU TRADING ENTERPRISE</t>
  </si>
  <si>
    <t xml:space="preserve">PAYMENT FOR PROFFESSIONAL CONSTRUCTION OF STEEL SHELTER (WAITING AREA) ERECTION OF PALISADE AND CONSTRUTION OF ABLUTION FACILITY AT MIDLANDS DISTRICT , MAZABEKO-7. BBBEE certificate not taken into account for awarding of contract and incorrect CIDB grading requested in RFQ </t>
  </si>
  <si>
    <t>Construction of steel shelter(waiting area), erection of Palisade and construction of ablution facility at Pietermaritzburg district, Impendle( Madlal), Non compliane to CIDB Regulations</t>
  </si>
  <si>
    <t>Purchase of furniture and silver benches for SASSA - Kwamashu local office, Non compliance to local content as prescribed by DTI and Natioal Treasury.</t>
  </si>
  <si>
    <t>METEOR OFFICE FURNUTURE</t>
  </si>
  <si>
    <t>CONSTRUCTION OF IPE STEEL FOR MBHELE, NDWEDWE - FOUNDATION AND TANK, ROOF STRUCTURE,WINDOW, Non compilance to CIDB Regulations.</t>
  </si>
  <si>
    <t xml:space="preserve">C/V:PLANT&amp;MACH:DOMESTIC E              </t>
  </si>
  <si>
    <t xml:space="preserve">MADHLEKA PAYPOINT STEEL STRUCTURE, Potential deliberate splitting of bids to a lower value to procure through invitations of quotations rather than through the use of competitive bidding </t>
  </si>
  <si>
    <t>UTHANDOLWAME CONSTRUCTION AND PROJECT (PTY) LTD</t>
  </si>
  <si>
    <t>CONSTRUCTION OF IPE STEEL STRUCTURE FOR ANDLOLWENI PAYPOINTS.FOUNDATION AND TANK, ROOF,STRUCTURE,WINDOW, Non compilance to CIDB Regulations.</t>
  </si>
  <si>
    <t>YINTANDO TRADING AND PROJECTS</t>
  </si>
  <si>
    <t>PROCUREMENT OF BLANKETS, Non compliance to local content as prescribed by DTI and Natioal Treasury.</t>
  </si>
  <si>
    <t>ELIHLE PROJECTS AND MEDIA PTY LTD1</t>
  </si>
  <si>
    <t>MSANELE MAINTENANCE AND CONSTRACTIORS</t>
  </si>
  <si>
    <t xml:space="preserve">SIYABONGA PAYPOINT STRUCTURE-Potential deliberate splitting of bids to a lower value to procure through invitations of quotations rather than through the use of competitive bidding </t>
  </si>
  <si>
    <t>ISERAFI TRADING ENTERPRISE CC</t>
  </si>
  <si>
    <t xml:space="preserve">USOMNOTHO </t>
  </si>
  <si>
    <t>ONONKOSI TRADING AND PROJECTS</t>
  </si>
  <si>
    <t>SIBONGINGCEBO PRIMARY COOPERATIVE</t>
  </si>
  <si>
    <t>UMAYIBUTHE 82 TRADING</t>
  </si>
  <si>
    <t>IMVULA YOMCEBO</t>
  </si>
  <si>
    <t xml:space="preserve">PROCUREMENT OF BLANKETS-Potential deliberate splitting of bids to a lower value to procure through invitations of quotations rather than through the use of competitive bidding  </t>
  </si>
  <si>
    <t>GULIWE HOLDINGS</t>
  </si>
  <si>
    <t>ANGIYUKWESWELA PTY LTD</t>
  </si>
  <si>
    <t>ELAMAGUGU TRADING (PTY) LTD</t>
  </si>
  <si>
    <t xml:space="preserve">PROCUREMENT OF BLANKETS -Potential deliberate splitting of bids to a lower value to procure through invitations of quotations rather than through the use of competitive bidding </t>
  </si>
  <si>
    <t>QALOKUHLEN</t>
  </si>
  <si>
    <t>NKASAMU TRADING PTY LTD</t>
  </si>
  <si>
    <t>KHUZO TRADING ENTERPISE</t>
  </si>
  <si>
    <t xml:space="preserve">NJABULETHULE TRADING AND </t>
  </si>
  <si>
    <t>SINENCEBO TRADING CC</t>
  </si>
  <si>
    <t>REABETSWE BOGOSI TRADING</t>
  </si>
  <si>
    <t>SAKHA ISIZWE NGAMANDLA PTY LTD</t>
  </si>
  <si>
    <t>INTABA YEZWE CLEANING SERVICE</t>
  </si>
  <si>
    <t>USOMNOTHO</t>
  </si>
  <si>
    <t>HLEANE BUSINESS &amp; TRADING</t>
  </si>
  <si>
    <t>No SBD forms, Request to procure was approved after the receipt of quotations.</t>
  </si>
  <si>
    <t>Supply Of Blankets</t>
  </si>
  <si>
    <t>Thathincebo Trading (Pty) Ltd</t>
  </si>
  <si>
    <t>PURCHASE OF SINGLE PLY BLANKETS , Non compliance to local content as prescribed by DTI and Natioal Treasury.</t>
  </si>
  <si>
    <t>REFURBISHMENT FOR BABANANGO. The required CIDB grading status not stipulated in the RFQ resulting in non-compliance with CIDB regulations</t>
  </si>
  <si>
    <t>KHOOMZA TRADING</t>
  </si>
  <si>
    <t>LULU TRADING</t>
  </si>
  <si>
    <t>BAMBELELA TRADING ENTERPRISE PTY LTD</t>
  </si>
  <si>
    <t>Procurement of blankets for Inkandla ministerial  event, Non compliance to local content as prescribed by DTI and Natioal Treasury.</t>
  </si>
  <si>
    <t>JOBE AND SELEOANE FINANCIAL CONSULTANTS</t>
  </si>
  <si>
    <t>AMAQHAWEKAZI  OMZANSI MULTI PURPOSE COOPERATIVE LIMITED</t>
  </si>
  <si>
    <t>EZAMANJE MULTI-PURPOSE PROMARY COOPERATIVE LIMITED</t>
  </si>
  <si>
    <t>Not irregular. Approved by AREM to be removed from Irregular expenditure register on 23/03/2018</t>
  </si>
  <si>
    <t>Thobile  Zulu</t>
  </si>
  <si>
    <t>Metrofile</t>
  </si>
  <si>
    <t>Leases Office Building</t>
  </si>
  <si>
    <t>Umtshezi Municipality</t>
  </si>
  <si>
    <t xml:space="preserve">Not irregular. A review of the NDPW internal memorandum in place for this lease of building revealed that an NDPW internal memo was in place between SASSA and Umtshezi Municipality for the use of the lease buidling of the Estcourt. The payment was made in the 2014/15 fincancial year. The NDPW internal memo was in place from 01 Septeber 2014 till 31 August 2015. The NDPW internal memo covered the period for the payment in question. </t>
  </si>
  <si>
    <t>Quintax</t>
  </si>
  <si>
    <t>incorrect use of 80/20 preference point system</t>
  </si>
  <si>
    <t>c/v comp pcs printers</t>
  </si>
  <si>
    <t>LEZMIN 2777CC</t>
  </si>
  <si>
    <t>Thobile Zulu</t>
  </si>
  <si>
    <t>PROPERTY MANAGEMENT</t>
  </si>
  <si>
    <t>Construction of  Toilets for DEDA , Non compliance to CIDB Regulations.</t>
  </si>
  <si>
    <t>CENGE GROUP  (PTY) LTD</t>
  </si>
  <si>
    <t>To be investigated. Memorandum written to GM: Finance on 25 April 2018 for disciplinary action to be instituted against officials implicated in incurring irregular expenditure in the Region.</t>
  </si>
  <si>
    <t>Under Investigation</t>
  </si>
  <si>
    <t>CONSTRUCTION OF TOILETS - KWAMAPHUMULO, Non compliance to CIDB Regulations.</t>
  </si>
  <si>
    <t>ROSPA TRADING 110</t>
  </si>
  <si>
    <t>CONSTRUCTION OF TOILETS FOR PMB D/O -HARDING, Non compliance to CIDB Regulations.</t>
  </si>
  <si>
    <t>ISIBUSISO SAMADLOKOVU CONSTRUCTION CC</t>
  </si>
  <si>
    <t>CONSTRUCTION OF TOILETS-MIDLANDS-JOHNSTONE, Non compliance to CIDB Regulations.</t>
  </si>
  <si>
    <t>COFI BROWN TRADING</t>
  </si>
  <si>
    <t>Construction of IPE Steel Structure for Mofu- Foundation + Tank, Non compliance to CIDB Regulations.</t>
  </si>
  <si>
    <t>BLUE SANDS TRADING 982</t>
  </si>
  <si>
    <t>SUPPLY AND ERECTION OF STEEL STRUCTURE FOR NDWEDWE, Non compliance to CIDB Regulations.</t>
  </si>
  <si>
    <t>DNA STRUCTURES</t>
  </si>
  <si>
    <t>PROCUREMENT OF STILL : DURBAN , UMBUMBULU, Non compliance to CIDB Regulations.</t>
  </si>
  <si>
    <t>LATHIZA-UMB TRADING CC</t>
  </si>
  <si>
    <t>LP</t>
  </si>
  <si>
    <t>Makgolane MB</t>
  </si>
  <si>
    <t xml:space="preserve">CIDB grading submitted by awarded bidder found to have expired on CIBD website </t>
  </si>
  <si>
    <t>C/V : OWNER OCCUPIED BUILDINGS</t>
  </si>
  <si>
    <t>Moving Forward Trading and Projects 186</t>
  </si>
  <si>
    <t>Condoned- There were no financial losses or damages suffered by the Agency, as such no official is liable in law for repayment of the irregular expenditure. The Agency has benefited from the services rendered. FMLC further recommended that responsible officials be served with written warning however they appealed the FMLC outcome.</t>
  </si>
  <si>
    <t>Non-compliance with Local Content and Production Regulation when procuring Filing Unit</t>
  </si>
  <si>
    <t>C/V:OFFICE EQUIP:CAP A:NCA</t>
  </si>
  <si>
    <t>Acrow Limited</t>
  </si>
  <si>
    <t>Condoned- There were no financial losses or damages suffered by the Agency, as such no official is liable in law for repayment of the irregular expenditure. The Agency has benefited from the services rendered. The responsible official was served with written warning.</t>
  </si>
  <si>
    <t>Written warning</t>
  </si>
  <si>
    <t xml:space="preserve">Non-compliance with Local Content and Production Regulation when procuring Wendy Houses </t>
  </si>
  <si>
    <t>Bolemo Construction and Projects (Pty) Ltd</t>
  </si>
  <si>
    <t>Incorrect points system used- entity used 90/10 instead of 80/20</t>
  </si>
  <si>
    <t>Segwera Transport And Projects
Gvardit Trading
Moswate Mapula Construction
Sophy &amp; Jack Shop Training &amp; Civil Construction Pty Ltd</t>
  </si>
  <si>
    <t>The case has been identified as not irregular as per examples of irregular expenditure annexure C of National Treasusy. Advise has been requested from National Treasury  on the case, currently awaiting response.</t>
  </si>
  <si>
    <t>MP</t>
  </si>
  <si>
    <t>Mathebula GSK</t>
  </si>
  <si>
    <t>There was a Mikondzo Event and at the last planery meeting prior the event it was indicated that there would be school girls/teenagers and a need to procure sanitary towels arose. A service provider who had already  been issued with an order for procurement of dignitory packs was requested to provide sanitary towels</t>
  </si>
  <si>
    <t xml:space="preserve">Machawana Trading Enterprise Pty Ltd </t>
  </si>
  <si>
    <t>There was variation of order and the case is not deemed irregular; withdrawn, the variation was approved in time by the delegated official, the initial order amount was R 188,670,the variation percentage is 10.60%</t>
  </si>
  <si>
    <t>Ufanelwe Lindelwa</t>
  </si>
  <si>
    <t>There was variation of order and the case is not deemed irregular; withdrawn, the variation was approved in time by the delegated official,the initial order was R 183,600 the variation percentage is 14.33%</t>
  </si>
  <si>
    <t>Simelane J</t>
  </si>
  <si>
    <t>There was a Mikonzo Event at Senotlelo and a service provider was appointed to render a service for Catering and the approved service provider indicated that he could no longer deliver the service. The second highest bidder was called to deliver before an order was issued</t>
  </si>
  <si>
    <t>Catering</t>
  </si>
  <si>
    <t>Khumo Le power</t>
  </si>
  <si>
    <t>The Committee resolved to condone the irregular rexpenditure on the basis that there would have been a shortage of food at the event, and the service provider rendered the service and reffered the matter to Labour Relations for consequence management</t>
  </si>
  <si>
    <t xml:space="preserve">Written warning issued to Ms Shange, she admitted being the only person responsible and therefore an warning was issued to her </t>
  </si>
  <si>
    <t>The Committee established negligence, due to the failure by the 2 officials to properly communicate and therefore failed to avoid the expenditure to be irregular.</t>
  </si>
  <si>
    <t>Makhubela DD</t>
  </si>
  <si>
    <t>Payment of Cleaning Services when contract had expired for the month of January 2017</t>
  </si>
  <si>
    <t>Cleaning Services</t>
  </si>
  <si>
    <t>Masana Hygien</t>
  </si>
  <si>
    <t xml:space="preserve">Condoned with no consequence managment. The bid for a new company could not be finalised due to challenges experienced at evaluation stage, the request for extension of the contract beyod 15% to NT was not approved on the last month of the contract. If the contract was not terminated in line with the SLA (30 days notice) this could have resulted to litigations (wasteful expenditure) </t>
  </si>
  <si>
    <t>Makhubela D</t>
  </si>
  <si>
    <t>Lease expired: Continuation of rental occupation to an expired lease contract</t>
  </si>
  <si>
    <t>Lease: Office Building</t>
  </si>
  <si>
    <t>Nganya Investment</t>
  </si>
  <si>
    <t>The matter was Condoned, with no consequence management by the FMLC as SASSA enjoyed the service. The landlord wanted a three months extension and the other building would have been ready before the lapse of the three months. Facilities Management together with Legal Services did everything for the landlord to sign the one month agreement after she verbally agreed at a meeting with her, but there was no consensus (document not signed by the landlord)</t>
  </si>
  <si>
    <t>April- Dec2015</t>
  </si>
  <si>
    <t xml:space="preserve">Lease expired: Office Accommodation </t>
  </si>
  <si>
    <t xml:space="preserve">Riccia Property Development </t>
  </si>
  <si>
    <t>Condoned with no consequence management. The Region did all they could to solicite the landlord agreement to a 12 months extension and was not willing to sign. The District Office did not have any office to relocate to.</t>
  </si>
  <si>
    <t>Lease expired: Failure by the region to renew the lease while continuing occupancy</t>
  </si>
  <si>
    <t>Jan- Mar 2015</t>
  </si>
  <si>
    <t>Mhaole V</t>
  </si>
  <si>
    <t>Erection of Steel Pay Point Bushbuckridge</t>
  </si>
  <si>
    <t>Nduvho Construction CC</t>
  </si>
  <si>
    <t>The matter was incorrectly interpreted as irregular expenditure: the contruction of pay points was done in line with the requirements of the relevant CIBD grading. The required CIDB was 2SL/1SL(PE),2CE/1CE(PE) the bidder posses 4CE(PE which is higher that what was required. Evidence provide to H/o</t>
  </si>
  <si>
    <t>Khosa S</t>
  </si>
  <si>
    <t>Goods were delivered without prior approval</t>
  </si>
  <si>
    <t>Sizwe IT</t>
  </si>
  <si>
    <t>The case was finalized in the previous financial year</t>
  </si>
  <si>
    <t>Condoned; this was as a result of exchange rate difference,SASSA enjoyed the service.</t>
  </si>
  <si>
    <t>correction</t>
  </si>
  <si>
    <t>Mhoale V</t>
  </si>
  <si>
    <t>Non -compliace  to local content  during  procurement of  blankets.</t>
  </si>
  <si>
    <t>135, 40105, 21100, 205052, 16041</t>
  </si>
  <si>
    <t xml:space="preserve">Sedi la Africa Trading and Projects </t>
  </si>
  <si>
    <t xml:space="preserve">Case recently identified during the clean up exercise, currently being investigated </t>
  </si>
  <si>
    <t>NC</t>
  </si>
  <si>
    <t>Laiqah Bowers-Charles</t>
  </si>
  <si>
    <t>02/2014</t>
  </si>
  <si>
    <t>The reported expenditure was never paid, therefore it was erroneously disclosed.</t>
  </si>
  <si>
    <t>Rental of paypoints</t>
  </si>
  <si>
    <t>Cash Paymaster Services</t>
  </si>
  <si>
    <t>No payment was made</t>
  </si>
  <si>
    <t>Finalized, amount to be removed from the register as no payment was made.</t>
  </si>
  <si>
    <t>31-07-2017</t>
  </si>
  <si>
    <t xml:space="preserve">DUPLICATE </t>
  </si>
  <si>
    <t>CN Business Furniture Kimberley</t>
  </si>
  <si>
    <t>Duplicate case</t>
  </si>
  <si>
    <t>Duplica te cases</t>
  </si>
  <si>
    <t>Winslow George</t>
  </si>
  <si>
    <t>Adv</t>
  </si>
  <si>
    <t>05/2014</t>
  </si>
  <si>
    <t>Utilisation of pay points without prior approval and MOU or agreement was not concluded</t>
  </si>
  <si>
    <t>Finalized, amount to be remove from the register as no payment was made.</t>
  </si>
  <si>
    <t>Heinrich Bantom</t>
  </si>
  <si>
    <t>04/2016</t>
  </si>
  <si>
    <t>Catering Service: SCM Processes contravened:  Order was issued after services were rendered.</t>
  </si>
  <si>
    <t>Gao's Catering &amp; Confectionery</t>
  </si>
  <si>
    <t>Payment to an amount of R 13 500.00 was made, invorrectly disclosed</t>
  </si>
  <si>
    <t>Finalized, amount of R 13 500 condoned since SASSA benefited and amount of R 3 000.00 be removed from register as incorrectly disclosed.  FMLCC note that matter has been referred to labour Relations. Written warning and counselling sanction against official. The written warning was issued on the 10 November 2017</t>
  </si>
  <si>
    <t>Not applicable</t>
  </si>
  <si>
    <t>Martina Masanabo</t>
  </si>
  <si>
    <t>Hiring of hall: Utilisation of paypoint without prior approval MOU was signed on 17 oct 2014).</t>
  </si>
  <si>
    <t>Sol Plaatjie Municipality Mutswedimosa &amp; Rietvale Halls</t>
  </si>
  <si>
    <t>Amount incorrectly disclosed</t>
  </si>
  <si>
    <t>Finalized. Remove from the register. SASSA had permission letter from Landlord to utilise pay point, and letter covers the period disclosed as irregular. Thus this irregular was incorrectly disclosed.</t>
  </si>
  <si>
    <t>Hiring of paypoit: Utilisation of a building prior getting approval. Lease expired on 31 December 2014.</t>
  </si>
  <si>
    <t>Siyathemba Municipality</t>
  </si>
  <si>
    <t>January 2015 period is a duplication of case 3 and has already been dealt with in the meeting held on 25 October 2017</t>
  </si>
  <si>
    <t>Finalized. Remove from the register since this case was duplicated reported.  January 2015 period is a duplication of case 3 and has already been dealt with in the meeting held on 25 October 2017</t>
  </si>
  <si>
    <t>02/2015</t>
  </si>
  <si>
    <t xml:space="preserve">utilisation of pay points without prior approval and MOU or agreement was not concluded. Agreement commenced on 29 Oct 2014. Condonation is for Apr to Jun.  No agreement on Jul to Sep payments  </t>
  </si>
  <si>
    <t>Operation Lease: Rental of paypont</t>
  </si>
  <si>
    <t>Helen Joseph Centre</t>
  </si>
  <si>
    <t>Maintenance and Repairs at Tlhokomelo Local Office</t>
  </si>
  <si>
    <t>Steel Structure</t>
  </si>
  <si>
    <t>Blueberry construction &amp; project</t>
  </si>
  <si>
    <t>Case was considered condoned by the Region however after Head Officce review in was concluded that the process to condone was not correct therefore the Region will investigate the case again.</t>
  </si>
  <si>
    <t xml:space="preserve">Construction of pit toilets,erection of steel stand,supply of JOJO Tank and the installation of Diamond Wire Mesh Fence </t>
  </si>
  <si>
    <t>Contracted Maintenance</t>
  </si>
  <si>
    <t xml:space="preserve">SiyaQ investments </t>
  </si>
  <si>
    <t>Gopolang Moeti</t>
  </si>
  <si>
    <t>03/2013</t>
  </si>
  <si>
    <t>The bidding supplier must declare interest prior to obtaining the award, that did not take place.</t>
  </si>
  <si>
    <t>Barolong Bakery And Projects</t>
  </si>
  <si>
    <t>Finalized. Condoned, written warning and counselling sanction against official. The written warning was issued on the 10 November 2017</t>
  </si>
  <si>
    <t>18-12-2017</t>
  </si>
  <si>
    <t xml:space="preserve">Condoned </t>
  </si>
  <si>
    <t>W Dithupa</t>
  </si>
  <si>
    <t>11/2015</t>
  </si>
  <si>
    <t>Catering expense: The change of specification was issued after the purchase order was issued to the supplier and on the date of the services.</t>
  </si>
  <si>
    <t>Kweka Construction &amp; Projects</t>
  </si>
  <si>
    <t>Daluxolo Kotwana</t>
  </si>
  <si>
    <t>Biddulphs Removal and Storage: Non compliance with SCM process - Furniture removal from Kakamas to Douglas for PG Mouton, wherein two other service providers;1. Wiets Transport R 19 710.60 and 2. Advanced R 20 520.00 were incorrectly disquilified during the evalution of quotations.</t>
  </si>
  <si>
    <t>O/P: Resettlement costs</t>
  </si>
  <si>
    <t>Biddulphs Removal and Storage</t>
  </si>
  <si>
    <t>D Kotwana</t>
  </si>
  <si>
    <t>Novandisithini General Trading:  Non-Compliance with SCM process- Catering Services for management meeting in De Aar, wherin two other services providers, 1. RLM Consumer Enterprise R 2 400 and 2. Nozoks General Trading R 2 200 were incorrectly disqualified during the evaluation of quotations.</t>
  </si>
  <si>
    <t>Novandisithini General Trading</t>
  </si>
  <si>
    <t>Condonation is for Jan - Mar 2014 and Apr - Jun 2014. No MOU on Jul till Oct 2014</t>
  </si>
  <si>
    <t>New Church of SA</t>
  </si>
  <si>
    <t>Finalized, R 2 100 irregular expenditure to be removed from the register as it was incorrectly disclosed and R 700 be condoned as the agency benefited from usage of the premisses.The reported period which is not condined was covered by the permission letter, therefore not irregular, incorrect disclosure.</t>
  </si>
  <si>
    <t>Not irregular &amp; Condoned</t>
  </si>
  <si>
    <t>08/2015</t>
  </si>
  <si>
    <t>Hiring of hall: Utilisation of building without prior approval. No MOU signed by both parties</t>
  </si>
  <si>
    <t>Khai-Ma Municipality</t>
  </si>
  <si>
    <t>The expenditure to be condoned and the matter be referred to Labour Relations for consideration.  The official in the district failed to reffer and prepare price adjustment pack for the price escalation for consideration of RBAC, and just paid the adjusted amount without RBAC approval therefore paying outside of the contract price.</t>
  </si>
  <si>
    <t>18-04-2017</t>
  </si>
  <si>
    <t>The FMLCC could not establish that the District referred the price escalation ot the RBAC for review and approval as per SCM delegations as advised.  They also noted with concern that Pixley seems to have been conducting itself contrary to the relevant prescripts.</t>
  </si>
  <si>
    <t>Leasing of building: Utilisation of a paypoint prior getting approval. MOU agreement commenced on 17 September 2014 and payment is before the commencement date.</t>
  </si>
  <si>
    <t>Bloemsmond Primary Skool</t>
  </si>
  <si>
    <t>06-11-2017</t>
  </si>
  <si>
    <t>Hiring of hall: Utilisation of building without prior approval. MOU was signed 17 sep 2014</t>
  </si>
  <si>
    <t>Kennith Dinakedi</t>
  </si>
  <si>
    <t>05/2015</t>
  </si>
  <si>
    <t>Security services: Utilisation of security alarm service without prior approval</t>
  </si>
  <si>
    <t>O&amp;L/P/P: Safeguard and security</t>
  </si>
  <si>
    <t>NKS Security Services</t>
  </si>
  <si>
    <t>Finalized,  the irregular expenditure be condoned and refer to Labour Relation for further consideration</t>
  </si>
  <si>
    <t>Refer to Labour relation for further consideration</t>
  </si>
  <si>
    <t>01/2015</t>
  </si>
  <si>
    <t>St Peter &amp; Paul</t>
  </si>
  <si>
    <t>Karoo Hoogland Municipality</t>
  </si>
  <si>
    <t>Agreed SASSA MOU &amp; Umsobomvu Municipality charge is R200.75 pm  but price escalated to R241.36 and R540.40 pm but price escalated to R 706.06 pm.Hence Irregular expenditure of R40.61pm and  R166.20 pm for not following SCM price adjustment through RBAC.</t>
  </si>
  <si>
    <t xml:space="preserve">Umsobomvu Municipality </t>
  </si>
  <si>
    <t>The FMLCC could not establish that the District referred the price escalation ot the RBAC for review and approval as per SCM delegations as advised.</t>
  </si>
  <si>
    <t>Hiring of hall: Utilisation of building without prior approval. No MOU has been drafted or signed</t>
  </si>
  <si>
    <t>Church of Christ</t>
  </si>
  <si>
    <t>Finalized. Remove from the register. SASSA had permission letter from Landlord to utilise pay point, and letter covers the period disclosed as irregular. Thus this irregular was incorrectly disclosed.There was MOU in place for the period of December 2014- November 2015 therefore   the expenditure was incorrectly disclosed</t>
  </si>
  <si>
    <t>Ubuntu Municipality</t>
  </si>
  <si>
    <t>Agreed SASSA MOU &amp; Renosterberg Municipality charge is R 513.00 pm  but price escalated to R603.80 pm.Hence Irregular expenditure of R90.80 for not following SCM price adjustment through RBAC.</t>
  </si>
  <si>
    <t>Renosterberg Municipality</t>
  </si>
  <si>
    <t>Hiring of paypoit: Utilisation of a paypoint prior getting approval. MOU agreement commenced on 03 November 2014, expenditure was Condoned from Jan 2014 to June 2015. The Dec 2013 payment is before the commencement/condonation dates.</t>
  </si>
  <si>
    <t>The Apostolic faith mission of SA (Fountain of Joy)</t>
  </si>
  <si>
    <t xml:space="preserve">Utilisation of paypoints without prior approval and MOU or agreement was concluded. MOU agreement commenced on 13 Oct 2014, Condonation for Jan - Mar 2014  and Apr - Jun 2014 2014 </t>
  </si>
  <si>
    <t>St Maria Goretti Primary</t>
  </si>
  <si>
    <t>Mr J Marwane</t>
  </si>
  <si>
    <t>Paypoint: Helen Joseph Women Development. Payment for June 2016.  No/Expired MOU</t>
  </si>
  <si>
    <t>Helen Joseph Women Development</t>
  </si>
  <si>
    <t>Finalized. Remove from the register. SASSA had permission letter from Landlord to utilise pay point, and letter covers the period disclosed as irregular. Thus this irregular was incorrectly disclosed</t>
  </si>
  <si>
    <t>Hiring of paypoit: Utilisation of a paypoint prior getting approval. MOU agreement commenced on 22 December 2014 and payment is before the commencement date.</t>
  </si>
  <si>
    <t>Saul Damon Memorial Church Kakamas</t>
  </si>
  <si>
    <t>Hiring of hall: Hiring of hall: Utilisation of building without prior approval. No MOU has been drafted or signed.</t>
  </si>
  <si>
    <t>New Church</t>
  </si>
  <si>
    <t>Hiring of hall: Utilisation of building without prior approval. No MOU has been drafted or signed.</t>
  </si>
  <si>
    <t>Hiring of hall:Utilisation of leased building without prior approval: No existing MOU between Agency and Church.</t>
  </si>
  <si>
    <t>NEW CHURCH OF SA</t>
  </si>
  <si>
    <t>Nama Khoi Municipality</t>
  </si>
  <si>
    <t>Umsobomvu Municility contract states 50% at service but the municipality charge 100% for services.</t>
  </si>
  <si>
    <t>The expenditure to be Condoned and the matter be referred to Labour Relations for consideration. The official in the District failed to reffer and prepare price adjustment pack for the price escalation for consideration of RBAC, and just paid the adjusted amount without RBAC approval therefore paying outside of the contract price.</t>
  </si>
  <si>
    <t xml:space="preserve">utilisation of pay points without prior approval and MOU or agreement was not concluded. MOU agreement commences on 29 October 2014 </t>
  </si>
  <si>
    <t>Apostle of Bretheren Church</t>
  </si>
  <si>
    <t xml:space="preserve">No official to be disciplined.There was a permission letter from July 2014, subsequently a contract was entered into effecrive from October 2014  between SASSA  and the Church,however this was incorrectly disclosed as irregular expenditure instead of Non- Compliance </t>
  </si>
  <si>
    <t xml:space="preserve">Agreed SASSA MOU &amp; Emthanjeni Municipality charge is R210.00 pm and R764.00 pm for De Aar  Town Hall but price escalated to R410.00 pm and R816.21 pm.Hence Irregular expenditure of R200.00 and R52.21 for not following SCM price adjustment through RBAC  </t>
  </si>
  <si>
    <t>Emthanjeni Municipality</t>
  </si>
  <si>
    <t>The expenditure to be condoned and the matter be referred to Labour Relations for consideration.  The official in the district failed to reffer and prepare price adjustment pack for the price escalation for consideration of RBAC, and just paid the adjusted amount without RBAC approval therefore paying outside of the contract price. Labour Relation could not establish any individual of wrong doing</t>
  </si>
  <si>
    <t>Hiring of hall: Utilisation of building without prior approval. MOU signed 0n 13 Nov 2014</t>
  </si>
  <si>
    <t>V.G.K Gemeente Kuboes</t>
  </si>
  <si>
    <t>Utilisation of building without prior approval. MOU signed 0n 13 Nov 2014, Jan 2014 to Jun 2014 was Condoned.</t>
  </si>
  <si>
    <t>Assemblies of God Fellowship</t>
  </si>
  <si>
    <t>07/2015</t>
  </si>
  <si>
    <t>Hiring of hall: Utilisation of building without prior approval. No MOU have been signed.</t>
  </si>
  <si>
    <t>NG Kerk Brandvlei</t>
  </si>
  <si>
    <t>Paypoint: Fatima Shrine Catholic. Payment for February 2016 - April 2016.  No/Expired MOU</t>
  </si>
  <si>
    <t>Fatima Shrine Catholic</t>
  </si>
  <si>
    <t>10/2015</t>
  </si>
  <si>
    <t>Hiring of hall: Utilisation of paypoint without prior approval.</t>
  </si>
  <si>
    <t xml:space="preserve">Service was rendered and enjoyed without an approved order. </t>
  </si>
  <si>
    <t>Security Services</t>
  </si>
  <si>
    <t>Finalized, amount to be condoned and refer to Labour Relations for further consideration.</t>
  </si>
  <si>
    <t xml:space="preserve">Refer to Labour Relation for further consideration. </t>
  </si>
  <si>
    <t>Paypoint: Helen Joseph Women Development. Payment for March 2016 - May 2016.  No/Expired MOU</t>
  </si>
  <si>
    <t xml:space="preserve">Impi Catering </t>
  </si>
  <si>
    <t>Paypoint: Apostles Brethren Church. Payment for April 2016 - June 2016.  No/Expired MOU</t>
  </si>
  <si>
    <t>Apostles Brethren Church</t>
  </si>
  <si>
    <t>Siyancuma Municipality: Payment of Municipal Services for June 2016.  Utilisation of office space without a Lease Agreement/prior approval</t>
  </si>
  <si>
    <t>Siyancuma Municipality</t>
  </si>
  <si>
    <t>Finalized, expenditure to be condoned.Corporate service only discovered the omission on the 27 July 2017 and started the ratification process.</t>
  </si>
  <si>
    <t>Hiring of paypoit: Utilisation of a paypoint prior getting approval. No MOU</t>
  </si>
  <si>
    <t>St Martin De Porres Catholic Church</t>
  </si>
  <si>
    <t>Hiring of hall: Utilisation of paypoint without prior approval (No MOU).</t>
  </si>
  <si>
    <t>St Martin Katolieke Kerk</t>
  </si>
  <si>
    <t>06/2015</t>
  </si>
  <si>
    <t>Hiring of hall: Utilisation of Pay-point  without prior approval.</t>
  </si>
  <si>
    <t>Paypoint: New Church of S.A. Payment for April 2016 - June 2016.  No/Expired MOU</t>
  </si>
  <si>
    <t>New Church of S.A</t>
  </si>
  <si>
    <t>Leasing of building: Utilisation of a paypoint prior getting approval. MOU expired on 30 October 2013</t>
  </si>
  <si>
    <t>Hiring of paypoit: Utilisation of a building prior getting approval. Lease expired on 31 December 2014</t>
  </si>
  <si>
    <t>Finalized. Remove from the register. SASSA had MOU that cover the utilise pay point, and MOU covers the period disclosed as irregular. Thus this irregular was incorrectly disclosed.</t>
  </si>
  <si>
    <t>Hiring of hall: Utilisation of leased building without prior approval:. Contract expired 31 December 2014.</t>
  </si>
  <si>
    <t>12/2014</t>
  </si>
  <si>
    <t>Leasing of building beyond the expiry date of the lease agreement without prior approval.</t>
  </si>
  <si>
    <t>Siyancuma Municipality: Payment of Municipal Services for July 2016.  Utilisation of office space without a Lease Agreement/prior approval</t>
  </si>
  <si>
    <t>Gamiet Aysen</t>
  </si>
  <si>
    <t>Hiring of a hall:Utilisation of Pay point without prior approval.  The agreement commenced on 09 February 2015</t>
  </si>
  <si>
    <t>Kgatelopele Municipality</t>
  </si>
  <si>
    <t>Finalized, amount to be condoned, FMLCC is of the view that the period has been inadvertently omitted from the documents.</t>
  </si>
  <si>
    <t>RC Diocese of Kimberley</t>
  </si>
  <si>
    <t>Hiring of hall: Utilisation of building without prior approval for Nov 2013 - Dec 2013 and July 2014 - Feb 2015 (No MOU and Jan 2014 - June 2014 was Condoned).</t>
  </si>
  <si>
    <t>V.G.K Upington</t>
  </si>
  <si>
    <t>Hiring of hall:Utilisation of paypoint without prior approval (No MOU).</t>
  </si>
  <si>
    <t>Mary Help of Crhistions Catholic Church</t>
  </si>
  <si>
    <t>Remove from register</t>
  </si>
  <si>
    <t>V.G.K Calvinia</t>
  </si>
  <si>
    <t>Finalized. Remove from the register. The reported period was covered by the MOU. Thus this irregular was incorrectly disclosed.</t>
  </si>
  <si>
    <t>utilisatin of paypoints without prior approval and MOU or agreement was not concluded. Condonation is for Jan-Mar 2014 and April -Jun 2014. MOU agreement commences on 29 October 2014, no agreement on payments for April 2013 to Dec 2013</t>
  </si>
  <si>
    <t>Fatima Shrine Catholic church</t>
  </si>
  <si>
    <t>Procurement of furniture: SCM Processes contravened: Order was issued after services were rendered. Order for the procurement of furniture as issued excluding delivery cost. A new order for delivery had to be created after the delivery (service) took place after services rendered due to no funds available for delivery of furniture.</t>
  </si>
  <si>
    <t>Khutso Wedding &amp; Events</t>
  </si>
  <si>
    <t>Finalized, amount to be condoned since SASSA benefited from the services.  The matter be referred to Labour relations to investigate and determine the corrective action.</t>
  </si>
  <si>
    <t>Referred to labour relations for corrctive action.</t>
  </si>
  <si>
    <t xml:space="preserve">Hiring of a hall :Utilisation of pay point without prior approval. </t>
  </si>
  <si>
    <t>Kai Garib Municipality</t>
  </si>
  <si>
    <t>Paypoint: Church of Christ. Payment for November 2015 - June 2016.  No/Expired MOU</t>
  </si>
  <si>
    <t xml:space="preserve"> Church of Christ</t>
  </si>
  <si>
    <t>Paypoint: RC Diocese of Kimberley. Payment for April 2016 - June 2016.  No/Expired MOU</t>
  </si>
  <si>
    <t>Hiring of hall: Utilisation of building without prior approval. No MOU  drafted or signed.</t>
  </si>
  <si>
    <t>VGK Brandvlei</t>
  </si>
  <si>
    <t>Hiring of hall:Utilisation of paypoint without prior approval (MOU was signed on the 29 Jun 2015 and the services was rendered since July until January with no prior approval).</t>
  </si>
  <si>
    <t>Homelite Play Centre</t>
  </si>
  <si>
    <t>Hiring of hall: No MOU. Utilisation of Pay-point without prior approval.</t>
  </si>
  <si>
    <t>African Catholic Church St John's Parish</t>
  </si>
  <si>
    <t>Variation of Scope and extended work without prior approval from the cost center manager</t>
  </si>
  <si>
    <t>Maintenance &amp; Repairs</t>
  </si>
  <si>
    <t>NC Maintenance</t>
  </si>
  <si>
    <t>Ms G Moeti</t>
  </si>
  <si>
    <t>02/2016</t>
  </si>
  <si>
    <t>Catering Service: The order was issued on 17 Feb 2016 to supplier Tlhomy 1759 Business Enterprise (Pty) Ltd, which is a day after the service was rendered</t>
  </si>
  <si>
    <t>Tlhomy 1759 Business Enterprise (Ptd) Ltd</t>
  </si>
  <si>
    <t>Finalized, the irregular expenditure be condoned and labour relations to investigate and determine the corrective action.  SASSA benefited from the services.</t>
  </si>
  <si>
    <t>Ms E Maluleke</t>
  </si>
  <si>
    <t>Thiko Business Intelligence (Pty) Ltd: The initial request for Project Management training was for 20 officials on salary level 11/12. Due to the fact that they are also going to attend EDP this financial year, which includes a Module on Project Management, a decision was taken to accommodate officials on salary level 7,8,9,10 from the districts. The unit: H.C.D however did not amend the number of attendees to 25 due to an oversight by H.C.D. Subsequently 23 people attended the training.</t>
  </si>
  <si>
    <t>Train &amp;Staff dev: Employees</t>
  </si>
  <si>
    <t>Thiko Business Intelligence (Pty) Ltd:</t>
  </si>
  <si>
    <t>Finalized - Irregular Expenditure to be removed from the register.  SCM order variation is allowed up to 15% of the original order.  In this instance the order variation cost is within the allowed limit.</t>
  </si>
  <si>
    <t>Impi Catering Company</t>
  </si>
  <si>
    <t>Sol Plaatjie Municipality</t>
  </si>
  <si>
    <t>09/2014</t>
  </si>
  <si>
    <t xml:space="preserve">Department of Public Works </t>
  </si>
  <si>
    <t>Finalized, amount to be condoned and metter to be referreed to Labour Relations for further consideration.</t>
  </si>
  <si>
    <t>Referr to Labour Relations to further consideration</t>
  </si>
  <si>
    <t>Lease contract expired: 30 September 2015. Utilisation of building without new Lease Agreement.</t>
  </si>
  <si>
    <t>Condeed</t>
  </si>
  <si>
    <t>Hiring of hall: Utilisation of leased building without prior approval: Contract expired 30 September 2015.</t>
  </si>
  <si>
    <t>Hiring of hall: Utilisation of building without new agreement. Expiring agrement ended 31 July 2015.</t>
  </si>
  <si>
    <t>K2013132993 Pty Ldt</t>
  </si>
  <si>
    <t>Lease expired:Lease Contract not signed, SASSA CEO hasn't signed.</t>
  </si>
  <si>
    <t>Loonar Investments</t>
  </si>
  <si>
    <t>Repairs and Maintenance of Local Office: SCM Procedures not followed</t>
  </si>
  <si>
    <t>Moshotlhe Joohannes Brooks</t>
  </si>
  <si>
    <t>Fnalized, the irregular expenditure be condoned and labour relations to investigate and determine the corrective action.  SASSA benefited from the services.</t>
  </si>
  <si>
    <t>Ms Inno Khonou</t>
  </si>
  <si>
    <t>Advertising: Adverts were placed for ICROP, Door to Door campaigns events: Adverts were placed in Kalahari Bulletin without a Purchase Order.</t>
  </si>
  <si>
    <t>Advert: Marketing</t>
  </si>
  <si>
    <t>Media 24</t>
  </si>
  <si>
    <t>Finalized, R 6 887.25 be condoned and R 10 640.25 be removed from register and Correective action taken against Ms Khunou by Laobur Relations.</t>
  </si>
  <si>
    <t>Corretive action taken against Ms Khunou by Labour Relations</t>
  </si>
  <si>
    <t>Utilisation of building for Springbok and Gasegonayne without prior approval and MOU or agreement was not concluded</t>
  </si>
  <si>
    <t>Lease expired:Utilisation of the lease building prior to both parties signing as the previous lease expired on the 31 March 2015 (Addendum to new Lease Agreement only signed by the Lessor not by SASSA</t>
  </si>
  <si>
    <t>Argmar Beleggings</t>
  </si>
  <si>
    <t>Finalized, to be removed from register since period falls in extended period of contract. The reported period was covered by the MOU. Thus this irregular was incorrectly disclosed.</t>
  </si>
  <si>
    <t>Procurement of office furniture</t>
  </si>
  <si>
    <t>Furniture &amp; Fittings</t>
  </si>
  <si>
    <t>Millenium Traders and electrical fittings</t>
  </si>
  <si>
    <t>Finalized. Condoned, No official to be disciplined.A resolution was made by the CFO at the Finance Ops Meeting held in September 2017 that all the Region's SCM officials must be trained on local content to correct the deficiency and avoid a recurrence of AG finding post DTI training.</t>
  </si>
  <si>
    <t>Leasing of building beyond the expiry date of the lease agreement without prior approval ( DPW negotiating a lease with the landlord)</t>
  </si>
  <si>
    <t>Finalized, amount to be removed from the register, since it was incorrectly disclosed.</t>
  </si>
  <si>
    <t>Staff Training: Training was conducted without order being issued; SCM processes not followed.</t>
  </si>
  <si>
    <t>Equity Pro</t>
  </si>
  <si>
    <t>Finalized, amount to be condoned as the Agency has enjoyed the services.  Refer matter to Labour Relations for investigation.</t>
  </si>
  <si>
    <t>Consolidated Business Axcellence</t>
  </si>
  <si>
    <t>Finalized, amount be condoned.  Training has been provided by DTI for Local Content and resulotion was taken by CFO as a means of emplementing.</t>
  </si>
  <si>
    <t xml:space="preserve">Medical assessments of beneficiaries: Payments made to medical practioners performing medical assesments after expiry of their contracts. </t>
  </si>
  <si>
    <t>Dr Mukwevho and Dr Yero</t>
  </si>
  <si>
    <t>Finalized. Condoned, No official to be disciplined The official since retired on pension from the Agency effective 31 January 2017, therefore the conduct cannnot be corrected</t>
  </si>
  <si>
    <t>Construction</t>
  </si>
  <si>
    <t>Solo Global Contruction</t>
  </si>
  <si>
    <t>Finalized, the amount ot be removed from the register as it was inocrrectly interpreted as a supplier with an incorrect grading, whilst the supplier had a 1 GB grading</t>
  </si>
  <si>
    <t>Supply and erect new 200mm devil's fork palisade fence</t>
  </si>
  <si>
    <t>Ross Electrical &amp; Nutsman</t>
  </si>
  <si>
    <t>Finalized, This was incorrectly interpreted as a supplier with an incorrect grading referring to the 1 GB grading, whilst 3 CE encompasses a higher grading within the build industry. Be removed from the register as it was erroneously disclosed</t>
  </si>
  <si>
    <t>Not irregular</t>
  </si>
  <si>
    <t>F&amp;G: Fuel Oil and Lubricants</t>
  </si>
  <si>
    <t>G-Fleet</t>
  </si>
  <si>
    <t>Finalized, amount to be condoned and Labour Relations to investigate what led to the extension.</t>
  </si>
  <si>
    <t>Labour Relation to investigate what led to the extention.</t>
  </si>
  <si>
    <t>Donald Joseph</t>
  </si>
  <si>
    <t>Procurement of Blankets for Mikhondzo</t>
  </si>
  <si>
    <t>Advert: Gift &amp; Promotions</t>
  </si>
  <si>
    <t xml:space="preserve">Duff Record event Management and Media entertaiment </t>
  </si>
  <si>
    <t>F Williams</t>
  </si>
  <si>
    <t>50013955</t>
  </si>
  <si>
    <t>Medical Asssesments by Doctor for Beneficiaries</t>
  </si>
  <si>
    <t>Medical Assesment</t>
  </si>
  <si>
    <t>Dr B Bavash</t>
  </si>
  <si>
    <t>Finalized. Condoned, No official to be disciplined. Consequence management cannot be insttituted against the conduct of Ms Williams because she is no longer in the employ of the Agency due to retirement</t>
  </si>
  <si>
    <t>2016-2017</t>
  </si>
  <si>
    <t>Medical Assessment - Dr Bavasah effective from 2009/10 to 2016/17</t>
  </si>
  <si>
    <t>A&amp;S/O: Medical Services</t>
  </si>
  <si>
    <t>Dr Bavasah</t>
  </si>
  <si>
    <t>Finalized. R 5 963 be remove from the register as July &amp; August 2015 was coverd by the permission letter and MOU.  R8 990.00 for the period April to June 2015 be condoned since SASSA benefited from the use of the halls.</t>
  </si>
  <si>
    <t>Case finalised in Previous FY. This amount needs to be removed from the opening balance.</t>
  </si>
  <si>
    <t>Finalized, Case finalised in the prior year as not irregular as the amount was never paid.</t>
  </si>
  <si>
    <t>26-04-2016</t>
  </si>
  <si>
    <t>Labour Relation for furhter investigation and corrective measure to put in place if fault could be establish</t>
  </si>
  <si>
    <t>Vuyokazi Siyo</t>
  </si>
  <si>
    <t>22890343</t>
  </si>
  <si>
    <t>The supplier was awarded an order for food parcels with an expired tax clarance certificate.</t>
  </si>
  <si>
    <t>Food Hampers</t>
  </si>
  <si>
    <t>Nonzwakazi Foods</t>
  </si>
  <si>
    <t>Case finalized in Previous FY.  This amount needs to be removed from the opening balance</t>
  </si>
  <si>
    <t>Corrective action be taking against official involved in line with Treasury practice Note number 8 of 2007/2008 paragraph 6.1 Labour Relation need to conduct a full investigation to also look in the involment of the District Manager.</t>
  </si>
  <si>
    <t>11-01-2016</t>
  </si>
  <si>
    <t>Labour Relation need to conduct a full investigation to also look in the involment of the District Manager</t>
  </si>
  <si>
    <t>SASSA contract expired with CPS for payments of prants and pay-points rental.  SASSA issued circular directing the regions to enter into direcdt leases with apy point landlords effective from 1 April 2012.  the region did not react but continued to utlize pay points through CPS Leases.</t>
  </si>
  <si>
    <t xml:space="preserve">Public Works </t>
  </si>
  <si>
    <t>Finalized in the previous year, amount Condoned</t>
  </si>
  <si>
    <t>31-01-2017</t>
  </si>
  <si>
    <t>Two K Family Trust</t>
  </si>
  <si>
    <t>30-06-2016</t>
  </si>
  <si>
    <t>NW</t>
  </si>
  <si>
    <t>Abner Modisakeng</t>
  </si>
  <si>
    <t>Procurement of blankets. Invitation document did not incude minimum thresh hold for local content determination on blankets</t>
  </si>
  <si>
    <t>Azande consultancy</t>
  </si>
  <si>
    <t xml:space="preserve">This amount was for the total invoice amount, however the invoice inlcuded other services which needed not to comply to local content, only 1, 516 200 was supposed to comply to local content and the said amount has already been disclosed in the register. </t>
  </si>
  <si>
    <t>Runganathan  Moodley</t>
  </si>
  <si>
    <t>MoU expired 31 March 2016 . The paypoint  was  used  without a  Valid MoU . The new MOU was only signed  on the 23rd Feb 2017, effective from  1 Apr 16 to 31 March 2019</t>
  </si>
  <si>
    <t>St Mary's Anglican Church</t>
  </si>
  <si>
    <t>Finalised. The District Manager has been referred to Labour Relations Unit for disciplinary processes to be instituted against him for failure to supervise the LOM and ensuring that the amount for this paypoint is included in the accruals.</t>
  </si>
  <si>
    <t>Failure to supervise Local Office Manager and ensuring that the amount is included in the accrual list of the Region.</t>
  </si>
  <si>
    <t>MoU expired 31 March 2016 and they paypoint has been used since then without a  Valid MoU</t>
  </si>
  <si>
    <t>UCCSA Mocweding</t>
  </si>
  <si>
    <t>Thatanyane Community Hall</t>
  </si>
  <si>
    <t>Solomon Nobela</t>
  </si>
  <si>
    <t>The pay point was used without a  valid MoU , which expired on 31 August 2015. . The renewed  MoU  was submitted on the 2 March 17 , effective from  1 Apr 2016  to 31 March 2019. The irregular expenditure is from 01 Sep 16 to 28 Feb 2017</t>
  </si>
  <si>
    <t>Bakwena ba Molopyane</t>
  </si>
  <si>
    <t xml:space="preserve">The pay point was used without valid MoU after expiry. No valid MoU has been submitted to date.  </t>
  </si>
  <si>
    <t>Ikage Magogwe NG Kerk in Africa</t>
  </si>
  <si>
    <t>St Michael's Anglican Church</t>
  </si>
  <si>
    <t>Lungile Tshabalala-Pheko</t>
  </si>
  <si>
    <t>Office space used without valid lease contract from the 1 Oct 15 to March 2017. the office was used for 18 months without valid MoU. 
1.From Sep 15 to Oct 16 R 2 398 072.92 was paid at R 199 839.41 per Month
2. from Oct 16 to March 17 R 1 318 940.10 was paid at R 219 823.35 per month
3. in total a payment of R 3 717 013.02 is paid  which is irregular.</t>
  </si>
  <si>
    <t xml:space="preserve">T.E.B Properties </t>
  </si>
  <si>
    <t xml:space="preserve">Under investigation. A new investigator from DSD was appointed on 11 April 2018 to assist the Region with the case. </t>
  </si>
  <si>
    <t>Office space used without valid lease contract from expiry (March 2015) to March 2017 . The offie was used without valid MoU for 24 months at a cost of R 90 220.02 per month which led to R 2 165 280.48 being paid as irregular</t>
  </si>
  <si>
    <t>Global Focus Training</t>
  </si>
  <si>
    <t>Office space used without valid lease contract from expiry ;1 Oct 15 to March 2017. the office was used for 18 months without valid MoU. 
1.From Sep 15 to Oct 16 R 1 125 236.76 was paid at R 93 769.73 per month
2. From Oct 16 to March 17 R 607 627.80 was paid at R 101 271.30 per month
3. In total a payment of R 3 717 013.02 is paid  which is irregular.</t>
  </si>
  <si>
    <t>Arefeen Properties (Pty) Ltd(Delarey office)</t>
  </si>
  <si>
    <t xml:space="preserve">Contract was for a period of six months which was subsequently extended for a further two months (Nov &amp; Dec 16). It has been used since expiry for a period of four months without a valid contract . </t>
  </si>
  <si>
    <t>Nita Maharaj</t>
  </si>
  <si>
    <t>- Contractor registered on a 1 GB PE grading, as per the CIDB website and it expired on 8 July 2014
- No valid registration certificate was attached to the procurement batch as per Sec 18(1) of CIDB Act.</t>
  </si>
  <si>
    <t>MicDEV (Pty) Ltd</t>
  </si>
  <si>
    <t>Finalised as condonded as the agency benefited from the services provided .</t>
  </si>
  <si>
    <t>Steel Strcuture at Myra. Conbtractor had a grading of 1GB instead of at least 2GB</t>
  </si>
  <si>
    <t>Moon And earth Trading</t>
  </si>
  <si>
    <t>Steel structure Morokweng. The trasnaction should be taken off the register because it was disputed.The contractor had CIDB Grading of 2 SL at the time of award and this enables them to implement projects of up to R 650 000. The disputed finding indicated that the contractor had 1 SL CIDB grading at the time of award.</t>
  </si>
  <si>
    <t>Khudutlou Trading</t>
  </si>
  <si>
    <t>Steel structure at Keolebogile. Contractor had CIDB Grading of 1 1 SL instead of at least 2SL</t>
  </si>
  <si>
    <t>Sheggies Construction</t>
  </si>
  <si>
    <t xml:space="preserve">Finalised as condonded as the agency benefited from the services provided  also training on Local content was carried out to enusure compliance </t>
  </si>
  <si>
    <t>WC</t>
  </si>
  <si>
    <t>FMAS - N Sesiu</t>
  </si>
  <si>
    <t>Procurement of office furtniture without adhering to local content practice note</t>
  </si>
  <si>
    <t>MTF CONSULTANTS</t>
  </si>
  <si>
    <t>This case was inccorretly included in the register as it met the requirements of local content</t>
  </si>
  <si>
    <t>Case met the requirements for local content, therefore the case is not irregular expenditure</t>
  </si>
  <si>
    <t>Dec-14</t>
  </si>
  <si>
    <t>Botrivier Advice and Development Centre was used as service point for Jan 2014 - Nov 2014 without signed MOU by delegated approval.There were no prior approval by the delegated official.</t>
  </si>
  <si>
    <t>Botrivier Advice and Development Centre</t>
  </si>
  <si>
    <t>The amount was incorrectly disclosed in the prior years with an amount of R 65 550, The actual amount according to supplier history its R 11 000, Furthermore the amount has been found not to be irregular expenditure since all SCM process were followed correctly therefore the amount R 65 550 has to be adjusted and removed from the register since the case has been found not to be irregular in prior years with the correct value of R 11 000</t>
  </si>
  <si>
    <t xml:space="preserve">Case has been finalised by the RFMC and The irregularity was corrected before the payment was made therefore resulting in the case not being irregular. </t>
  </si>
  <si>
    <t xml:space="preserve">
Cleaning services by Ilitha Lamakhosikazi Catering &amp; training were rendered before the order was issued. The services were rendered from the 03/11/2014 and the order was issued on the 12 November 2014.SCM 12 was approved on the 07/11/2014 not within 48 hours. Email dated 31/10/2014 indicate that there was verbal approval by REM</t>
  </si>
  <si>
    <t xml:space="preserve">
Cleaning services</t>
  </si>
  <si>
    <t xml:space="preserve">
Ilitha Lamakhosikazi Catering &amp; training</t>
  </si>
  <si>
    <t>During reconciliation with Western cape it was discovered this case it’s a duplicate therefore leading to the adjustment</t>
  </si>
  <si>
    <t xml:space="preserve">Cleaning services by Ilitha Lamakhosikazi Catering &amp; training were rendered before the order was issued. The services were rendered from the 03/11/2014 and the order was issued on the 12 November 2014. SCM 12 was approved on the </t>
  </si>
  <si>
    <t xml:space="preserve">Ilitha Lamakhosikazi Catering &amp; training </t>
  </si>
  <si>
    <t>Feb-14</t>
  </si>
  <si>
    <t>Hiring of hall - The cost centre did not submitt the request timeously for an order to be placed</t>
  </si>
  <si>
    <t>Klapmuts Sport Forum</t>
  </si>
  <si>
    <t>The case was disclosed with an iccorect amount after reconciliation with Western Cape it was discovered that the correct amount was R 22 140 therefore resulting in the adjustment.</t>
  </si>
  <si>
    <t>Case was previously reported as reffered to Head Office curently the case has been transferred back to Westtern Cape and they will provide progress going forward.</t>
  </si>
  <si>
    <t>Nhlangothi</t>
  </si>
  <si>
    <t>Catering for 4 employees on the 01/11/2014 who were not catered for from on the original Employment Equity Road Show on the 28 October 2014 was done before the order was issued. Order issued on the 06/11/2014 (there was no written or verbal approval by the delegated official to allow catering for the 4 additional officials)</t>
  </si>
  <si>
    <t>Travel with Flair</t>
  </si>
  <si>
    <t>The case was disclosed with an iccorect amount after reconciliation with Western Cape it was discovered that the correct amount was R 1575 therefore resulting in the adjustment.</t>
  </si>
  <si>
    <t xml:space="preserve">08 March 2018
Under investigation the case should be sent back to the RFMC as these constitutes irregular expenditure.
Case was returned to the region from Head Office to finalise the recommendation. The committee remains with the initial recommendation above.
</t>
  </si>
  <si>
    <t>Catering services by Quality Caterers were rendered before approval. Services rendered on the 25/09/2014 and approval on the 29/09/2014</t>
  </si>
  <si>
    <t>Quality Caterers</t>
  </si>
  <si>
    <t>The amount was incorrectly disclosed in the prior years with an amount of R14 500, The actual amount according to supplier history its R 1 800, Furthermore the amount has been found not to be irregular expenditure since all SCM process were followed correctly therefore the amount R 14 500 has to be adjusted and removed from the register since the case has been found not to be irregular in prior years with the correct value of R 1 800</t>
  </si>
  <si>
    <t>Not Irregular expenditure full supply chain process were followed.</t>
  </si>
  <si>
    <t xml:space="preserve">
Botrivier Advice and Development Centre was used as service point for Jan 2014 - Nov 2014 without signed MOU by delegated approval
</t>
  </si>
  <si>
    <t xml:space="preserve">
Botrivier Advice and Development Centre</t>
  </si>
  <si>
    <t>Hiring of hall - The cost centre did not submitt the request timeously for an order to be placed which resulted in the agency utilising venue without an order.</t>
  </si>
  <si>
    <t>URC Lavender Hill Hall</t>
  </si>
  <si>
    <t>The amount was incorrectly disclosed in the prior years, The actual amount according to supplier history its R 27 720, Furthermore the amount has been condoned by the BAC in prior years therefore the R4000 has to be adjusted and removed from the register since the case has been condoned in prior years with the correct value of R 27 720.</t>
  </si>
  <si>
    <t xml:space="preserve">Case has been Condoned by BAC </t>
  </si>
  <si>
    <t xml:space="preserve">
Bukela Caga</t>
  </si>
  <si>
    <t xml:space="preserve">
Ms</t>
  </si>
  <si>
    <t xml:space="preserve">
Catering for 4 employees on the 01/11/2014 who were not catered for from on the original Employment Equity Road Show on the 28 October 2014 was done before the order was issued. Order issued on the 06/11/2014 (there was no written or verbal approval by the delegated official to allow catering for the 4 additional officials)</t>
  </si>
  <si>
    <t xml:space="preserve">
Travel with Flair</t>
  </si>
  <si>
    <t>St Nicholas was used without MOU</t>
  </si>
  <si>
    <t>Leases:Office Buildings</t>
  </si>
  <si>
    <t>St Nicholas Church</t>
  </si>
  <si>
    <t>The amount was incorrectly disclosed in the prior years with an amount of R 15 640, The actual amount according to supplier history its R 1 140, Furthermore the amount has been condoned by the RFMC in prior years therefore the R 15 640 has to be adjusted and removed from the register since the case has been condoned in prior years with the correct value of R 1 140</t>
  </si>
  <si>
    <t>The case has be condoned and it was recommended that steps taken agaist the official for not following SCM process</t>
  </si>
  <si>
    <t>Deloris Lydia Wewers</t>
  </si>
  <si>
    <t>Catering Services by JC Murray before an order was issued. The catering was for operational review plan. The invoice date is the 04/11/2014 and the order was issued on the 13/11/2014</t>
  </si>
  <si>
    <t xml:space="preserve">JC Murray </t>
  </si>
  <si>
    <t>The amount was incorrectly disclosed in the prior years with an amount of R 1 152, The actual amount according to supplier history its R 550, Furthermore the amount has been condoned by the BAC in prior years therefore the R 1 152 has to be adjusted and removed from the register since the case has been condoned in prior years with the correct value of R 550</t>
  </si>
  <si>
    <t xml:space="preserve">Condoned as SASSA benefited from the services
</t>
  </si>
  <si>
    <t>St Thomas Church was used as Pay Point for the period Jan 2014 - March 2014. The MOU signed by the delegated official on the 01/04/2014</t>
  </si>
  <si>
    <t>St Thomas Church</t>
  </si>
  <si>
    <t>The amount was incorrectly disclosed in the prior years with an amount of R 550, The actual amount according to supplier history its R 2100, Furthermore the amount has been condoned by the RFMC in prior years therefore the R 550 has to be adjusted and removed from the register since the case has been condoned in prior years with the correct value of R 2100</t>
  </si>
  <si>
    <t>Case has been condoned by the RFMC as SASSA benefited from the services</t>
  </si>
  <si>
    <t xml:space="preserve">
Services by Lolla's Caregiving Agency and Cleaning were rendered without an order to 13-30 August 2013. No prior approval by the delagated official</t>
  </si>
  <si>
    <t xml:space="preserve">
Cleaning services</t>
  </si>
  <si>
    <t xml:space="preserve">
Lolla's Caregiving Agency and Cleaning</t>
  </si>
  <si>
    <t xml:space="preserve"> During reconciliation with the Western Cape it was discovered that this case finalised in Previous FY therefore leading to the adjustment.</t>
  </si>
  <si>
    <t>Requisition on 27/03/2014
GRV on 28/03/2014
Service rendered on 13-30/08/2013
Services were utilised before an order was placed .
FMLC recommended progressive discipline to be instituted against Project Manager Mr Martin by his Supervisor</t>
  </si>
  <si>
    <t>23/10/2015</t>
  </si>
  <si>
    <t xml:space="preserve">Reginald Ralph Muller </t>
  </si>
  <si>
    <t xml:space="preserve">
Cleaning services by Whizz t/a Davis Cleaning Services for two weeks were rendered without an order (order issued was for 4 weeks instead of 6 weeks). No prior approval was given for the additional two weeks</t>
  </si>
  <si>
    <t xml:space="preserve">
Whizz t/a Davis Cleaning Services
</t>
  </si>
  <si>
    <t>SCM1 signed on 12/12/2013
PO issued on 02/01/2014
GRV was signed on 27/01/2014
Payment was not effected 
FMLC considered the representation and found that there was no contravention of any policy as no payment was made</t>
  </si>
  <si>
    <t>Monwabisi Ruiters
Bukela Caga</t>
  </si>
  <si>
    <t>Mr
Ms</t>
  </si>
  <si>
    <t xml:space="preserve">
Camps Bay High School venues and facilities was used on the 3/10/2014 without an order (SASSA Western Cape and Namibia Sport Day) The approval by REM to use the venue was given but SCM 1 is not signed by delegated SCM official.
</t>
  </si>
  <si>
    <t xml:space="preserve">
Camps Bay High School</t>
  </si>
  <si>
    <t>SCM 1 was done on 28/08/2014
PO was issued on 12/11/2014
GRV was done on 12/11/2014
Services rendered on 03/10/2014
FMLC noted that in the absence of additional information progressive disciplinary action to be insituted against Mr Snyders by his supervisor</t>
  </si>
  <si>
    <t>03/05/2016</t>
  </si>
  <si>
    <t>Rentokil Initial rendered services without signed approval by the delegated official.</t>
  </si>
  <si>
    <t>Rentokil Initial</t>
  </si>
  <si>
    <t xml:space="preserve">The MOLO and the officials listed above should be held accountable.
Progressive disciplinary action must be instituted against the above officials.
Can someone be held liable? Yes
Should cost be recovered?   No
Was there negligence or not? Yes
</t>
  </si>
  <si>
    <t>Progressive discipline action</t>
  </si>
  <si>
    <t>Container World - Extension of the lease for the 8 containers without following proper scm process</t>
  </si>
  <si>
    <t>Leases:Storage of files</t>
  </si>
  <si>
    <t>Container World</t>
  </si>
  <si>
    <t xml:space="preserve">Recommendation
The committee confirms there is Irregular Expenditure for the period of 5 months period from 01 July 2016 – 07 December 2016. The Acting Regional Executive Manager based on the recommendation of the Acting General Manager Finance signed the extension on 27 June 2016 without the recommendation of the RBAC as per SCM delegation 3.1.3 of 2014.
The committee notes that the Acting General Manager Finance and the Acting Regional Executive Manager was one and the same person. 
There was negligence in not ensuring compliance to SCM processes. 
Progressive disciplinary action to be instituted against the official Ms Dlulane by her supervisor CFO.
</t>
  </si>
  <si>
    <t>Additional services performed by Teleman TV&amp; VCR with pre-approval</t>
  </si>
  <si>
    <t>Maintenance and Repairs</t>
  </si>
  <si>
    <t>Teleman</t>
  </si>
  <si>
    <t>Investigation has been completed currently writing the investigation report to be presented to the RFMC</t>
  </si>
  <si>
    <t>Expired lease agreement for Vredenburg Thusong Centre (Malmesbury), as from November 2015 to August 2016</t>
  </si>
  <si>
    <t>Vredenburg Thusong Centre (Malmesbury)</t>
  </si>
  <si>
    <t>Expired lease agreement for Vredenburg Local Office, as from September 2016 to March 2017</t>
  </si>
  <si>
    <t>Vredenburg Local Office</t>
  </si>
  <si>
    <t xml:space="preserve">The committee noted that the delays were process related with regards to the request and issuing of procurement instruction between SASSA Head Office, National Department of Public Works and their Provincial counterpart.
The committee notes that the Region submitted the needs analysis in timeously however there were discrepancies with regards to dates when the needs analysis was sent to Department of Public works by Head Office.
The committee acknowledges that there is different approach were the National Department of Public Works needs to negotiate procurement instruction on behalf of government institutions.  
Recommendation
The committee requests FMAS to resubmit the responses with date on action, to annexure and provide supporting documentation for the three offices (Vredendal, Vredenburg and Caledon Local Office).
FMAS to ensure that the procurement instruction for Caledon is obtained for record purposes or as portfolio of evidence.
The Chairperson must issue a notification FMAS ensure that lease agreements are managed to such an extent to prevent Irregular Expenditure.
FMAS must in the future follow up with SASSA Head Office when needs analysis are submitted and with Provincial Department of Public Work where procurement instructions were issued and keep/record such proof as evidence.
</t>
  </si>
  <si>
    <t>Expired lease agreement for Vrdenburg Local Office, as from September 2016 to March 2017</t>
  </si>
  <si>
    <t>Vredendal Local Office</t>
  </si>
  <si>
    <t>The committee noted that the delays were process related with regards to the request and issuing of procurement instruction between SASSA Head Office, National Department of Public Works and their Provincial counterpart.
The committee notes that the Region submitted the needs analysis in timeously however there were discrepancies with regards to dates when the needs analysis was sent to Department of Public works by Head Office.
The committee acknowledges that there is different approach were the National Department of Public Works needs to negotiate procurement instruction on behalf of government institutions.  
Recommendation
The committee requests FMAS to resubmit the responses with date on action, to annexure and provide supporting documentation for the three offices (Vredendal, Vredenburg and Caledon Local Office).
FMAS to ensure that the procurement instruction for Caledon is obtained for record purposes or as portfolio of evidence.
The Chairperson must issue a notification FMAS ensure that lease agreements are managed to such an extent to prevent Irregular Expenditure.
FMAS must in the future follow up with SASSA Head Office when needs analysis are submitted and with Provincial Department of Public Work where procurement instructions were issued and keep/record such proof as evidence.</t>
  </si>
  <si>
    <t>Caledon Local Office</t>
  </si>
  <si>
    <t>MR SHELF CC</t>
  </si>
  <si>
    <t xml:space="preserve">The committee agrees that there must be a dual responsibility for ensuring compliance with Local Content by the Cost Centre and Supply Chain Management prior to submission of SASSA 01 (QO) (invitation for quotations) to services providers.
Supply Chain Management as the custodian of SCM policies must ensure compliance to all legislation. Cost Centre as the project manager must identify the items that must comply with Local Content requirement in their specifications.
In this instance the above was not complied with. The request to procure (SCM1) identified the Project Leader and the Cost Centre as being Information Communication Technology (ICT). In terms of SCM 1 (request to procure) the Project leader/Cost Centre co-ordinator was identified as Mr T Parker. The SCM 1 was compiled and approved in February 2016.
SCM has since issued a circular on Local Content and Production for all designated commodities on 01 August 2017 to all Western Cape staff. Training and workshops were conduct during September and October 2017.
Base on the above and explanation from SCM, there was no intentional negligence in ensuring non-compliance.
</t>
  </si>
  <si>
    <t xml:space="preserve">METRO 1 - A Kgare </t>
  </si>
  <si>
    <t>PARK AVENUE STATIONERS</t>
  </si>
  <si>
    <t>METRO 2 - E Ryland</t>
  </si>
  <si>
    <t>ASONWABISE TRADINDG CC</t>
  </si>
  <si>
    <t xml:space="preserve">Recommendation
The committee agrees that there must be a dual responsibility for ensuring compliance with Local Content by the Cost Centre and Supply Chain Management prior to submission of SASSA 01 (QO) (invitation for quotations) to services providers.
Supply Chain Management as the custodian of SCM policies must ensure compliance to all legislation. Cost Centre as the project manager must identify the items that must comply with Local Content requirement in their specifications.
In this instance the above was not complied with. The request to procure (SCM1) identified the Project Leader and the Cost Centre as being Communication and Marketing. In terms of SCM 1 (request to procure) the Project leader/Cost Centre co-ordinator was identified as Ms L Peters.
</t>
  </si>
  <si>
    <t>BONGILLE TRADING CC</t>
  </si>
  <si>
    <t>Cost Centre and Administration Officer at the Local Office prior to submission of SASSA 01 (QO) (invitation for quotations) to services providers.
Supply Chain Management as the custodian of SCM policies must ensure compliance to all legislation. Cost Centre as the project manager must identify the items that must comply with Local Content requirement in their specifications.
In this instance the above was not complied with. The request to procure (SCM1) identified the Project Leader and the Cost Centre as being Metro 2. In terms of SCM 1 (request to procure) the Project leader/Cost Centre co-ordinator was identified as Mr E Du Plessis.
SCM has since issued a circular on Local Content and Production for all designated commodities on 01 August 2017 to all Western Cape staff. Training and workshops were conduct during September and October 2017.
Based on the above and explanation from SCM, there was no intentional negligence in ensuring non-compliance.</t>
  </si>
  <si>
    <t>GRANTS ADMIN - H de Grass</t>
  </si>
  <si>
    <t>EXCELL CONSUMABLES CC</t>
  </si>
  <si>
    <t xml:space="preserve">The committee agrees that there must be a dual responsibility for ensuring compliance with Local Content by the Cost Centre and Supply Chain Management prior to submission of SASSA 01 (QO) (invitation for quotations) to services providers.
Supply Chain Management as the custodian of SCM policies must ensure compliance to all legislation. Cost Centre as the project manager must identify the items that must comply with Local Content requirement in their specifications.
In this instance the above was not complied with. The request to procure (SCM1) identified the Project Leader and the Cost Centre as being Grant Administration. In terms of SCM 1 (request to procure) the Project leader/Cost Centre co-ordinator was identified as Mr E Abrahams.
SCM has since issued a circular on Local Content and Production for all designated commodities on 01 August 2017 to all Western Cape staff. Training and workshops were conduct during September and October 2017.
Base on the above and explanation from SCM, there was no intentional negligence in ensuring non-compliance.
</t>
  </si>
  <si>
    <t>SIBANYE OFFICE SOLUTIONS CC</t>
  </si>
  <si>
    <t xml:space="preserve">The committee agrees that there must be a dual responsibility for ensuring compliance with Local Content by the Cost Centre and Supply Chain Management prior to submission of SASSA 01 (QO) (invitation for quotations) to services providers.
Supply Chain Management as the custodian of SCM policies must ensure compliance to all legislation. Cost Centre as the project manager must identify the items that must comply with Local Content requirement in their specifications.
In this instance the above was not complied with. The request to procure (SCM1) identified the Project Leader and the Cost Centre as being Grant Administration. In terms of SCM 1 (request to procure) the Project leader/Cost Centre co-ordinator was identified as Me E Abrahams.
SCM has since issued a circular on Local Content and Production for all designated commodities on 01 August 2017 to all Western Cape staff. Training and workshops were conduct during September and October 2017.
Base on the above and explanation from SCM, there was no intentional negligence in ensuring non-compliance.
</t>
  </si>
  <si>
    <t>BOLANDOVERBERG - L Berling</t>
  </si>
  <si>
    <t>WALTONS STATIONERY</t>
  </si>
  <si>
    <t xml:space="preserve">REM - B Maqetuka </t>
  </si>
  <si>
    <t>ETCETRA SUPPLIES</t>
  </si>
  <si>
    <t xml:space="preserve">The committee agrees that there must be a dual responsibility for ensuring compliance with Local Content by the Cost Centre and Supply Chain Management prior to submission of SASSA 01 (QO) (invitation for quotations) to services providers.
Supply Chain Management as the custodian of SCM policies must ensure compliance to all legislation. Cost Centre as the project manager must identify the items that must comply with Local Content requirement in their specifications.
In this instance the above was not complied with. The request to procure (SCM1) identified the Project Leader and the Cost Centre as being Executive Management. In terms of SCM 1 (request to procure) the Project leader/Cost Centre co-ordinator was identified as Ms A Majiya.
SCM has since issued a circular on Local Content and Production for all designated commodities on 01 August 2017 to all Western Cape staff. Training and workshops were conduct during September and October 2017.
Based on the above and explanation from SCM, there was no intentional negligence in ensuring non-compliance.
</t>
  </si>
  <si>
    <t>OFFICEBUZZ</t>
  </si>
  <si>
    <t>TM BUSINESS SOLUTIONS</t>
  </si>
  <si>
    <t xml:space="preserve">The committee agrees that there must be a dual responsibility for ensuring compliance with Local Content by the Cost Centre and Supply Chain Management prior to submission of SASSA 01 (QO) (invitation for quotations) to services providers.
Supply Chain Management as the custodian of SCM policies must ensure compliance to all legislation. Cost Centre as the project manager must identify the items that must comply with Local Content requirement in their specifications.
In this instance the above was not complied with. The request to procure (SCM1) identified the Project Leader and the Cost Centre as being Grant Administration. In terms of SCM 1 (request to procure) the Project leader/Cost Centre co-ordinator was identified as Ms J Paulsen.
SCM has since issued a circular on Local Content and Production for all designated commodities on 01 August 2017 to all Western Cape staff. Training and workshops were conduct during September and October 2017.
Base on the above and explanation from SCM, there was no intentional negligence in ensuring non-compliance.
</t>
  </si>
  <si>
    <t>MAM MNGENGE</t>
  </si>
  <si>
    <t xml:space="preserve">The committee agrees that there must be a dual responsibility for ensuring compliance with Local Content by the Cost Centre and Supply Chain Management prior to submission of SASSA 01 (QO) (invitation for quotations) to services providers.
Supply Chain Management as the custodian of SCM policies must ensure compliance to all legislation. Cost Centre as the project manager must identify the items that must comply with Local Content requirement in their specifications.
In this instance the above was not complied with. The request to procure (SCM1) identified the Project Leader and the Cost Centre as being Facility Management and Auxiliary Services. In terms of SCM 1 (request to procure) the Project leader/Cost Centre co-ordinator was identified as Mr A October.
SCM has since issued a circular on Local Content and Production for all designated commodities on 01 August 2017 to all Western Cape staff. Training and workshops were conduct during September and October 2017.
Based on the above and explanation from SCM, there was no intentional negligence in ensuring non-compliance.
</t>
  </si>
  <si>
    <t>COMMUNICATIONS - S Wahab</t>
  </si>
  <si>
    <t>Procurement of clothing without adhering to local content practice note</t>
  </si>
  <si>
    <t>TEXTILE :BLANKETS</t>
  </si>
  <si>
    <t>SINEMIHLALI TRADING PRIMARY CO-OP</t>
  </si>
  <si>
    <t xml:space="preserve">The committee agrees that there must be a dual responsibility for ensuring compliance with Local Content by the Cost Centre and Supply Chain Management prior to submission of SASSA 01 (QO) (invitation for quotations) to services providers.
Supply Chain Management as the custodian of SCM policies must ensure compliance to all legislation. Cost Centre as the project manager must identify the items that must comply with Local Content requirement in their specifications.
In this instance the above was not complied with. The request to procure (SCM1) identified the Project Leader and the Cost Centre as being Communication Management. In terms of SCM 1 (request to procure) the Project leader/Cost Centre co-ordinator was identified as Ms L Peters.
SCM has since issued a circular on Local Content and Production for all designated commodities on 01 August 2017 to all Western Cape staff. Training and workshops were conduct during September and October 2017.
Based on the above and explanation from SCM, there was no intentional negligence in ensuring non-compliance.
</t>
  </si>
  <si>
    <t>ICT - F Ferriera</t>
  </si>
  <si>
    <t>LEATHER AND TEXSTILES: LAPTOP BAGS</t>
  </si>
  <si>
    <t>DLK GROUP PTY</t>
  </si>
  <si>
    <t xml:space="preserve">The committee agrees that there must be a dual responsibility for ensuring compliance with Local Content by the Cost Centre and Supply Chain Management prior to submission of SASSA 01 (QO) (invitation for quotations) to services providers.
Supply Chain Management as the custodian of SCM policies must ensure compliance to all legislation. Cost Centre as the project manager must identify the items that must comply with Local Content requirement in their specifications.
In this instance the above was not complied with. The request to procure (SCM1) identified the Project Leader and the Cost Centre as being Information Communication Technology. In terms of SCM 1 (request to procure) the Project leader/Cost Centre co-ordinator was identified as Mr M Tame.
SCM has since issued a circular on Local Content and Production for all designated commodities on 01 August 2017 to all Western Cape staff. Training and workshops were conduct during September and October 2017.
Base on the above and explanation from SCM, there was no intentional negligence in ensuring non-compliance.
</t>
  </si>
  <si>
    <t>LEATHER AND TEXSTILES
LAPTOP TROLLEY</t>
  </si>
  <si>
    <t>UKUTHANDO PRIMARY COOP</t>
  </si>
  <si>
    <t>Investigation report to be done for the case to be presented in the next FMLC meeting</t>
  </si>
  <si>
    <t>Procurement of laptop bags without adhering to local content practice note</t>
  </si>
  <si>
    <t>LAPTOP BACKPACKS</t>
  </si>
  <si>
    <t>The committee agrees that there must be a dual responsibility for ensuring compliance with Local Content by the Cost Centre and Supply Chain Management prior to submission of SASSA 01 (QO) (invitation for quotations) to services providers.
Supply Chain Management as the custodian of SCM policies must ensure compliance to all legislation. Cost Centre as the project manager must identify the items that must comply with Local Content requirement in their specifications.
In this instance the above was not complied with. The request to procure (SCM1) identified the Project Leader and the Cost Centre as being Information Communication Technology. In terms of SCM 1 (request to procure) the Project leader/Cost Centre co-ordinator was identified as Mr M Tame.</t>
  </si>
  <si>
    <t xml:space="preserve">
St Thomas Church was used as Pay Point for the period Jan 2014 - March 2014. The MOU signed by the delegated official on the 01/04/2014 
</t>
  </si>
  <si>
    <t xml:space="preserve">
St Thomas Church</t>
  </si>
  <si>
    <t>Requisition was done on 08/07/2014
PO was issued on 08/07/2014
Services rendered for the period January - December 2014
MOU submission signed on 01/04/2014
There was a delay in signing the MOU as the Local Office have difficulties with the service provider
FMLC notes the circumstances surrounding the non-compliance of submitting a completed and signed MOU prior to using the venue.</t>
  </si>
  <si>
    <t xml:space="preserve">Hiring of hall - The cost centre did not submitt the request timeously for an order to be placed
Riversonderend Church Hall was used as service point for January 2014 with out signed MOU by delegated official. The MOU is signed by SASSA and lessor on the 20 February 2014
</t>
  </si>
  <si>
    <t xml:space="preserve">
Riversonderend Church Hall</t>
  </si>
  <si>
    <t>Total</t>
  </si>
  <si>
    <t>FRUITLESS AND WASTEFULE EXPENDITURE</t>
  </si>
  <si>
    <t>PROGRESS AS AT 31 JANUARY 2018</t>
  </si>
  <si>
    <t>Backlog</t>
  </si>
  <si>
    <t>Item no.</t>
  </si>
  <si>
    <t xml:space="preserve">State whether recovery or write-off  or condoned </t>
  </si>
  <si>
    <t>Mr T Dingindlela</t>
  </si>
  <si>
    <t>Interest on overdue account for electricity services for Ntabankulu local office</t>
  </si>
  <si>
    <t>O&amp;L/P/P:Municipal Serv Ex</t>
  </si>
  <si>
    <t>Eskom</t>
  </si>
  <si>
    <t>The case was finalised in July 2017, the case was writte-off because it is not SASSA official's fault but the way of banking of ESKOM. A letter to GM: Corporate services was written to request him to address the issue of interest  with the service provider</t>
  </si>
  <si>
    <t>write-off</t>
  </si>
  <si>
    <t>Interest on overdue account for electricity services for Middledrift Park home</t>
  </si>
  <si>
    <t>Interest on overdue account for electricity services for Tsomo Park home</t>
  </si>
  <si>
    <t>Interest on overdue account for electricity services for Whittlesea Park home</t>
  </si>
  <si>
    <t>Interest on overdue account for electricity services for Ngqamakhwe Park home</t>
  </si>
  <si>
    <t>Mr R Mahomed</t>
  </si>
  <si>
    <t xml:space="preserve">Interest on overdue account for Telkon lines </t>
  </si>
  <si>
    <t>Com: Tel/Fax/Telegrap&amp;Tel</t>
  </si>
  <si>
    <t>Telkom</t>
  </si>
  <si>
    <t>The case was finalised in July 2017, the case was writte-off because it is not SASSA official's fault because al  monthly invoices were paid on time. A letter to GM: Corporate services was written to request him to write to TELKOM  to request explanation on how the interest came up.</t>
  </si>
  <si>
    <t>Dikeledi Martha Lecheko &amp; Mofumhadi Hilda Nkuna</t>
  </si>
  <si>
    <t>82342407 /82345937</t>
  </si>
  <si>
    <t>7 &amp; 5</t>
  </si>
  <si>
    <t>Travelling Cost claimed and paid to Dr Matlkala who was booked to perform assessments but could not do so due to some misunderstanding</t>
  </si>
  <si>
    <t>T &amp; S Dom: Non Employees</t>
  </si>
  <si>
    <t>Dr Mattaka</t>
  </si>
  <si>
    <t>The official appealed: The official appealed on the 03/12/2017. Due to segregation of duties, cases of this nature cannot be finalised at the Region since the REM will have to review her very own decision on matters adjudicated on arbitration of first instance. The Region awaits HO for directive on this matter.</t>
  </si>
  <si>
    <t>Awaiting Apeeal process</t>
  </si>
  <si>
    <t>Appeal</t>
  </si>
  <si>
    <t>Rapelang Leshotho</t>
  </si>
  <si>
    <t>No Show - Official did not colllect a rented vehicle that was booked for him</t>
  </si>
  <si>
    <t>Car Rental</t>
  </si>
  <si>
    <t>Duma Travel Agency</t>
  </si>
  <si>
    <t>Finalised: Recovery . The debt is paid-off</t>
  </si>
  <si>
    <t>14-12-2017</t>
  </si>
  <si>
    <t>Not Applicable</t>
  </si>
  <si>
    <t>Maipato Hilda Chacha &amp; Molebatsi Simon Shaba</t>
  </si>
  <si>
    <t>Ms &amp; Mr</t>
  </si>
  <si>
    <t>82122849 / 81973594</t>
  </si>
  <si>
    <t>8 &amp; 9</t>
  </si>
  <si>
    <t>Travelling Cost without assessment for Dr Mokoena</t>
  </si>
  <si>
    <t>Dr Mokoena</t>
  </si>
  <si>
    <t xml:space="preserve">Finalised: Recovery. </t>
  </si>
  <si>
    <t>To be implemented in May 2018</t>
  </si>
  <si>
    <t>Sello Natan Masama</t>
  </si>
  <si>
    <t>Petrol Claim Without Assessment being done: Doctor claimed the petrol but did not perform the required services</t>
  </si>
  <si>
    <t xml:space="preserve">Finalised: Recovery </t>
  </si>
  <si>
    <t xml:space="preserve">Over 90 days </t>
  </si>
  <si>
    <t>534.48 (Recovered from Mr Mbulelo Michael Hinana)</t>
  </si>
  <si>
    <t>Zuel Kleinboy Ndlondlo</t>
  </si>
  <si>
    <t>No Show-Accommodation: Official failed to check in at the hotel that was booked for him for official purposes</t>
  </si>
  <si>
    <t>Accommodation</t>
  </si>
  <si>
    <t>The official appealed: The official appealed on the 21/11/2017. Due to segregation of duties, cases of this nature cannot be finalised at the Region since the REM will have to review her very own decision on matters adjudicated on arbitration of first instance. The Region awaits HO for directive on this matter.</t>
  </si>
  <si>
    <t>Sibonelo Ronald Manana</t>
  </si>
  <si>
    <t xml:space="preserve">Finalised: Recovery . The official is paying by installments of R353.05 per month. </t>
  </si>
  <si>
    <t>08-11-2017</t>
  </si>
  <si>
    <t>Koos Van Rooyen</t>
  </si>
  <si>
    <t xml:space="preserve">Finalised: Recovery. To be implemented in March 2018 </t>
  </si>
  <si>
    <t>To be implemented in May 2018 from Ms Trudy van Schalk Wyk</t>
  </si>
  <si>
    <t>Tsolo Jacob Nyapotse &amp; Joseph Molisalife</t>
  </si>
  <si>
    <t>82096562 / 12535559</t>
  </si>
  <si>
    <t>5 &amp; 7</t>
  </si>
  <si>
    <t>Overpayment of Social Grant to beneficiary</t>
  </si>
  <si>
    <t>Old Age Grant</t>
  </si>
  <si>
    <t>Beneficiary: Mr MJ Sebolai</t>
  </si>
  <si>
    <t>To be implemented in June 2018</t>
  </si>
  <si>
    <t>Motshewa Valentine Maggie Maleka</t>
  </si>
  <si>
    <t>Catering was provided for meeting that did not take place.</t>
  </si>
  <si>
    <t>Thena Bafana</t>
  </si>
  <si>
    <t>Finalised: Recovery</t>
  </si>
  <si>
    <t>To be implemented in May 2018 from Ms Sandy Godlwana</t>
  </si>
  <si>
    <t>W. Maluleke</t>
  </si>
  <si>
    <t> 18461891</t>
  </si>
  <si>
    <t>Penalties on late payment of licence disc for the truck</t>
  </si>
  <si>
    <t>Mnt&amp;Rep:Trucks</t>
  </si>
  <si>
    <t>City of Johannesburg Metropolitan Department</t>
  </si>
  <si>
    <t>The matter was investigated and  deliberated on  by FMLCC  on the 19 October 2017. The committee found the official liable of negligent and recommended  that she pays the penalty amount. A submission to recover the amount has been drafted is on its way to REM's office for approval. The debt has not been captured as yet as the official is still to be notified of the outcome.</t>
  </si>
  <si>
    <t>Awaiting Approval</t>
  </si>
  <si>
    <t>Barnabas Sinlair Lunga Khumalo</t>
  </si>
  <si>
    <t xml:space="preserve">Dr </t>
  </si>
  <si>
    <t>Avis No show service fee. Vehicles was booked for Dr khumalo but it was not collected from Avis.</t>
  </si>
  <si>
    <t>S &amp; T Dom without OP: Car rental</t>
  </si>
  <si>
    <t>Duma Travel</t>
  </si>
  <si>
    <t xml:space="preserve">Investigation completed, and case will be presented in the next meeting of the committee scheduled for May 2018. </t>
  </si>
  <si>
    <t>under investigation</t>
  </si>
  <si>
    <t>Timothy Carlo Michael</t>
  </si>
  <si>
    <t xml:space="preserve">No show accommodation: The event was cancelled but accommodation was not cancelled. </t>
  </si>
  <si>
    <t>S &amp; T Dom Accommodation</t>
  </si>
  <si>
    <t>Case finalised and the committee recommended that the amount be written off, due to fact that the official was not at fault</t>
  </si>
  <si>
    <t>Ntombizodwa Maluleka</t>
  </si>
  <si>
    <t>Interest charged on Telkom account for late payment.The payment was  late because the invoice was being queried for higher amout charged and the query was not resolved in time</t>
  </si>
  <si>
    <t>Ext Comp Serv: Data lines</t>
  </si>
  <si>
    <t>Investigation Report from Internal Audit received, and case is ready to be presented at the next meeting of the committee in May 2018</t>
  </si>
  <si>
    <t>Mr I Bull (coordinator)</t>
  </si>
  <si>
    <t xml:space="preserve">Procurement of the protection services for the Minister's Childre, Ms Oliphant and her children respectively. </t>
  </si>
  <si>
    <t>Security</t>
  </si>
  <si>
    <t>Voco Security Solution</t>
  </si>
  <si>
    <t>Mohodi Tsosane</t>
  </si>
  <si>
    <t>81691653</t>
  </si>
  <si>
    <t>No Show-Accommodation: Official could not check in at the hotel that was booked for him for official purposes due to death in the family</t>
  </si>
  <si>
    <t>No Show-Accommodation: Official failed to check in at the hotel that was booked for him for official purposes due to death in the family</t>
  </si>
  <si>
    <t>Case was finalised; the committee recommended that the case be written off as the official had to attend to a funeral of a family member. The matter was beyond his control.</t>
  </si>
  <si>
    <t>HO/GP</t>
  </si>
  <si>
    <t>Ntabeni, Ms Teleni Emelda</t>
  </si>
  <si>
    <t>19273479</t>
  </si>
  <si>
    <t>Penalties on hiring of venue and facilities as a result of late cancellation of the Venue due to a clash with a Mikonzo Soweto event; The venue was boooked for purpose of a performance review session which had to be rescheduled but the hotel charged a cancellation fee.</t>
  </si>
  <si>
    <t>Venues and Facilities</t>
  </si>
  <si>
    <t>Emerald Casino</t>
  </si>
  <si>
    <t xml:space="preserve">Investigation completed, and matter will be presented in the next meeting of the committee during May 2018. </t>
  </si>
  <si>
    <t>Mhinga N.E</t>
  </si>
  <si>
    <t>Settlement agreement:Money paid out to an official who claimed that he was treated unfairly regarding the appointment to a higher position within the Agency- Agency lost a case in the CCMA</t>
  </si>
  <si>
    <t>Personnel Cost</t>
  </si>
  <si>
    <t>The case has to be removed from the register as it was discovered its not fruitless and wasteful expenditure</t>
  </si>
  <si>
    <t>Case to be removed  from the register as it was erroneously classiefied as fruitless expenditure.Approved 31/01/18</t>
  </si>
  <si>
    <t>31 Janaury 2018</t>
  </si>
  <si>
    <t>Not Fruitless</t>
  </si>
  <si>
    <t>Matlou Themba</t>
  </si>
  <si>
    <t xml:space="preserve">Funds not refunded by Diners Club for unutilised air tickets
</t>
  </si>
  <si>
    <t>Diners Club</t>
  </si>
  <si>
    <t>Requested information received from the region as the matter related to the REM; busy analysing the information to prepare investigation for presentation in the next meeting of the committee in  May 2018</t>
  </si>
  <si>
    <t xml:space="preserve">Funds not refunded by Diners Club for unutilised air tickets
</t>
  </si>
  <si>
    <t>Manaka, Ms Mapitsi Christina</t>
  </si>
  <si>
    <t>S &amp; T claim for Ms Zulu Thobile who had to travel to the region to participate as an interview panel member but the interviews were cancelled at a last minute, resulting in the expenditure being classified as fruitless and wasteful.</t>
  </si>
  <si>
    <t>Requested information received from the region: busy analysing the information to prepare investigation for presentation in the next meeting of the committee in  May 2018</t>
  </si>
  <si>
    <t>Duma Travel ( Garden Court Kings Beach)</t>
  </si>
  <si>
    <t>Additional information that was requested from the official was received, and now it is analysed to prepare an Investigation report to be presented in the next meeting of the committee in May 2018</t>
  </si>
  <si>
    <t>Rented property not utilized for the month of February 2017 thus resulting in the amount paid being classified as fruitless and wasteful expenditure</t>
  </si>
  <si>
    <t>Lease Office Building</t>
  </si>
  <si>
    <t>Kellaprince Propert Group</t>
  </si>
  <si>
    <t>SASSA &amp; DSD at North West Region</t>
  </si>
  <si>
    <t>2012/13</t>
  </si>
  <si>
    <t>Storage fees charged to SASSA for food parcels that could not be disrtributed to the beneficialries of the Social Relief of Distress Grant on time: the food was procured however, there was no arrangement /procurement for storage facilities. This resulted in the extra charge on the amount payable to the supplier for storage of food that was not yet distributed. The extra charged was considered fruitless and wasteful expenditure as the incident could have been avoided had proper planning been made.</t>
  </si>
  <si>
    <t>Social Relief of Distress</t>
  </si>
  <si>
    <t>Reka Trade 1002 &amp; Liso Business Enterprises JV</t>
  </si>
  <si>
    <t xml:space="preserve">Case was reffered to labour relation currently awaiting for investigation report from the  Labour Relations unit. </t>
  </si>
  <si>
    <t>No Show-Accommodation: The official was accused of failing to check in at the hotel that was booked for him for official purposes</t>
  </si>
  <si>
    <t xml:space="preserve">Duma Travel (PTY) LTD </t>
  </si>
  <si>
    <t xml:space="preserve">Credit note has been issued by Duma Travel </t>
  </si>
  <si>
    <t xml:space="preserve">Credit Note </t>
  </si>
  <si>
    <t>No Show-Accommodation: The official was accused of fficial failing to check in at the hotel that was booked for him for official purposes</t>
  </si>
  <si>
    <t>This is a duplicate made in error: correction has been made to the disclosure note</t>
  </si>
  <si>
    <t>Various Officials</t>
  </si>
  <si>
    <t>Late postponement of Mikondzo Event that was supposed to take place at the Western Cape Region in March 2016: costs incurred in relation to the above event were considered fruitless and wasteful expenditure because they could have been avoided had reasonable care and arrangements been made.</t>
  </si>
  <si>
    <t>Mr. Amstrong Malope</t>
  </si>
  <si>
    <t>2014/2015</t>
  </si>
  <si>
    <t>Traffic Fine Admin Fee. Mr Armstrong got a traffic fine on 7 July 2014 while travelling on official duty in Cape Town using a hired vehicle from Avis. Travel With Flair paid the fine and claimed it back from SASSA. Mr Arstrong still has to reimburse SASSA.</t>
  </si>
  <si>
    <t>S&amp;T Accommodation</t>
  </si>
  <si>
    <t>Amount has been paid by Mr Malope during the 2015 finacial year during reconcilation it was then it was discovered the amount was directly paid to debtors.</t>
  </si>
  <si>
    <t>Mr Vuka Mseleku</t>
  </si>
  <si>
    <t>26/05/2016</t>
  </si>
  <si>
    <t>Interest charged by Mthonjaneni municipality for late payment of invoices</t>
  </si>
  <si>
    <t>Mthonjaneni municipality</t>
  </si>
  <si>
    <t>To be Writen off. Approval granted by AREM on 26/06/2017. Amount unecomical to recover.</t>
  </si>
  <si>
    <t>Midlands district</t>
  </si>
  <si>
    <t>14/02/2017</t>
  </si>
  <si>
    <t>Interest charged by Uthukela-Midlanda for late payment of invoices</t>
  </si>
  <si>
    <t>Uthukela-Midlands</t>
  </si>
  <si>
    <t>Interest charged by Uthukela-Bergville for late payment of invoices</t>
  </si>
  <si>
    <t>Uthekela-Bergville municipality</t>
  </si>
  <si>
    <t>PMB district</t>
  </si>
  <si>
    <t>Interest charged by Impendle municipality for late payment of invvoices</t>
  </si>
  <si>
    <t>Impendle municipality</t>
  </si>
  <si>
    <t>22/03/2017</t>
  </si>
  <si>
    <t>Interest charged by Umdoni municipality for late payment of invoices</t>
  </si>
  <si>
    <t>Umdoni minicipality</t>
  </si>
  <si>
    <t>Ulundi district</t>
  </si>
  <si>
    <t>Interest charged by Mthonjaneni municipality</t>
  </si>
  <si>
    <t>Facilities management</t>
  </si>
  <si>
    <t>Interest charged by Community Property Company for late payment of invoices</t>
  </si>
  <si>
    <t>Community Property Company</t>
  </si>
  <si>
    <t>Interest charged by Community Property Company</t>
  </si>
  <si>
    <t>Interest charged by Umtshezi municipality for late payment of invoices</t>
  </si>
  <si>
    <t>Umtshezi municipality</t>
  </si>
  <si>
    <t>Thobile.P.Zulu</t>
  </si>
  <si>
    <t>2013/2014</t>
  </si>
  <si>
    <t>Interest charged.</t>
  </si>
  <si>
    <t>Uthukela District Municipality</t>
  </si>
  <si>
    <t>No investigator appointed as documentation cannot be located</t>
  </si>
  <si>
    <t>21/06/2016</t>
  </si>
  <si>
    <t>Interest charged by SB Fleet for late papyment of invoices</t>
  </si>
  <si>
    <t>Repairs and Maintenance</t>
  </si>
  <si>
    <t>SB Fleet</t>
  </si>
  <si>
    <t>To be Writen off. Approval granted by AREM on 11/9/2017. This was a system error and no official can be held liable.</t>
  </si>
  <si>
    <t>District Manager Zululand</t>
  </si>
  <si>
    <t>20/07/2016</t>
  </si>
  <si>
    <t>Interest charged on overdue accounts for Dr Zungu dating back to 2012 for services rendered at Eshowe local office</t>
  </si>
  <si>
    <t>Dosability Management</t>
  </si>
  <si>
    <t>Dr Zungu</t>
  </si>
  <si>
    <t>Finalised.  Approval granted by AREM on 26/06/2017 for amount to be written off. No official  found to be liable as Internal audit confiscated documentation after the local office was shut down by the former CEO - Ms Petersen. As a result account could not be paid as document was in possession of Internal Audit</t>
  </si>
  <si>
    <t>Mhlengi Khumalo</t>
  </si>
  <si>
    <t>2014/2016</t>
  </si>
  <si>
    <t>Payment of VAT to a non VAT vendor</t>
  </si>
  <si>
    <t>Contractors: Artists and Performers</t>
  </si>
  <si>
    <t>Finalised.The case has been handed to legal services on 19/5/2017 for recovery by the State Attorney as the official left the Agency. There is no progress by the State Attorney.</t>
  </si>
  <si>
    <t>Transport unit</t>
  </si>
  <si>
    <t>28/02/2017</t>
  </si>
  <si>
    <t>Interest charged on motor accident for late payment ofminvoices</t>
  </si>
  <si>
    <t>Motor Accident</t>
  </si>
  <si>
    <t>Finalised. On appeal. Official appealed on 28 July 2017. The appeal has not been dealt with as there is no appeals Committee.</t>
  </si>
  <si>
    <t>NO</t>
  </si>
  <si>
    <t>Sabantu Cele &amp; Neliswa Msiya</t>
  </si>
  <si>
    <t>Mr &amp; Ms</t>
  </si>
  <si>
    <t>62649221 &amp; 62042939</t>
  </si>
  <si>
    <t>10 &amp; 8</t>
  </si>
  <si>
    <t>14/04/2016</t>
  </si>
  <si>
    <t>Payment to supplier made into an incorrect bank account. The bank account on the database was captured incorrectly.</t>
  </si>
  <si>
    <t>Nkuluzavu Trading cc</t>
  </si>
  <si>
    <t>Criminal and missconduct chages been prepared by Fraud and Compliance untit</t>
  </si>
  <si>
    <t>30/6/2018</t>
  </si>
  <si>
    <t>Referred to the Fraud Unit for investigation</t>
  </si>
  <si>
    <t>Nchupetsang J</t>
  </si>
  <si>
    <t>Duma Travel PTY LTD ( Town Lodge Port Elizabeth)</t>
  </si>
  <si>
    <t>This case was finalised in the previously finacial year</t>
  </si>
  <si>
    <t xml:space="preserve">Case finalized 31 March 2017, previous financial year, adjustment. The official was found liable to pay for the loss suffered by the Agency. </t>
  </si>
  <si>
    <t>Mahlalela E</t>
  </si>
  <si>
    <t xml:space="preserve">The official exceeded the limit set of Accommodation cost per night </t>
  </si>
  <si>
    <t>Duma Travel ( Southern Sun Pretoria)</t>
  </si>
  <si>
    <t>Case finalized 31 March 2017, previous financial year, adjustment. Loss written off. The official paid the difference by cash at the hotel.</t>
  </si>
  <si>
    <t>Case finalized 31 March 217, previous financial year, adjustment. The Committee found the official liable to pay for the loss suffered by the Agency, the official lodged an appeal and it was granted, the loss is therefore written off.</t>
  </si>
  <si>
    <t>Mawela T</t>
  </si>
  <si>
    <t>Penalties (SB Fleet) for late payment of invoice</t>
  </si>
  <si>
    <t>Fleet</t>
  </si>
  <si>
    <t>SB Fleet Man Transaction A/C</t>
  </si>
  <si>
    <t>The Committee after deliberations established that Supply Chain Management under the leadership of (Mr Mhaole) delayed in issuing an order, there are dates on their representations that could not be accounted for.  The Committee resolved that the official be liable to pay. The debt has been captured, deductions started in April 2018.</t>
  </si>
  <si>
    <t>A R 240.34 monthly        deduction has  been implemented for 12 months with effect from April 2018.</t>
  </si>
  <si>
    <t>The Committee after deliberations established that Ms Ngwana who was supposed to submit the invoice for payment was on leave. The invoice was also sent to Mr Shabangu who did not submit the invoice for payment. The Committee therefore resolved that Mr Shabangu be liable to pay for the loss suffered by the Agency, due the delay caused.</t>
  </si>
  <si>
    <t>The official refused to sign an AOD, matter referred to Legal Services Unit for recovery in line with the legal opinion on recoveries from emlpoyees within the emply of the Agency (Court Judgement interpretation)</t>
  </si>
  <si>
    <t>The amount was incorrectly recorded on the register.</t>
  </si>
  <si>
    <t>The Committee after deliberations established that Ms Ngwana delayed in submitting SCM1 and GRV form to Supply Chain Management for the issuing of an order. The Committee resolved that the official (Ms Ngwana) is liable for the wasteful expenditure</t>
  </si>
  <si>
    <t>Debt paid in full,4211.41</t>
  </si>
  <si>
    <t>Emergency Transporting of blankets to an event at Amersfort without prior approval</t>
  </si>
  <si>
    <t>Case was mistakenly removed from the register in the prior year the case was only finalised in the current financial year.</t>
  </si>
  <si>
    <t xml:space="preserve">The FMLCC resolved to write off the expenditure with consequence management.                                                 A letter is written to Labour Relations for consideration. Matter was reffered to Labour for consideration on 04 December 2017. </t>
  </si>
  <si>
    <t>Not finalised by labour Relations</t>
  </si>
  <si>
    <t>As per the recommendations of the investigation report by Fraud and Compliance Unit.</t>
  </si>
  <si>
    <t>Payment of lease for a building not yet occupied</t>
  </si>
  <si>
    <t>Matsamo Tribal Authority</t>
  </si>
  <si>
    <t xml:space="preserve"> Makhubela DD was found liable for the loss after a second investigation instructed by the REM. Magapa L &amp; Taylor C to be referred to Labour Relations for disciplinary/consequenc emanagement</t>
  </si>
  <si>
    <t xml:space="preserve">No receoveries made yet </t>
  </si>
  <si>
    <t>As per the recommendations of the investigation report by Fraud and Compliance Unit approved by the REM</t>
  </si>
  <si>
    <t>Duduzile Mentoor</t>
  </si>
  <si>
    <t>03/2017</t>
  </si>
  <si>
    <t>Accommodation - DUMA TRAVEL-After Hour  service Fee: The booking process commenced on time but due to the storm which had affected the Springbok Area the travel agency could not be confirm the booking which led to the delay an the official travelled without the process being finalized.</t>
  </si>
  <si>
    <t>T&amp;S: Accommodation</t>
  </si>
  <si>
    <t>Finalized, amount to be recovered from travel agency.Credit Note was issued to SASSA by Duma Travel on the 25/10/2017</t>
  </si>
  <si>
    <t>Daniel Brown</t>
  </si>
  <si>
    <t>Accommodation - DUMA TRAVEL-After hour service fee for accommodation on the 13 November 2016</t>
  </si>
  <si>
    <t>15 Officials</t>
  </si>
  <si>
    <t>Finalized, amount be written off as no wrong doing could be attached to any of the officials</t>
  </si>
  <si>
    <t>Jonathan Marwane</t>
  </si>
  <si>
    <t>Accommodation - DUMA TRAVEL- No show:The official was booked for accommodation from 12 December 2016 till 15 December 2016 but booked out on the 14 December 2016</t>
  </si>
  <si>
    <t>Debtor, Full amount recovered, Zero balance owing</t>
  </si>
  <si>
    <t>Still in appeal timeframe</t>
  </si>
  <si>
    <t>X. Mbombo</t>
  </si>
  <si>
    <t>Accommodation - DUMA TRAVEL - No show The official was booked for accommodation on the 3 October 2015, but did not utilize</t>
  </si>
  <si>
    <t>T&amp;S Dom: accommodation</t>
  </si>
  <si>
    <t>Finalized, amount to be written off, since his sick leave was ending on the day of travelling and led to Mrs Mentoor to scratch Mr Mbombo's name from the list.</t>
  </si>
  <si>
    <t>Write-off</t>
  </si>
  <si>
    <t>George Winslow</t>
  </si>
  <si>
    <t>10/2016</t>
  </si>
  <si>
    <t>Duma Travel:                                                                               The responsible official requested accommodation cancellation on the arrival date which is against the guesthouse cancellation policy.</t>
  </si>
  <si>
    <t xml:space="preserve">                                                                        </t>
  </si>
  <si>
    <t>The amount to be recovered from the official as he did not make use of the booked accommodation, as he car broke down</t>
  </si>
  <si>
    <t>21/04/2017</t>
  </si>
  <si>
    <t>12/2015</t>
  </si>
  <si>
    <t>SB Fleet - Interest charged on late payment of  invoice</t>
  </si>
  <si>
    <t>Maintance &amp; Repair of vechiles</t>
  </si>
  <si>
    <t>Finalized, amount to be recoverd from Standard bank, due to the fact that the invoice was paid well within 30 days of receipt. Interest charged by Standard Bank (STD) was not due and payable to them therefore it should be reimbursed to SASSA.</t>
  </si>
  <si>
    <t>Only finalized on 3 April 2018, in process to recoverd from Standard Bank</t>
  </si>
  <si>
    <t>Bianca Maclean</t>
  </si>
  <si>
    <t>Duma Travel (Pty) Ltd:                                                                              No show: Non-arrival of responsible SASSA official at booked hotel for the period 13/12/2016 - 15/12/2016</t>
  </si>
  <si>
    <t>Debtor, R 1 400 recoverd till 31 Jan 2018.  R 524.50 balance owing</t>
  </si>
  <si>
    <t>21-04-2017</t>
  </si>
  <si>
    <t>52</t>
  </si>
  <si>
    <t>Justice Skei</t>
  </si>
  <si>
    <t>19429495</t>
  </si>
  <si>
    <t xml:space="preserve">Accommodation - Duma Travel - No Show: The official was booked from the 25th to 27h January 2016 </t>
  </si>
  <si>
    <t>The amount to be removed from the register as it was incorrectly disclosed.The guest house confirmed that the official checked in on the 25/01/2016 and checked out on the 27/01/2016 and payment was made by Duma Travel.</t>
  </si>
  <si>
    <t>Leonie Moses</t>
  </si>
  <si>
    <t xml:space="preserve">Duman Travel: Late Cancellation Of Bookings - The official  was booked from the 14th to 16th of September 2015 to attend the Socpen Assessment Training </t>
  </si>
  <si>
    <t>The amount to be recovered from the travel agency, the official cancel on time, 4 day before check in.Credit Note issued to SASSA by Duma Travel on the 25/07/2017</t>
  </si>
  <si>
    <t>Wilhelmia Jourd</t>
  </si>
  <si>
    <t>50006053</t>
  </si>
  <si>
    <t xml:space="preserve">Catering procured for 67 officials to attend and induction programme in ZFM District only 47 Officials signed the attendance register </t>
  </si>
  <si>
    <t>47 Officials attended at the rate of R 100 per person resaulting into R 4 700, therefore the total amount of R 6 700.00 was incorrectly disclosed.</t>
  </si>
  <si>
    <t>Finalized, 6 700 was incorrectly disclosed and need to be removed from the register.  The amount of R 2 000 be written off.  It is not clear how Ms Jourd was supposed to secure the attendance of these officials.</t>
  </si>
  <si>
    <t>D Louw</t>
  </si>
  <si>
    <t>Duman Travel - No show accommodation : The official was booked from the 18th to 20h November 2015 to attend the LAM’s forum on the 19th November 2015</t>
  </si>
  <si>
    <t>The amount to be recovered from the official, as he did not cancel in advance.The amount has been recovered from the official(once - off) effective 15/06/2017.</t>
  </si>
  <si>
    <t>Kerneels Valentyn</t>
  </si>
  <si>
    <t>Accommodation - DUMA TRAVEL-No show: Non-arrival of responsible SASSA official at booked hotel for the period 13/11/2016 - 15/11/2016</t>
  </si>
  <si>
    <t>Finalized, amount be removed from the register incorrectly disclosed. An amount of R2 430.50 was incorrectly disclosed instead of R 1 215.25. (An official did not utilise one night accommodation due to his car broke down on his way to Kimberley to attend moderating session hence he could not go back to Upinton to utilise the accommodation)</t>
  </si>
  <si>
    <t>E.Saul</t>
  </si>
  <si>
    <t>50108255</t>
  </si>
  <si>
    <t>Duman Travel - No show accommodation - The official was booked for accommodation from the 28th to 30th August 2015 to attend the Doctor’s Symposium</t>
  </si>
  <si>
    <t>The amount to be written off documentation was provided that she was involved in an accident.</t>
  </si>
  <si>
    <t>18/04/2017</t>
  </si>
  <si>
    <t>Jessica Maarman</t>
  </si>
  <si>
    <t>Accommodation - DUMA TRAVEL- No show: Non-arrival of responsible SASSA official at booked hotel for the period 22/01/2017 - 24/01/2017</t>
  </si>
  <si>
    <t xml:space="preserve">Finalized, amount to be written off as to poor planning lead to ta No Show.The official is not held liable because Head Office communicated the cancellation of the trainning to the Region on the 20th January 2017 and the bookings were already made hence the committee is of the view that poor planning lead to a" No Show" - </t>
  </si>
  <si>
    <t>Nkosimbini Mdlalana</t>
  </si>
  <si>
    <t>Marjorie van Wyk</t>
  </si>
  <si>
    <t>Accommodation - DUMA TRAVEL-The official was suppose to utilise accommodation from the 25 July 2016 to 29 July 2016 but due to the bad treatment on her arrival in the guest house,according to her,in the next morning she informed the owner that she will no longer stay there and sent the cancellation form to SCM, however the guest house charged SASSA.</t>
  </si>
  <si>
    <t>Accommodation was booked for four nights, but the official utilized one night, incorrectly disclosed</t>
  </si>
  <si>
    <t>Finalized, amount to be removed from register, R 1 845.37 to be recovered from official. The amount of R2 460.50 was for the four nights and was incorrectly disclosed instead of  R1 845.37 since the official utilised the accommodation for one night. Amount of R1 845.37 was for the three nights and has been recovered from the official on the 15/12/2017.</t>
  </si>
  <si>
    <t>02/2017</t>
  </si>
  <si>
    <t xml:space="preserve">SB Fleet Man Transaction:                                                                                              Arrear interest: Interest was charged by Standard Bank for late payment for November 2016 fleet service renderd. Ms Martina Masanabo submitted the GRV late to SCM for receipting and hence the service was paid late.                                                   </t>
  </si>
  <si>
    <t>Interest</t>
  </si>
  <si>
    <t>Finalized, amount to be recoverd from Ms Masanabo</t>
  </si>
  <si>
    <t>Appeal - Official appealed on the 13 November 2017.  Appeal rejected on the 18 December 2017.  Official request review of the rejection of the appeal on the 1 Feb 2018. Requested assistance regarding this matter from HO on the 2 March 2018.</t>
  </si>
  <si>
    <t xml:space="preserve">Fruitless </t>
  </si>
  <si>
    <t>Vuyo Cula</t>
  </si>
  <si>
    <t xml:space="preserve">Unaccounted for data cards: paid for but never utilised </t>
  </si>
  <si>
    <t>Com: Cell contract</t>
  </si>
  <si>
    <t>Case was duplicated it appears in the damages and losses register</t>
  </si>
  <si>
    <t>n/a</t>
  </si>
  <si>
    <t>Customer Care - B Gardner</t>
  </si>
  <si>
    <t>MS</t>
  </si>
  <si>
    <t>Payment to Seebosrand Catering for hiring of table cloth for the build-up to ministerial event</t>
  </si>
  <si>
    <t xml:space="preserve">Seebosrand Catering </t>
  </si>
  <si>
    <t>This case has been duplicated , the amount has already been included in the cancelled Mikondzo event from Western Cape Region</t>
  </si>
  <si>
    <t>Payment to Bokwe's Security Services for security services in Plettenberg Bay</t>
  </si>
  <si>
    <t xml:space="preserve">Bokwe's Security Services </t>
  </si>
  <si>
    <t xml:space="preserve">Interest paid to Erongo Red for the late payment of April 2016 account </t>
  </si>
  <si>
    <t>Municipal services</t>
  </si>
  <si>
    <t>Erongo Red</t>
  </si>
  <si>
    <t>Case has been finalised by the RFMC and it was determined that no financial misconduct was found to be committed therefore resulting in the committee writing off the amount
The amount of R5.34 was paid on the 14 September 2017. Proof of payment is attached to be document</t>
  </si>
  <si>
    <t>FMAS - Monwabisi Ruiters</t>
  </si>
  <si>
    <t>Penalty interest paid to Wesbank for the late payment of March 2010 account</t>
  </si>
  <si>
    <t>Wesbank</t>
  </si>
  <si>
    <t>Case was mistakenly removed from the register as the case is not yet finalized. It was appealed by the official currently with labour relations awaiting their report to close off the case</t>
  </si>
  <si>
    <t>Case finalised by RFMLC but referred to Labour Relations for further consideration as the official appealed the outcome of the RFMLC
Requested an update from Labour Relations on the 08/12/2017 and awaiting outcome
Reminder was sent to Labour Relations on the 11/05/2018 and awaiting  outcome</t>
  </si>
  <si>
    <t>Interest paid on late payment of Knysna Municipality account</t>
  </si>
  <si>
    <t>Knysna Municipality</t>
  </si>
  <si>
    <t>Penalty charged by Nampost for the late payment of the postbox</t>
  </si>
  <si>
    <t>Com:Rent Priv Bag &amp;Postage</t>
  </si>
  <si>
    <t>Nampost</t>
  </si>
  <si>
    <t>Penalty interest paid to Wesbank for the late payment of April 2010 account</t>
  </si>
  <si>
    <t>Interest paid to Wesbank for late payment of February 2012</t>
  </si>
  <si>
    <t>Interest paid to THEE WATERSKLOOF MUNICIPALITY for late payment of April 2011</t>
  </si>
  <si>
    <t>Thee Waterskloof Municipality</t>
  </si>
  <si>
    <t>GC Hudsonberg - Daily allowance for the 29 March 2016 Pettenberg Mikondzo that was cancelled</t>
  </si>
  <si>
    <t>Daily Allowance</t>
  </si>
  <si>
    <t>GC Hudsonberg</t>
  </si>
  <si>
    <t>Investigation report from WC region was received and referred to DSD for further consideratioin 0n 23 Feb 2018 -documents are enroute to the CEO Office for review and approval prior delivery</t>
  </si>
  <si>
    <t xml:space="preserve">Interest paid to Langeberg Municipality for the late non payment of Oct 2016 account </t>
  </si>
  <si>
    <t xml:space="preserve">Langeberg Municipality </t>
  </si>
  <si>
    <t>Case has been finalised by the RFMC and it was determined that no financial misconduct was found to be committed therefore resulting in the committee writing off the amount
Write - off</t>
  </si>
  <si>
    <t xml:space="preserve">Interest paid to Langeberg Municipality for the late non payment of December 2016 account </t>
  </si>
  <si>
    <t>Case has been finalised by the RFMC and it was determined that no financial misconduct was found to be committed therefore resulting in the committee writing off the amount
Write - off</t>
  </si>
  <si>
    <t>Grant Admin - H De Grass</t>
  </si>
  <si>
    <t>H De Grass - Daily allowance and travelling claims for the 29 March 2016 Pettenberg Mikondzo that was cancelled</t>
  </si>
  <si>
    <t>Daily allowance</t>
  </si>
  <si>
    <t>H De Grass</t>
  </si>
  <si>
    <t>Payment Contract Unit - B Letompa</t>
  </si>
  <si>
    <t>B Letompa - Travelling claims for the 29 March 2016 Pettenberg Mikondzo that was cancelled</t>
  </si>
  <si>
    <t>KM Claims</t>
  </si>
  <si>
    <t>B Letompa</t>
  </si>
  <si>
    <t>March-2010</t>
  </si>
  <si>
    <t>Interest paid on outstanding account</t>
  </si>
  <si>
    <t>GG Vehicles</t>
  </si>
  <si>
    <t>Payment to Duma Travel Pty Ltd for accommodation that was not utilised on the 29/03/2016 by F Fanelo</t>
  </si>
  <si>
    <t>Payment to Duma Travel Pty Ltd for accommodation that was not utilised on the 29/03/2016 by N Booysen</t>
  </si>
  <si>
    <t>Payment to Duma Travel Pty Ltd for accommodation that was not utilised on the 29/03/2016 by M Levendal</t>
  </si>
  <si>
    <t>Payment to Duma Travel Pty Ltd for accommodation that was not utilised on the 29/03/2016 by B Gardiner</t>
  </si>
  <si>
    <t>Payment to Duma Travel Pty Ltd for accommodation that was not utilised on the 29/03/2016 by N Maxegwana</t>
  </si>
  <si>
    <t>Payment to Duma Travel Pty Ltd for accommodation that was not utilised on the 29/03/2016 by C Snyman</t>
  </si>
  <si>
    <t>Payment to Duma Travel Pty Ltd for accommodation that was not utilised on the 29/03/2016 by S Raubenheimer</t>
  </si>
  <si>
    <t>Payment to Duma Travel Pty Ltd for accommodation that was not utilised on the 29/03/2016 by S Sonanzi</t>
  </si>
  <si>
    <t>Payment to Duma Travel Pty Ltd for accommodation that was not utilised on the 29/03/2016 by C Pick</t>
  </si>
  <si>
    <t>Payment to Duma Travel Pty Ltd for accommodation that was not utilised on the 29/03/2016 by N Mgijima</t>
  </si>
  <si>
    <t>Payment to Duma Travel Pty Ltd for accommodation that was not utilised on the 29/03/2016 by E Rhode</t>
  </si>
  <si>
    <t>Payment to Duma Travel Pty Ltd for accommodation that was not utilised on the 29/03/2016 by M Jeyi</t>
  </si>
  <si>
    <t>Payment to Duma Travel Pty Ltd for accommodation that was not utilised on the 29/03/2016 by D Meyer</t>
  </si>
  <si>
    <t>Payment to Duma Travel Pty Ltd for accommodation that was not utilised on the 29/03/2016 by K Maxgixidolo</t>
  </si>
  <si>
    <t>Payment to Duma Travel Pty Ltd for accommodation that was not utilised on the 29/03/2016 by E Potwana</t>
  </si>
  <si>
    <t>Payment to Duma Travel Pty Ltd for accommodation that was not utilised on the 29/03/2016 by J Fraai</t>
  </si>
  <si>
    <t>Payment to Duma Travel Pty Ltd for accommodation that was not utilised on the 29/03/2016 by N Polisi</t>
  </si>
  <si>
    <t>Mar-2011</t>
  </si>
  <si>
    <t>Leases: office buildings</t>
  </si>
  <si>
    <t>Growthpoint Properties</t>
  </si>
  <si>
    <t>Oudtshoorn Local Office -  Delores Wewers</t>
  </si>
  <si>
    <t>Payment paid to MAGIC Travel for the cancellation of accommodation for the offficial who had attend G Fleet training</t>
  </si>
  <si>
    <t>Magic Travel</t>
  </si>
  <si>
    <t>Case finalised by RFMLC but referred to Labour Relations for further consideration as the official appealed the outcome of the RFMLC
Requested an update from Labour Relations on the 08/12/2017 and awaiting outcome
Reminder was sent to Labour Relations on the 11/05/201 8 and awaiting  outcome</t>
  </si>
  <si>
    <t xml:space="preserve">Human Capital Management - </t>
  </si>
  <si>
    <t>May-2010</t>
  </si>
  <si>
    <t>Catering for training not cancelled in due time.</t>
  </si>
  <si>
    <t>Payment made to Duma Travel (PTY) LTD for accommodation that was not utilised on the 17/02/2016 by P Melzer</t>
  </si>
  <si>
    <t>The committee is of the view that the official was negligent for not confirming the booking with Duma Travel prior returning to Cape Town. 
Amount fully paid on the 15/11/2017</t>
  </si>
  <si>
    <t>Payment to Duma Travel Pty Ltd for accommodation that was not utilised on the 29/03/2016 – 31/03/2016 by Y Williams</t>
  </si>
  <si>
    <t>Payment to Duma Travel Pty Ltd for accommodation that was not utilised on the 29/03/2016 – 30/03/2016 by J Manewil</t>
  </si>
  <si>
    <t>Payment to Duma Travel Pty Ltd for accommodation that was not utilised on the 29/03/2016 – 31/03/2016 by E Campher</t>
  </si>
  <si>
    <t>Payment to Duma Travel Pty Ltd for Shuttle that was not utilised on the 29/03/2016 – 31/03/2016 by S Daniso</t>
  </si>
  <si>
    <t>Shuttle</t>
  </si>
  <si>
    <t>Amount of R550 for Browns Farm Hall and R612 for Ikwezi Recreation Centre paid to City of Cape Town for the booking of hall. (Browns Farm hall - the payment that was outstanding and Ikwexi Recreation Centre for the hall - the hall was booked but not utilised)</t>
  </si>
  <si>
    <t xml:space="preserve">Amount of R550 for Browns Farm Hall and R612 for Ikwezi Recreation Centre </t>
  </si>
  <si>
    <t>Case finalised by RFMLC but referred to Labour Relations for further consideration as the official appealed the outcome of the RFMLC
Requested an update from Labour Relations on the 08/12/2017 and awaiting outcome</t>
  </si>
  <si>
    <t xml:space="preserve"> K Tongo</t>
  </si>
  <si>
    <t>Payment for flight to Travel With Flair for no show on the 10 May 2015 by K Tongo</t>
  </si>
  <si>
    <t>Bukela Caga</t>
  </si>
  <si>
    <t>Payment for accommodation to Travel with Flair for no show on the 01 March 2015 by Limane Fikile</t>
  </si>
  <si>
    <t xml:space="preserve"> Travel with Flair </t>
  </si>
  <si>
    <t>N Sesiu - Meals and travelling claims for the 29 March 2016 Pettenberg Mikondzo that was cancelled</t>
  </si>
  <si>
    <t>N Sesiu</t>
  </si>
  <si>
    <t>Accommodation for Mr Ruiters in George in January 2014 which was not utilised</t>
  </si>
  <si>
    <t>Worcester Local Office - Lorraine Berling</t>
  </si>
  <si>
    <t>Payment was made to MAGIC Travel for cancellation of accommodation for the officail who had to attend a meeting</t>
  </si>
  <si>
    <t>Payment to Duma Travel Pty Ltd for accommodation that was not utilised on the 29/03/2016 – 31/03/2016 by N Mhlauli</t>
  </si>
  <si>
    <t>Interest paid to WESBANK for late payment of January 2011</t>
  </si>
  <si>
    <t>Rentokil Initial rendered services which Royal Serve Cleaning was awarded. Royal Serve Cleaning is the one that was awarded with a 3 year contract commencing on the 01/02/2015.</t>
  </si>
  <si>
    <t>HCM - Bukela Caga</t>
  </si>
  <si>
    <t>Travel and subsistence was paid as reimbursement for the interview that was cancelled</t>
  </si>
  <si>
    <t>Lynette Smith</t>
  </si>
  <si>
    <t>Incorrect invitation to Team Leader interview: Mr Thwala</t>
  </si>
  <si>
    <t>Isiri Ephraim Thwala</t>
  </si>
  <si>
    <t>West Coast - Nombuyiselo Mhlauli</t>
  </si>
  <si>
    <t>Cancellation of accommodation</t>
  </si>
  <si>
    <t>George Local Office - K Williams</t>
  </si>
  <si>
    <t>Payment to Duma Travel Pty Ltd for accommodation that was not utilised on the 25/09/2016 – 28/09/2016 K Williams</t>
  </si>
  <si>
    <t>The Committee confirmed the change of dates of IGAM communicated to the attendees was sent on 22nd September 2016 at 16:59. The Committee also notes that the initial accommodation booking was not changed to reflect the new date of the IGAM. The date of the IGAM was changed to start on the 27th September 2016 instead of the 26th September 2016. 
Based on the above the official should be held liable for the one day accommodation. 
Appeal</t>
  </si>
  <si>
    <t xml:space="preserve"> F Ferreira</t>
  </si>
  <si>
    <t>Payment made to Travel with Flair for damages on the rented car by F Ferreira</t>
  </si>
  <si>
    <t xml:space="preserve">Finance to engage Legal Services to institute recovery from the responsible party/s.
No official to be held responsible for recovery of the damages.
Case was referred to HO Legal and follow-up was done and awaiting outcome
</t>
  </si>
  <si>
    <t>Finance - M Dlulane</t>
  </si>
  <si>
    <t>98999867</t>
  </si>
  <si>
    <t>Payment to Dinners Club SA Pty Ltd for flight that was not utilised on the 29/03/2016 – 31/03/2016 by  A Assim</t>
  </si>
  <si>
    <t>Flight</t>
  </si>
  <si>
    <t xml:space="preserve">Dinners Club SA Pty Ltd </t>
  </si>
  <si>
    <t>Exec Supp - C Jansen</t>
  </si>
  <si>
    <t>Payment to Dinners Club SA Pty Ltd for flight that was not utilised on the 30/03/2016 by  L Peters</t>
  </si>
  <si>
    <t>Payment to Dinners Club SA Pty Ltd for flight that was not utilised on the 29/03/2016 by  S Daniso</t>
  </si>
  <si>
    <t>Eden Karoo - D Wewers</t>
  </si>
  <si>
    <t>Payment to Dinners Club SA Pty Ltd for flight that was not utilised on the 29/03/2016 by  N Mhlauli</t>
  </si>
  <si>
    <t>Payment to Dinners Club SA Pty Ltd for Flight that was not utilised on the 29/03/2016 – 31/03/2016 by S Wahab</t>
  </si>
  <si>
    <t>Payment to Dinners Club SA Pty Ltd for flight that was not utilised on the 29/03/2016 – 31/03/2016 by  C Jansen</t>
  </si>
  <si>
    <t>Late fees charged</t>
  </si>
  <si>
    <t>Old Mutual Investment Group</t>
  </si>
  <si>
    <t>OLD MUTUAL INVESTMENT GROUP for late payment of May 2011 account</t>
  </si>
  <si>
    <t>Traffic violation paid to Cabs for Hire on behalf of 7 SASSA officials.</t>
  </si>
  <si>
    <t>Cabs for hire</t>
  </si>
  <si>
    <t>Cape Town LO -Ebrahaim Ryland</t>
  </si>
  <si>
    <t>Payment paid to Bruniquel &amp; Associates CC for the training that was cancelled</t>
  </si>
  <si>
    <t>Bruniquel &amp; Associates CC</t>
  </si>
  <si>
    <t>Amount paid to City of Cape Town for renewal of Licences for 3 trucks and 3 motor vehicles.</t>
  </si>
  <si>
    <t>City of Cape Town</t>
  </si>
  <si>
    <t xml:space="preserve"> H De Grass</t>
  </si>
  <si>
    <t>Payment made to Travel with Flair for damages on the rented car by H De Grass</t>
  </si>
  <si>
    <t>Rental amount was paid to the services provider in January 2013 which should not have been paid as the lease expired at the end of December 2012</t>
  </si>
  <si>
    <t>The Selakhele Trust</t>
  </si>
  <si>
    <t xml:space="preserve">Payment made to Toshiba from January 2013 to June 2014 for equipment at Atlantis Office. The contract endeded on the 31 December 2012 and the machine should have been removed </t>
  </si>
  <si>
    <t>Leases: office machine</t>
  </si>
  <si>
    <t xml:space="preserve"> Toshiba</t>
  </si>
  <si>
    <t>Case has been finalized by the FMLC and it was recommended  for referral to Legal services for further investigation or possible recovery.
Case was referred to HO Las it exceeded the threshold of R100 000 then.</t>
  </si>
  <si>
    <t>Interest paid to GMT</t>
  </si>
  <si>
    <t>GMT</t>
  </si>
  <si>
    <t>TOTAL</t>
  </si>
  <si>
    <t>DAMAGES &amp; LOSSES</t>
  </si>
  <si>
    <t>PROGRESS AS AT 31 March 2018</t>
  </si>
  <si>
    <t>Amount</t>
  </si>
  <si>
    <t>Sandi Myataza</t>
  </si>
  <si>
    <t>Lost Computer laptop HP 22308</t>
  </si>
  <si>
    <t>Acting REM approved the recommendation on the 22 December 2017 that the official must pay for the the DVD player. Outcome letter had been issued. The official has since lodged an appeal.</t>
  </si>
  <si>
    <t>Official has lodged appeal with Appeals Committee</t>
  </si>
  <si>
    <t>Nil</t>
  </si>
  <si>
    <t>Lost Telefunken DVD player</t>
  </si>
  <si>
    <t>Matodlana Lisolomzi Hodacious</t>
  </si>
  <si>
    <t>Nissan Hard body - Bumped by another vehicle at the back as a result a back right side light was broken</t>
  </si>
  <si>
    <t>CONTRCTRS:MAINT&amp;REP MACH&amp;</t>
  </si>
  <si>
    <t>Standard Bank Fleet</t>
  </si>
  <si>
    <t>Acting REM approved the recommendation on the 08 December 2016 that the third party must be liable as the SASSA official was not at fault because he was hit by another vehicle at the back. The case was referred to Legal Services by Debt Management Unit and the feed back was that State Attorney has requested police report. The matter is still pending.</t>
  </si>
  <si>
    <t>Recovery from third party</t>
  </si>
  <si>
    <t>Lost Samsung Galaxy J3</t>
  </si>
  <si>
    <t>Acting REM approved the recommendation on the 22 December 2017 that the write-off of the cellphone be approved as the loss of was as the result of a burglary.</t>
  </si>
  <si>
    <t>Rothmann Ruth-Anne</t>
  </si>
  <si>
    <t>98999159</t>
  </si>
  <si>
    <t>Ex-Employee</t>
  </si>
  <si>
    <t>Nissan Np 300 D/C : Damages to a vehicle</t>
  </si>
  <si>
    <t>Debt fully recovered/paid since December 2017</t>
  </si>
  <si>
    <t>31/05/2017</t>
  </si>
  <si>
    <t>Magalakangqa Andile</t>
  </si>
  <si>
    <t>NISSAN 2.4 SC 4X2 : Damages to a vehicle</t>
  </si>
  <si>
    <t>Acting REM approved the recommendation that the case must be written-off as there was no misconduct;The damages were due to the bad weather (i.e there was a storm) The official has left the Agency</t>
  </si>
  <si>
    <t>Andiswa Komose</t>
  </si>
  <si>
    <t>Lost HPLaptop</t>
  </si>
  <si>
    <t>Acting REM approved the recommendation that the case be written off as the loss was as a result of a burglary. Finanlised in July 2017.</t>
  </si>
  <si>
    <t>Mzwanele Suduka</t>
  </si>
  <si>
    <t>Toyota Yaris Sedan 130i T3 - Another vehicle reversed to SASSA vehicle</t>
  </si>
  <si>
    <t>Acting REM approved the recommendation that the case must be written-off as an unknown third party caused the damage to the SASSA vehicle.</t>
  </si>
  <si>
    <t>Sizwe Jikajika</t>
  </si>
  <si>
    <t>Nissan NP300 Double Cab - Hit by another SASSA vehicle at the parking lot</t>
  </si>
  <si>
    <t>Acting REM approved the recommendation that the case be written-off as the SASSA vehicle was never repaired.</t>
  </si>
  <si>
    <t>29 Match 2018</t>
  </si>
  <si>
    <t>Nozuko Siqaza-Kondlo</t>
  </si>
  <si>
    <t>Nissan double cab - Hired vehicle hit by another vehicle drived by SASSA official</t>
  </si>
  <si>
    <t>LEASES:MOTOR VEHICLES</t>
  </si>
  <si>
    <t>AutoHire</t>
  </si>
  <si>
    <t>Mohau Gugushe</t>
  </si>
  <si>
    <t>Toyota Yaris Sedan 130i T3 - Bumped by another vehicle from behind that failed to stop on the robots</t>
  </si>
  <si>
    <t>Acting REM approved the recommendation on the 08 December 2016 that the third party must be liable as the SASSA official was not at fault because the state vehicle he was driving was hit by the other vehicle at the back. The case was referred to Legal Services by Debt Management Unit and the feed back was that the State Attorney has requested a police report on the 05 February 2018,and Legal Services responded on the 09 February 2018. The matter is still pending.</t>
  </si>
  <si>
    <t>10-04-2017</t>
  </si>
  <si>
    <t>Nomnganga Mazibuko Elliot</t>
  </si>
  <si>
    <t>Nissan H/Boby 4X2 : Damages to a vehicle</t>
  </si>
  <si>
    <t>Acting REM approved the recommendation on the 08 December 2016 that the third party must be liable as the SASSA official was not at fault, the case was referred to Legal Services by Debt Management Unit and the feed back was that the State Attorney has requested a police report on the 05 February 2018,and Legal Services responded on the 09 February 2018. The matter is still pending.</t>
  </si>
  <si>
    <t>03-10-2017</t>
  </si>
  <si>
    <t>Thanduxolo Lusithi</t>
  </si>
  <si>
    <t>Contract Worker Dec 2016</t>
  </si>
  <si>
    <t>Nissan NP300 Double Cab - Hit by another vehicle while waiting to turn to the right</t>
  </si>
  <si>
    <t>Acting REM approved the recommendation on the 08 December 2016 that the third party must be liable as the SASSA official was not at fault because he was hit by another vehicle at the back, the case was referred to Legal Services by Debt Management Unit and the feed back was that the State Attorney has requested a police report on the 05 February 2018,and Legal Services responded on the 09 February 2018. The matter is still pending.</t>
  </si>
  <si>
    <t>Nissan Hard body - SASSA vehicle was parked in a parking bay and was hit by an unatteded vehicle that rolled to it.</t>
  </si>
  <si>
    <t>Mhleli Ntombizandile</t>
  </si>
  <si>
    <t>98999238</t>
  </si>
  <si>
    <t>Acting REM approved the recommendation that the case must be written-off as there was no misconduct, the driver lost control because she was grabbed by the passenger who had epileptic attack and outcome letter has been issued.</t>
  </si>
  <si>
    <t>Milani Sito</t>
  </si>
  <si>
    <t>Nissan NP300 Double Cab - Hit a person</t>
  </si>
  <si>
    <t>Acting REM approved the recommendation that the case must be written-off as the accident in which a pedestrian was knocked was deemed not to have been the fault of the driver who was exonerated as there was no misconduct deemed to have been committed.</t>
  </si>
  <si>
    <t>Nokubonga Msitshana</t>
  </si>
  <si>
    <t>Nissan NP300 Double Cab - Hit by a truck on a stop sign</t>
  </si>
  <si>
    <t>Thembalethu Bakishi</t>
  </si>
  <si>
    <t>Nissan 2.4 Mid grade - Hit by another car that was kick started on the road</t>
  </si>
  <si>
    <t>Bulelani Sokhasha</t>
  </si>
  <si>
    <t>53875389</t>
  </si>
  <si>
    <t>Ex-employee</t>
  </si>
  <si>
    <t>MOTOR VEHICLE ACCIDENT</t>
  </si>
  <si>
    <t>Case was referred to FMB at Head Office as per old terms of reference in November 2015, FMLC has recommended to recover the cost of repairs. The official resigned in December 2016 and refused to sign the AoD and the matter was referred to Legal Services by HCM.</t>
  </si>
  <si>
    <t>Referred to legal services</t>
  </si>
  <si>
    <t>Lehlohonolo Andries Mogale</t>
  </si>
  <si>
    <t>The official was on an official trip and crack rear mirrorr on vehicle GVB515FS</t>
  </si>
  <si>
    <t>Not yet repaired</t>
  </si>
  <si>
    <t xml:space="preserve">This case was finalised in the prior year, Therefore it should have not been part of the opening balance </t>
  </si>
  <si>
    <t>The matter was dilabarated by the FMLC and it was concluded that the official not be found liable for the cost and the amount be written off</t>
  </si>
  <si>
    <t>Tiisetso Joyce Mekhoe</t>
  </si>
  <si>
    <t>The official was on an official trip and damaged vehicle GVB102FS when a trailer from the taxi hit the bumper and fender.</t>
  </si>
  <si>
    <t>Written-off, the is no sign of neglicence from the official, the incident occurred due to neglicence of a third party driver. Therefore liability rests with the third party.</t>
  </si>
  <si>
    <t>Tello Isaac Mosola</t>
  </si>
  <si>
    <t>The official was on an official trip and damaged vehicle GVB110FS when a wild bird hit the vehicle and cause damage to the bonnet.</t>
  </si>
  <si>
    <t>Written-off, the accident was unavoidable, as such the is no sign of negligence from the official</t>
  </si>
  <si>
    <t>Selaotswe Maria Mhlambisa</t>
  </si>
  <si>
    <t>Alleged official damaged the laptop.</t>
  </si>
  <si>
    <t xml:space="preserve">Finalised </t>
  </si>
  <si>
    <t xml:space="preserve">Finalised: Recovery . The official is paying by installments of R520.11 per month. </t>
  </si>
  <si>
    <t>recovery</t>
  </si>
  <si>
    <t>Johannes Willem Koekemoer</t>
  </si>
  <si>
    <t>The Official bump the vehicle whilst on official duty when he bumped into the wall in  the parking area and damaged vehicle GVB 202 FS.</t>
  </si>
  <si>
    <t>The official appealed the outcome and did not agree to sign the AOD until after the appeal outcome is determined</t>
  </si>
  <si>
    <t>Nonhlanhla Mildred Kunene</t>
  </si>
  <si>
    <t>The Official damaged the front bumber and fender of SASSA pool car</t>
  </si>
  <si>
    <t>Referred to Legal Services to for possible recovery as the case involves a third party. The matter is still a motion proceeding.</t>
  </si>
  <si>
    <t>Reffered to legal for recovery</t>
  </si>
  <si>
    <t>M de Klerk</t>
  </si>
  <si>
    <t>The matter was presented whereby two CPU disappeared in the office. The incident occurred on the 14th June 2015 at North Rand   District Office. The matter was reported at Pretoria Central Police Station and the case number is CAS245/06/2015.</t>
  </si>
  <si>
    <t>Computer and Printer</t>
  </si>
  <si>
    <t>The case was presented to FMLCC on the 19 October 2017 and the official was found guilty and liable for the Damage of the vehicle as she failed to observe traffic rules. The letter of demand has been drafted for REM 's approval. The debt has not been captured as yet as the official is still to respond to the letter signed by the REM. The deadline for responding is the 2nd March 2018.</t>
  </si>
  <si>
    <t>NILL</t>
  </si>
  <si>
    <t>M Dube</t>
  </si>
  <si>
    <t>Ms M Dube was involved in an accident while driving a SASSA vehicle on the 09 March 2015 in Leondale. The matter was reported to the Germiston SAPS on the 09th March 2015 accident number is AR 65/03/2015.</t>
  </si>
  <si>
    <t>The case was presented to FMLCC on the 19 October 2017 and the official was found guilty and liable for the Damage of the vehicle as she failed to observe traffic rules. The letter of demand has been draftef for REM 's approval. The debt has not been captured as yet as the official is still to respond to the letter signed by REM. The deadline for responding is the 2nd March 2018.</t>
  </si>
  <si>
    <t>N Manaka</t>
  </si>
  <si>
    <t> 22808914</t>
  </si>
  <si>
    <t>Ms Manaka was involved in an accident on the 29 May 2015 at Booysen Road and the matter was reported to the Booysen SAPS on the 29 May 2015 accident number is AR 265/05/2015.</t>
  </si>
  <si>
    <t>The case was presented to FMLCC on the 19 October 2017 and the official was found guilty and liable for the Damage of the vehicle as she failed to observe traffic rules. The debt has not been captured as yet as the official is still to respond to the letter signed by REM. The deadline for responding is the 2nd March 2018.</t>
  </si>
  <si>
    <t>S Mdluli</t>
  </si>
  <si>
    <t>Ms Mdluli was involved in an accident while driving a SASSA vehicle on the 28 August 2015 along Cnr North and Kliprivier Road.The matter was reported to the Mondeor SAPS on the 28 August 2015 accident register AR 2015/08/0968.The damage to the car was at the front.</t>
  </si>
  <si>
    <t>The matter has been finalised on basis that there could be no further information that could be provided by the SAPS and even the Prosecutor has thrown the matter out of court. The official was in a coma for 3 months and could not remember what happened and there was no witnesses.  The vehicle is in the process of being auctioned.</t>
  </si>
  <si>
    <t>Mr A Khanyile</t>
  </si>
  <si>
    <t>A traffic admin fee was paid to Avis for enrouting the traffic fine ticket incurred by Mr Khanyile for speeding; while accompanying the former CEO to the Litha Labantu National Women's day in Gugulethu.</t>
  </si>
  <si>
    <t>S&amp;T Dom without OP:Car Rental</t>
  </si>
  <si>
    <t>Travel with flair</t>
  </si>
  <si>
    <t>Transferred to Legal service as it affects third party, However SASSA is still awaiting Avis to provide additional information requested by third party (i.e Circle Seven Trading) regarding details of the incident to so that they can consider the matter</t>
  </si>
  <si>
    <t>06-09-2017</t>
  </si>
  <si>
    <t xml:space="preserve">Mr. S Ngwane </t>
  </si>
  <si>
    <t>Refurbishment   costs for the left front rim of a hired vehcle that was damaged while Mr Ngwane was accompanying the former CEO to Cape Town.</t>
  </si>
  <si>
    <t>Transferred to Legal service, Currently awaiting Avis to provide details of the incidents to assist legal in recovery.</t>
  </si>
  <si>
    <t>Tyre/Whee to hired vehiclewas damagde while Mr Khanyile was accompanying the former CEO to Western Cape Regiona to attend a long service ceremony.</t>
  </si>
  <si>
    <t>Case was finalised in the previous financial year</t>
  </si>
  <si>
    <t>Case was finalised in the previous financial year. Therefore a correction was made during the 2017/18 period</t>
  </si>
  <si>
    <t>Mr Jabulani Nhlapo</t>
  </si>
  <si>
    <t>21697957</t>
  </si>
  <si>
    <t>Damage to the hired-  The vehicle was scratched by an unknown person whilst park ed at the parking bay of the court without damages.</t>
  </si>
  <si>
    <t>FMB Recommended write off due to the fact that the official was not found to have commmitted any misconduct. The matter was beyonf his control</t>
  </si>
  <si>
    <t>Mr Lizo Yekwa</t>
  </si>
  <si>
    <t>18771840</t>
  </si>
  <si>
    <t>The right rear pumper of the hired vehicle was damaged while the vehicle was in a possession of Mr Yekwa.</t>
  </si>
  <si>
    <t>Avis has issued a credit note with regard to the case as they could not prove that SASSA employee was at fault.</t>
  </si>
  <si>
    <t>Mr Thabo Rafuku</t>
  </si>
  <si>
    <t>22577378</t>
  </si>
  <si>
    <t>Damage to the hired vehicle</t>
  </si>
  <si>
    <t>It was recommended that tha amount should be recovered from the official as he was found liable for the loss; he could have prevented the loss</t>
  </si>
  <si>
    <t>Mr Magqashele Bulelani(CEO)</t>
  </si>
  <si>
    <t>7512257182086</t>
  </si>
  <si>
    <t>Tyre/wheel damage to a hired vehicle</t>
  </si>
  <si>
    <t>Mr Mobe Radebe</t>
  </si>
  <si>
    <t>81725671</t>
  </si>
  <si>
    <t>Lost Laptop - stolen from Mr Radebe's vehicle through criminal act. The vehicle was broken into.</t>
  </si>
  <si>
    <t>Theft &amp; Losses</t>
  </si>
  <si>
    <t>FMB Recommended write off due to the fact that the official was not found to have commmitted any misconduct. The matter was beyonf his control- as it was criminal activity involved</t>
  </si>
  <si>
    <t>J Mokoka</t>
  </si>
  <si>
    <t>The hired vehicle had a right rear damage, scratched dent, while Mr Mokoka was accompanying the fomer CEO to meet the Indian Delegation in Cape Town.</t>
  </si>
  <si>
    <t>Mr Caesar Vundule</t>
  </si>
  <si>
    <t>90609867</t>
  </si>
  <si>
    <t>Lost Tablet belonging to state</t>
  </si>
  <si>
    <t>Mr Bheki Mthethwa</t>
  </si>
  <si>
    <t>53310977</t>
  </si>
  <si>
    <t xml:space="preserve"> The right rear door was dented while the hired vehicle was parked at PRASA in Durban.</t>
  </si>
  <si>
    <t>Case finalised by the FMB as written off  due to the fact that the official was not held liable because the incident was beyond his control</t>
  </si>
  <si>
    <t>Sergeant Christiaan van Zyl</t>
  </si>
  <si>
    <t>The hired Vehicle (Avis) sustained the left rear siil while accompanying the former CEO to Hazyview.</t>
  </si>
  <si>
    <t>Transferred to Legal service as it affects third party, However SASSA is still awaiting Avis to provide additional information requested by third party (i.e SAPS regarding details of the incident to so that they can consider the matter</t>
  </si>
  <si>
    <t>Sihle Ngwane (Security Advisor)</t>
  </si>
  <si>
    <t>The left front door of the hired vehicle had scratches and dent while in possession of Mr Ngwane; accompanying the former CEO on her work programme in EL and  Cape Town.</t>
  </si>
  <si>
    <t>Transferred to Legal service as it affects third party, However Legal is awaiting Avis to provide additional information requested by third party of the incidents to assist in recovery.</t>
  </si>
  <si>
    <t xml:space="preserve"> The hired vehicle was  scratched and dent while Mr Mokoka was accompany the former CEO to Cape Town.</t>
  </si>
  <si>
    <t>Mr Tsakeriwa Chauke</t>
  </si>
  <si>
    <t>81578181</t>
  </si>
  <si>
    <t>Lost Laptop belonging to state</t>
  </si>
  <si>
    <t>Sergeant TJ Ranamane</t>
  </si>
  <si>
    <t>The rented vehicle sustained damage  to the right side body panels while parked at Harmanskraal Mall by Sergeant TJ Ranamane (scratched by an unknown person).</t>
  </si>
  <si>
    <t>The windscreen of the hired vehicle was damaged by the stone from the road works in N8 Bloemfontein while Sergeant van Zyl was driving to attend the Ministerial Outreach (accompanyig the former CEO).</t>
  </si>
  <si>
    <t>Mr Godfrey Twala</t>
  </si>
  <si>
    <t>22225056</t>
  </si>
  <si>
    <t>Dellatitude Laptop (H5680), was stolen from the collegues vehicle (Mr Moyahabo Mokakabye the Senior Manager: Security Management while parked at Esselen and Celliers street next to Kalapeng Chemist in Sunnyside</t>
  </si>
  <si>
    <t>The approved amount was according to the book value</t>
  </si>
  <si>
    <t>Case finalised and Officiail is paying in installments</t>
  </si>
  <si>
    <t>Mr Tshepo Ratshidi</t>
  </si>
  <si>
    <t>90942635</t>
  </si>
  <si>
    <t>A SASSA laptop was lost through burglary at Mr Ratshidi's home.</t>
  </si>
  <si>
    <t>Case finalised by the FMB as written off  due to the fact that the official was not held liable because the incident was beyond his control- a loss through criminal act by unknown perpetrators</t>
  </si>
  <si>
    <t>The hired vehicle (Avis) was scratched on the back door and fender while Sergeant van Zyl was driving in Port Elizabeth.</t>
  </si>
  <si>
    <t>Sergeant Berrie Smith</t>
  </si>
  <si>
    <t>The windsceen of the hired vehicle was hit by the fowl while Sergeant Smith was providing protection service to the former CEO.</t>
  </si>
  <si>
    <t>Mr Thembe Matlou</t>
  </si>
  <si>
    <t>80289461</t>
  </si>
  <si>
    <t>The vehicle coliaded with a truck while Mr Matlou was attending a Hoss meeting and steering committee meeting in King George.</t>
  </si>
  <si>
    <t>Mr. Xolani Mhlongo (Security Advisor)</t>
  </si>
  <si>
    <t>Mr Mhlongo hit a fowl whilst accompanying the GM: Fraud and Compliance oh her work porgramme and the grill of the hired vehicle was damaged.</t>
  </si>
  <si>
    <t>HO/EC</t>
  </si>
  <si>
    <t>Dyakala S.</t>
  </si>
  <si>
    <t>98999163</t>
  </si>
  <si>
    <t>Damage to SASSA vehicle:  The weather was bad which caused a wet surface and reduced visibility as it was raining.  At a t-junction as she was driving towards town, turning right, she lost control of the car and drove off the road into the field.  The front bumper was damaged</t>
  </si>
  <si>
    <t>Contrctrs:Maint&amp;Rep mach&amp;</t>
  </si>
  <si>
    <t>Duplicate cases</t>
  </si>
  <si>
    <t>case has been duplicated</t>
  </si>
  <si>
    <t>Bongeka Gogela</t>
  </si>
  <si>
    <t>98999790</t>
  </si>
  <si>
    <t xml:space="preserve">Damage to SASSA vehicle:  He was going to counter service at Mwaca Adim area after that he went back to the office and parked the car, on the following day a security officer told him that the car had a scratch on the bumper  </t>
  </si>
  <si>
    <t>Case was referred to FMB at Head Office as per old terms of reference in November 2015, Acting REM approved the recommendation on the 22 December 2017  that the case be written-off  the case because there is no proof that the vehicle was damaged by Ms Gogela as the inspection sheet that shows before and after trip was not attached.</t>
  </si>
  <si>
    <t>98999783</t>
  </si>
  <si>
    <t>Damage to SASSA vehicle. The official bumped in to a garage wall and damaged the right rear moulding.</t>
  </si>
  <si>
    <t>Case was referred to FMB at Head Office as per old terms of reference in November 2015, Acting REM approved the recommendation on the 22 December 2017  that the cost of damages should be recovered from the employee because of recklessness. The first monthly deduction of R 140.16 was implemented from the 01st April 2018.</t>
  </si>
  <si>
    <t>Monthly recovery of R 140.16 has commenced with effect from April 2018</t>
  </si>
  <si>
    <t>Ndimba NH</t>
  </si>
  <si>
    <t>53247604</t>
  </si>
  <si>
    <t>Damage to SASSA vehicle:The official scratched the vehicle against the pole of parking bay and  damaged the right side of the vehicle</t>
  </si>
  <si>
    <t>Case was referred to FMB at Head Office as per old terms of reference in November 2015, Acting REM approved the recommendation on the 22 December 2017  that the cost of damages should be recovered from the employee because of recklessness. Outcome letter issued. The official has since lodged an appeal.</t>
  </si>
  <si>
    <t>Mnyiphika N</t>
  </si>
  <si>
    <t>19459769</t>
  </si>
  <si>
    <t>Damage to SASSA vehicle.the official scratched the right fender while reversing</t>
  </si>
  <si>
    <t>Case was referred to FMB at Head Office as per old terms of reference in November 2015, Acting REM approved the recommendation on the 22 December 2017  that the case be written-off as the SASSA vehicle was never repaired.</t>
  </si>
  <si>
    <t>L.Ceza</t>
  </si>
  <si>
    <t>98999225</t>
  </si>
  <si>
    <t>Damage to SASSA vehicle. The official bumped another vehicle at the parking lot and scratched the front bumper</t>
  </si>
  <si>
    <t>Mabindla S</t>
  </si>
  <si>
    <t>7504245357086</t>
  </si>
  <si>
    <t>Damage to SASSA vehicle.The official was bumped by a rolled truck at the stop sign and damaged left light and left side fendur.</t>
  </si>
  <si>
    <t>Case was referred to FMB at Head Office as per old terms of reference in November 2015, Acting REM approved the recommendation on the 22 December 2017  that the case be written-off as the SASSA vehicle was never repaired and was disposed.</t>
  </si>
  <si>
    <t>Dlali Nceba</t>
  </si>
  <si>
    <t>53971515</t>
  </si>
  <si>
    <t xml:space="preserve">Damage to SASSA vehicle.The vehicle was scratched on the left back side while parked at the shop. </t>
  </si>
  <si>
    <t>Case was referred to FMB at Head Office as per old terms of reference in November 2015, Acting REM approved the recommendation on the 22 December 2017  that the case be written-off as the SASSA vehicle was never repaired. It got involved in another accident by another driver (A Dlwati), the vehicle was declared uneconomical to repair and was disposed. A Dlwati was exonerated by FMLC because he got a tyre burst and could not proof the speed because the vehicle was not fitted with tracker.</t>
  </si>
  <si>
    <t>Mvinjelwa T</t>
  </si>
  <si>
    <t>7801100166085</t>
  </si>
  <si>
    <t xml:space="preserve">Damage to SASSA vehicle:  She was parking at Terminus Street in East London, submitting work at Deals House.  When she saw the car it had a dent on the left back wheel </t>
  </si>
  <si>
    <t>Case was referred to FMB at Head Office as per old terms of reference in November 2015, Acting REM approved the recommendation on the 22 December 2017  that the case be written-off as the official has left SASSA long time ago.</t>
  </si>
  <si>
    <t>Magoso M</t>
  </si>
  <si>
    <t>8510130383086</t>
  </si>
  <si>
    <t>Damage to SASSA vehicle.The front bumper was scratched by protruding wires from the gate poles while the official was entering the field where the outreach function was taking place in Ntabankulu.</t>
  </si>
  <si>
    <t>Yibanathi Mahleza</t>
  </si>
  <si>
    <t>22859730</t>
  </si>
  <si>
    <t>Damage to SASSA vehicle.  Theofficial was bumped by another vehicle and scratched the left rear tyre shield.</t>
  </si>
  <si>
    <t>Case was referred to FMB at Head Office as per old terms of reference in November 2015, Acting REM approved the recommendation on the 22 December 2017  that the case be written-off  because the official was not at fault as he was hit by another vehicle from the back.</t>
  </si>
  <si>
    <t>Simphiwe Nyakambi</t>
  </si>
  <si>
    <t>98999175</t>
  </si>
  <si>
    <t>Damage to SASSA vehicle.The driver bumped the wall  while reversing and damaged  rear left light</t>
  </si>
  <si>
    <t>Case was referred to FMB at Head Office as per old terms of reference in November 2015, Acting REM approved the recommendation on the 22 December 2017  that the cost of damages should be recovered from the employee because of recklessness. The first monthly deduction of R 478.12 was implemented from the 01st April 2018.</t>
  </si>
  <si>
    <t>Monthly recovery of R 478.12 has commenced with effect from April 2018</t>
  </si>
  <si>
    <t>Zondelela Yalezo</t>
  </si>
  <si>
    <t>98999272</t>
  </si>
  <si>
    <t>Damage to SASSA vehicle.The driver droke in to a water drain and broke a spring on the left rear wheel.</t>
  </si>
  <si>
    <t>Case was referred to FMB at Head Office as per old terms of reference in November 2015, Acting REM approved the recommendation on the 22 December 2017  that the cost of damages should be recovered from the employee because of recklessness. Outcome letter issued. The first monthly deduction of R 449.08 was implemented from the 01st April 2018.</t>
  </si>
  <si>
    <t>Monthly recovery of R 449.08 has commenced with effect from April 2018</t>
  </si>
  <si>
    <t>Xaliphi P</t>
  </si>
  <si>
    <t>54538076</t>
  </si>
  <si>
    <t>Damage to SASSA vehicle</t>
  </si>
  <si>
    <t>Norman Kumm</t>
  </si>
  <si>
    <t>7109275038083</t>
  </si>
  <si>
    <t xml:space="preserve">Damage to SASSA vehicle.The vehicle wasdented on the left back door while parked at the offices. </t>
  </si>
  <si>
    <t>Case was referred to FMB at Head Office as per old terms of reference in November 2015, Acting REM approved the recommendation on the 22 December 2017  that the case be written-off as the SASSA vehicle was never repaired instead the scratch was concealed by branding of the vehicle.</t>
  </si>
  <si>
    <t>Barendse AH</t>
  </si>
  <si>
    <t>53505964</t>
  </si>
  <si>
    <t>Xola Mbila</t>
  </si>
  <si>
    <t>53867254</t>
  </si>
  <si>
    <t>Damage to SASSA vehicle:The official scratched another car and had a dent on the left back door</t>
  </si>
  <si>
    <t>Case was referred to FMB at Head Office as per old terms of reference in November 2015, Acting REM approved the recommendation on the 22 December 2017  that the cost of damages should be recovered from the employee because of recklessness. Outcome letter issued. This is an ex-official and a first notification letter has been issued on the 24th April 2018 by the Debt Management Unit.</t>
  </si>
  <si>
    <t>First notification letter has been issued to the individual on the 24th April 2018 by the Debt Management Unit.</t>
  </si>
  <si>
    <t>Yanda Mrawusi</t>
  </si>
  <si>
    <t>54169411</t>
  </si>
  <si>
    <t>Damage to SASSA vehicle:The official scratched the rear left back whilst reversing.</t>
  </si>
  <si>
    <t>Vokwana Lindela</t>
  </si>
  <si>
    <t>53957253</t>
  </si>
  <si>
    <t>Damage to SASSA vehicle.The official bumped the gate and damaged the right door frame.</t>
  </si>
  <si>
    <t>Mayeza  T</t>
  </si>
  <si>
    <t>53932846</t>
  </si>
  <si>
    <t>Damage to SASSA vehicle:  Hit a stray goat and damaged the left bumper</t>
  </si>
  <si>
    <t>Case was referred to FMB at Head Office as per old terms of reference in November 2015, Acting REM approved the recommendation on the 22 December 2017  that the case be written-off  the case because the committee could not prove the speed the vehicle was travelling and the nature of the road.</t>
  </si>
  <si>
    <t>Gcotyiswa Ntozini</t>
  </si>
  <si>
    <t>52257215</t>
  </si>
  <si>
    <t>Damage to SASSA vehicle. The official was avoiding two sheeps on the road she swerved and stopped,the rear bumper and mud flab were broken.</t>
  </si>
  <si>
    <t>Case was referred to FMB at Head Office as per old terms of reference in November 2015, Acting REM approved the recommendation on the 22 December 2017  that the cost of damages should be recovered from the employee because of recklessness. Outcome letter issued. The first monthly deduction of R 370.64 was implemented from the 01st April 2018.</t>
  </si>
  <si>
    <t>Monthly recovery of R 370.64 has commenced with effect from April 2018</t>
  </si>
  <si>
    <t>Dyakala ST</t>
  </si>
  <si>
    <t>8809210232084</t>
  </si>
  <si>
    <t>Damage to SASSA vehicle:  Bumped with the left corner of the bakkie into a Kia Picanto and dented the bakkie's bumper</t>
  </si>
  <si>
    <t>Case was referred to FMB at Head Office as per old terms of reference in November 2015, Acting REM approved the recommendation on the 22 December 2017  that the cost of damages should be recovered from the official because the vehicle of the third party was paid by SASSA and SASSA vehicle was not damaged. The first monthly deduction of R 461.40 was implemented from the 01st April 2018.</t>
  </si>
  <si>
    <t>Monthly recovery of R 461.40 has commenced with effect from April 2018</t>
  </si>
  <si>
    <t>Kakana T/ Sonqwenqwe M</t>
  </si>
  <si>
    <t>50634682</t>
  </si>
  <si>
    <t xml:space="preserve">Damage to SASSA vehicle:  He went to Bizana to collet Mrs Hluthiyos goods.  On his way back he hit the goat that was crossing the road.  The goat got confused  by the taxi was overtaking.  The goat ran from the right side of the road to the left side of the road.  He hit the goat on the left side of the bumper  </t>
  </si>
  <si>
    <t>Case was referred to FMB at Head Office as per old terms of reference in November 2015, Acting REM approved the recommendation on the 22 December 2017  that the cost of damages should be recovered from both employees because of recklessness. Outcome letter issued. Mr Sonqwenqwe has paid R 1,275.36 of his share of the debt of R 1,286.35 whilst Mr Kakana's deductions will commence onthe 15th May 2018</t>
  </si>
  <si>
    <t>Mr Sonqwenqwe has paid R 1,275.36 of his share of the debt of R 1,286.35 whilst Mr Kakana's deductions will commence onthe 15th May 2018</t>
  </si>
  <si>
    <t>Killian Theo</t>
  </si>
  <si>
    <t>7002185006086</t>
  </si>
  <si>
    <t>Damage to SASSA vehicle:  Ran over a small buck (duiker) that was running over the road.  The impact damaged the front bumper</t>
  </si>
  <si>
    <t>Gugulethu Kwayiba</t>
  </si>
  <si>
    <t>7110285387080</t>
  </si>
  <si>
    <t>Damage to SASSA vehicle.The official was bumped by another vehicle, the right bumper was damaged</t>
  </si>
  <si>
    <t>Case was referred to FMB at Head Office as per old terms of reference in November 2015, Acting REM approved the recommendation on the 22 December 2017  that the case be written-off as the SASSA vehicle was never repaired because it had a minor damage and the contract expired as the official was an EPWP.</t>
  </si>
  <si>
    <t>Kalimashe CJ</t>
  </si>
  <si>
    <t>5810205904086</t>
  </si>
  <si>
    <t>Damage to SASSA vehicle.The bumper and the windsreen of the vehicle were damaged while the car was parked in an open parking.</t>
  </si>
  <si>
    <t>N.Higgins</t>
  </si>
  <si>
    <t>22857559</t>
  </si>
  <si>
    <t>Damage to SASSA vehicle:The official  bumped into fibre glass street light and damaged left rear wheel arch and rear tail light while reversing</t>
  </si>
  <si>
    <t>T.B.Ngxonono</t>
  </si>
  <si>
    <t>20709439</t>
  </si>
  <si>
    <t>Damage to SASSA vehicle:  Right rear fender was scratched and tailor light broken</t>
  </si>
  <si>
    <t>Case was referred to FMB at Head Office as per old terms of reference in November 2015. Acting REM approved the recommendation on the 22 December 2017  that the case be written-off  because there was no proof that the vehicle was damaged by Ms Ngxonono.</t>
  </si>
  <si>
    <t>Pumza Nzayo</t>
  </si>
  <si>
    <t>8102220306084</t>
  </si>
  <si>
    <t>Damage to SASSA vehicle:The official scratched the vehicle against the electric pole of parking bay and  damaged the left side of the vehicle</t>
  </si>
  <si>
    <t>Case was referred to FMB at Head Office as per old terms of reference in November 2015. Acting REM approved the recommendation on the 22 December 2017  that the official should be held liable because of recklessness. The official has resigned in March 2013.</t>
  </si>
  <si>
    <t>Khunjuzwa A</t>
  </si>
  <si>
    <t>53967941</t>
  </si>
  <si>
    <t xml:space="preserve">Damage to SASSA vehicle:  On his way returning to Tabankulu next to First Gate Village before reaching Mount Frere on N2 road he hit a sheep around 13h45PM.  The sheep crossed the road when he was very close and he hit one sheep.  The damage to the vehicle is on the nudge bar and the number plate had fallen  </t>
  </si>
  <si>
    <t>Case was referred to FMB at Head Office as per old terms of reference in November 2015, Acting REM approved the recommendation on the 22 December 2017  that the case be written-off because the vehicle was never repaired and subsequent to that Lulama Mayeza was involved in an accident with the same vehicle. The case was reported with no financial implications and was returned to the Transport Unit.</t>
  </si>
  <si>
    <t>L Mbaduli</t>
  </si>
  <si>
    <t>50799703</t>
  </si>
  <si>
    <t>Damage to SASSA vehicle:  Infront of my bakkie there was a Silver Renault, it stopped suddenly where there is no stop sign or robots, accidentally I bumped the car from behind</t>
  </si>
  <si>
    <t>Case was referred to FMB at Head Office as per old terms of reference in November 2015, Acting REM approved the recommendation on the 22 December 2017  that the cost of damages should be recovered from the employee because she failed to adhere to the rules of the road - following distance. Outcome letter issued. This is an ex-official and a first notification letter has been issued on the 24th April 2018 by the Debt Management Unit.</t>
  </si>
  <si>
    <t>Maqutywa KO</t>
  </si>
  <si>
    <t>8103275703084</t>
  </si>
  <si>
    <t>Damage to SASSA vehicle.The official bumped the stationery tipper truck and damaged left tail light.</t>
  </si>
  <si>
    <t>Case was referred to FMB at Head Office as per old terms of reference in November 2015, Acting REM approved the recommendation on the 22 December 2017  that the cost of damages should be recovered from the official because of recklessness. Outcome letter issued. The official has since lodged an appeal.</t>
  </si>
  <si>
    <t>L Bedesho</t>
  </si>
  <si>
    <t>52249727</t>
  </si>
  <si>
    <t>Damage to SASSA vehicle.The official bumped a cow and damaged a front bumper and the bonnet.</t>
  </si>
  <si>
    <t>Bhekindlela N</t>
  </si>
  <si>
    <t>53867009</t>
  </si>
  <si>
    <t xml:space="preserve">Damage to SASSA vehicle.The official hit another vehicle while reversing,the right back light and the bumper were damaged. </t>
  </si>
  <si>
    <t>Case was referred to FMB at Head Office as per old terms of reference in November 2015, Acting REM approved the recommendation on the 22 December 2017  that the case be written-off as the SASSA vehicle was never repaired because there were no damage and no third party claim was received.</t>
  </si>
  <si>
    <t>Mzwandile Mahuzi</t>
  </si>
  <si>
    <t>54344352</t>
  </si>
  <si>
    <t>Damage to SASSA vehicle:  The car was staninding on the car parking at SASSA District Office next to another SASSA car.  The door of the car was open when he started the car it just reversed ehil the door was still open and scratched the left bumper and the righ door got damaged and could not close properly</t>
  </si>
  <si>
    <t>Case was referred to FMB at Head Office as per old terms of reference in November 2015, Acting REM approved the recommendation on the 22 December 2017  that the cost of damages should be recovered from the employee because of recklessness. Outcome letter issued. Debt Management section has communicated with the official who has indicated that deduction will commence in June 2018.</t>
  </si>
  <si>
    <t>David Nonxuba</t>
  </si>
  <si>
    <t>98990823</t>
  </si>
  <si>
    <t>Damage to SASSA vehicle:The official was hit by another vehicle,the right door and fender were damaged</t>
  </si>
  <si>
    <t>Case was referred to FMB at Head Office as per old terms of reference in November 2015, Acting REM approved the recommendation on the 22 December 2017  that the case be written-off  because an amount of R13,870.50 was deducted in February 2016 when he resigned.</t>
  </si>
  <si>
    <t xml:space="preserve"> R13,870.50 was deducted in February 2016 when he resigned.</t>
  </si>
  <si>
    <t>Pilila Chikwembani</t>
  </si>
  <si>
    <t>90940787</t>
  </si>
  <si>
    <t>Damage to SASSA vehicle:  On approaching a sharp curve a bakkie behind him overtook directly at a high speed from the right at a sharp curve.  He swerved abruptly to the left to give it right of way then he lost control due to the gravel road and hit a barbed wire fence on his left.  The car rolled until it hit a big rock, and then the car stopped.  The front bumper was damaged aswell as the front tyre on the left and fender.  The bonnet has a slight dent.</t>
  </si>
  <si>
    <t>Sito MG</t>
  </si>
  <si>
    <t>50803514</t>
  </si>
  <si>
    <t>Damage to SASSA vehicle. The official bumped in to another vehicle and damaged the right front bumber</t>
  </si>
  <si>
    <t>Case was referred to FMB at Head Office as per old terms of reference in November 2015, Acting REM approved the recommendation on the 22 December 2017  that the case be written-off as the SASSA vehicle was never repaired because there was no damage and no third party claim was received.</t>
  </si>
  <si>
    <t>Vuyiseka Sizani</t>
  </si>
  <si>
    <t xml:space="preserve">Damage to SASSA vehicle:  He was driving behind the parked vehicles when Vuyiseka the driver of the SASSA vehicle reversed without looking and hit the passenger door and the mirror of his car    </t>
  </si>
  <si>
    <t>Buyiswa Magingxa</t>
  </si>
  <si>
    <t>Damage to SASSA vehicle:  He scratched the car on the tow bar of the parked Toyota Fortuner on the left rear side door of the SASSA car</t>
  </si>
  <si>
    <t>Fulela B.</t>
  </si>
  <si>
    <t>53869907</t>
  </si>
  <si>
    <t>Damage to SASSA vehicle:  The driver of the Corsa Lite stopped in front of the SASSA bakkie just opened the door, when he was just adjacent he swerwed to the right trying to avoid being hit by his car door.  Bumped a truck tyre with the fron right fender and bumper</t>
  </si>
  <si>
    <t>98998232</t>
  </si>
  <si>
    <t>Damage to SASSA vehicle:  Car was standing at the car parking at SASSA District Office next to another SASSA car.  The door of the car was open when he started the car it just reversed while the door was still opne and scratched the left bumper and the righ door got damaged and could not close properly</t>
  </si>
  <si>
    <t>M Maqaga</t>
  </si>
  <si>
    <t>70460400</t>
  </si>
  <si>
    <t xml:space="preserve">Damage to SASSA vehicle:  Lost control of the vehicle and the vehicle went off the road.  The vehicle bumper and the bonnet were affected </t>
  </si>
  <si>
    <t>Danster</t>
  </si>
  <si>
    <t>53998049</t>
  </si>
  <si>
    <t>Damage to SASSA vehicle.The official was hit by the other vehicle on the right side tyre while overtaking.</t>
  </si>
  <si>
    <t>Case was referred to FMB at Head Office as per old terms of reference in November 2015, Acting REM approved the recommendation on the 22 December 2017  that the cost of damages should be recovered from the employee because she failed to look out before taking action. Outcome letter issued. Official has signed AoD and has requested that monthly deductions commence from the 15th May 2018</t>
  </si>
  <si>
    <t>Makubalo MP</t>
  </si>
  <si>
    <t>53992474</t>
  </si>
  <si>
    <t>Damage to SASSA vehicle.The official was hit another vehicle, the front bumber, left fenderand left front door were damaged.</t>
  </si>
  <si>
    <t>Case was referred to FMB at Head Office as per old terms of reference in November 2015, Acting REM approved the recommendation on the 22 December 2017  that the cost of damages should be recovered from the employee because the driver violated section 6.12.2 of transport policy. Outcome letter issued. The official has since lodged an appeal. The vehicle was uneconomical to repair and was auctioned with the value of R38,000.00 and the book value was R71,831.97. The official has since lodged an appeal.</t>
  </si>
  <si>
    <t>Makeleni PC</t>
  </si>
  <si>
    <t>7406235742089</t>
  </si>
  <si>
    <t>Damage to SASSA vehicle.The official bumped onother vehecle and damaged the radiator,front bumper and left fender.</t>
  </si>
  <si>
    <t>Case was referred to FMB at Head Office as per old terms of reference in November 2015, Acting REM approved the recommendation on the 22 December 2017  that the case be written-off as the official was sanctioned by Labour Relations a final written warning and paid the damages amounting to R43,988.03 more than the cost of repairs amounting to R37,920.89. A refund of R6,067.14 which is the difference should be paid back to the employee.</t>
  </si>
  <si>
    <t>An over rocovery of R43,988.03 was made instead of R37,920.89. A refund of R6,067.14 was made to the official.</t>
  </si>
  <si>
    <t>Mkrazuli T.</t>
  </si>
  <si>
    <t>17662176</t>
  </si>
  <si>
    <t>Damage to SASSA vehicle:  It was raining and the road was slippery, saw cattle crossing, applied brakes car lost control and swerved to the right and on trying to control or return it back to my side of the road, got shocked lost control and car rolled several tmes</t>
  </si>
  <si>
    <t>Case was referred to FMB at Head Office as per old terms of reference in November 2015, Acting REM approved the recommendation on the 22 December 2017  that the cost of damages should be recovered from the employee because of recklessness. Outcome letter issued. The official has since lodged an appeal. The vehicle was uneconomical to repair and was auctioned with the value of R17,000.00 and the book value was R 36,847.16</t>
  </si>
  <si>
    <t>Sigwayi P</t>
  </si>
  <si>
    <t>53851463</t>
  </si>
  <si>
    <t>Damage to SASSA vehicle.The official missed a curve and overturned on a gravel road, the bumper and left fender were damaged.</t>
  </si>
  <si>
    <t>Case was referred to FMB at Head Office as per old terms of reference in November 2015, Acting REM approved the recommendation on the 22 December 2017  that the cost of damages should be recovered from the employee because of recklessness. Outcome letter issued. The official has since lodged an appeal. The vehicle was uneconomical to repair and was auctioned with the value of R38,000.00 and the book value was R71,831.97</t>
  </si>
  <si>
    <t>Themba Masondo, Thami Chili, Muzi Zuma, Ms Eunice Cele (all district managers)</t>
  </si>
  <si>
    <t>60697997,62143832,61671878 &amp; 60131624</t>
  </si>
  <si>
    <t>Accident repairs/Renter liability, towing, assessors fee, accident admin fee</t>
  </si>
  <si>
    <t>Repairs and Maintanance</t>
  </si>
  <si>
    <t>Matter dealt with by FMLC on 9/2/2018. Based on the report from Labour relations the Committee concluded that the GM:CS be held accountable. Submission en route to AREM for approval</t>
  </si>
  <si>
    <t>Thabani Dube</t>
  </si>
  <si>
    <t>Investigation finalised. To be dealt with at next FMLC meeting on 23/2/2018</t>
  </si>
  <si>
    <t>16-10-2017</t>
  </si>
  <si>
    <t>Accident repairs to hired vehicles</t>
  </si>
  <si>
    <t>Nelisiwe S. Masondo (DUNDEE)</t>
  </si>
  <si>
    <t>13/06/2016</t>
  </si>
  <si>
    <t>loss of Lenovo Laptop due to burglary.</t>
  </si>
  <si>
    <t>Asset Management</t>
  </si>
  <si>
    <t>Referred to Labour relations unit on 12/1/2018 to conduct disciplinary investigation as security managers report indicates element of negligence on the part of the official</t>
  </si>
  <si>
    <t>Thembekile G. Shongwe</t>
  </si>
  <si>
    <t>13/02/2017</t>
  </si>
  <si>
    <t>Stolen computer CPU</t>
  </si>
  <si>
    <t>investigation report received from security management on 12/2/2018. to be dealt with by FMLC on 23/2/2018</t>
  </si>
  <si>
    <t>22-11-2017</t>
  </si>
  <si>
    <t>Thobile P. Zulu</t>
  </si>
  <si>
    <t>Amount was adjusted from R10 130.94. Matter dealt with by FMLC on 9/2/2018. Based on the report from Labour relations the Committee concluded that the GM:CS be held accountable. Submission en route to AREM for approval</t>
  </si>
  <si>
    <t>No action taken. (case never reported to LR)</t>
  </si>
  <si>
    <t>Amount adjusted. Matter dealt with by FMLC on 9/2/2018. Based on the report from Labour relations the Committee concluded that the GM:CS be held accountable. Submission en route to AREM for approval</t>
  </si>
  <si>
    <t>John Ntshangase</t>
  </si>
  <si>
    <t>EPWP</t>
  </si>
  <si>
    <t>No action taken</t>
  </si>
  <si>
    <t>Njabulo G. Mthembu</t>
  </si>
  <si>
    <t>22/9/2016</t>
  </si>
  <si>
    <t>Burglary:Computer</t>
  </si>
  <si>
    <t>Sibongiseni  Mvemve (ULUNDI DISTRICT)</t>
  </si>
  <si>
    <t>THEFT: LENOVO LAPTOP</t>
  </si>
  <si>
    <t>Referred to Labour relations unit on 12/1/2018  to conduct disciplinary investigation as security managers report indicates element of negligence on the part of the official. Investigation in execution phase.</t>
  </si>
  <si>
    <t>Anbalan Perumal</t>
  </si>
  <si>
    <t>Accidents (Avis Car Rental)</t>
  </si>
  <si>
    <t xml:space="preserve">Finalised. To be recovered from 3rd party and it has been reffered to the state attorney </t>
  </si>
  <si>
    <t>19/5/2017</t>
  </si>
  <si>
    <t>Mr Sozolwami Khumalo</t>
  </si>
  <si>
    <t>Amount was incorrectly calculated by Transport Unit</t>
  </si>
  <si>
    <t>Musa. Mdlalose</t>
  </si>
  <si>
    <t>20/7/2016</t>
  </si>
  <si>
    <t>Theft: Laptop</t>
  </si>
  <si>
    <t>Paul. Thusi</t>
  </si>
  <si>
    <t>28/7/2016</t>
  </si>
  <si>
    <t>Robbery: Laptop</t>
  </si>
  <si>
    <t xml:space="preserve">22/11/2017 AREM approved write off since laptop was safely kept at the boot by the time of hijacking. </t>
  </si>
  <si>
    <t>Bongiwe Luthuli</t>
  </si>
  <si>
    <t>MVA NP 163727</t>
  </si>
  <si>
    <t>To be removed.No repair undertaken as vehicle was written off before repair could be undertaken. Labour relations to investigate non compliance with Transport policy as official admitted liability at the accident scene.</t>
  </si>
  <si>
    <t>Nelisiwe R. Mpungose</t>
  </si>
  <si>
    <t>Lost LENOVO LAPTOP</t>
  </si>
  <si>
    <t>referred to LR  on 12/1/2018 to conduct a disciplinary enquiry as to why official was in possession of 2 computers at the time of the theft.</t>
  </si>
  <si>
    <t>Msizi  I. Goba</t>
  </si>
  <si>
    <t>17/02/2017</t>
  </si>
  <si>
    <t>BURGLARY:Various computer equipment</t>
  </si>
  <si>
    <t>Cosmos MC Phungula (Midlands district)</t>
  </si>
  <si>
    <t>ACCIDENT: NISSAN HARDBODY-NP64883</t>
  </si>
  <si>
    <t>On the 09/02/2018 the investigation report was tabled.FMLC members recommended that the investigator and  Mr Cosmos Phungula to attend next meeting 23/02/2018 to provide clarity to the Committee and explain damages when travelling at 60km/hour.</t>
  </si>
  <si>
    <t>Reffered to Labour Relations</t>
  </si>
  <si>
    <t>Reffered to labour for further investigation</t>
  </si>
  <si>
    <t>Accidents (Avis Van Rental)</t>
  </si>
  <si>
    <t>Thembekile.P. Gumede</t>
  </si>
  <si>
    <t>14/6/2016</t>
  </si>
  <si>
    <t>LAPTOPS</t>
  </si>
  <si>
    <t>case referred to labour relations on 12/1/2018 for further investigation as the report from security management was inconclusive as the theft occurred in a shared office with DSD and all officials had access to the keys.</t>
  </si>
  <si>
    <t>Accident</t>
  </si>
  <si>
    <t>Mcebo S.  Mhlongo (PMB district</t>
  </si>
  <si>
    <t>26/5/2016</t>
  </si>
  <si>
    <t>ACCIDENT: TOYOTA ETIOS-NP70256</t>
  </si>
  <si>
    <t>FMLC on the 09/02/2018 Recommended the amount to be recovered from Mr S Mhlongo. Submission en route to AREM.</t>
  </si>
  <si>
    <t>Enroute for Approval</t>
  </si>
  <si>
    <t>WZN Mzolo</t>
  </si>
  <si>
    <t>2013/14</t>
  </si>
  <si>
    <t>SASSA</t>
  </si>
  <si>
    <t>30/11/2017</t>
  </si>
  <si>
    <t xml:space="preserve">Unknown case by LR Unit </t>
  </si>
  <si>
    <t>employee has submitted an appeal</t>
  </si>
  <si>
    <t>Zamani Hlela &amp; Fundiswa Ngeyane</t>
  </si>
  <si>
    <t>Zamani Hlela-62461524 (5), Fundiswa Ngeyane-90940086 (5)</t>
  </si>
  <si>
    <t>Finalsed by FMB, Z Hlela R5 883.32 and F Ngeyane R39 705.60. Balance of R4 458.60 Written-off as wear and tear as per FMLC recommendation.Mr Hlela debt was implemented on the syssytem 01/10/2017  amont paid R1 697.77 closing balance R 4 188.55</t>
  </si>
  <si>
    <t>27/6/2017</t>
  </si>
  <si>
    <t>Recovery and Write off</t>
  </si>
  <si>
    <t>Sibusiso B. Mthethwa (Durban district-Mandeni)</t>
  </si>
  <si>
    <t>ACCIDENT: RENAULT FLUENCE-NP181335</t>
  </si>
  <si>
    <t>Debt was implemented in the system on 01/01/2018 at Installement R2545.18 per month with Closing Balance R55 355.06</t>
  </si>
  <si>
    <t>Bongani Masondo</t>
  </si>
  <si>
    <t>MOTOR VEHICLE ACCIDENT NP190213</t>
  </si>
  <si>
    <t>To be removed.Transport unit incorrectly reported this case as a damage and loss</t>
  </si>
  <si>
    <t>Thembekile .P. Gumede</t>
  </si>
  <si>
    <t>16/05/2016</t>
  </si>
  <si>
    <t>COMPUTER EQUIPMENT: VARIOUS</t>
  </si>
  <si>
    <t>Official not responsible for loss. Amount to be recovered from the security company. Approved by AREM on 5/12/2017. An amount of R27 484.12 recovered from invoice of the company. This was the current value of the assets.</t>
  </si>
  <si>
    <t>Nhlakanipho  Mchunu (PMB district</t>
  </si>
  <si>
    <t>27/5/2016</t>
  </si>
  <si>
    <t>ACCIDENT RENAULT FLUENCE NP74377</t>
  </si>
  <si>
    <t>Amount to be written -off as the official was not found liable in law, and was not responsible for the accident</t>
  </si>
  <si>
    <t>M.Khumalo, Sphelele Mshengu and Derick Myeni</t>
  </si>
  <si>
    <t>Sphelele Mshengu (62122070)</t>
  </si>
  <si>
    <t>Khumalo and Mshengu: Final written warninig</t>
  </si>
  <si>
    <t>Zephania Mhlongo</t>
  </si>
  <si>
    <t>official has submitted an appeal dated 8/9/2017</t>
  </si>
  <si>
    <t>Jerome  Mkhize</t>
  </si>
  <si>
    <t>VARIOUS COMPUTER EQUIPMENTARMED ROBBERY: Various computer equipment</t>
  </si>
  <si>
    <t>This case has been closed by the SAPS. No fingerprints at the scene. Report from security management will be dealt with by FMLC on 23/2/2018</t>
  </si>
  <si>
    <t>Molepo TJ</t>
  </si>
  <si>
    <t>Loss of official laptop</t>
  </si>
  <si>
    <t>COMP HARDWARE&amp;SYSTEMS</t>
  </si>
  <si>
    <t>Case has been finalised in the prior years</t>
  </si>
  <si>
    <t>Case finalised by the FMLC and the official was found liable for the loss as she did not ensure safe gurding of the asset</t>
  </si>
  <si>
    <t>Moloisi Pauline mpho</t>
  </si>
  <si>
    <t xml:space="preserve">Finalised as a write off, The official was not found negligent because:
The laptop was in possession of Technician who was an employee of EOH (Contracted Service Provider) doing work in SASSA.
The Regional Office is an Open Plan type of as setup with fewer lockable offices. The EOH staff was allocated an open plan due to unavailability of closed office space.
The laptop was stolen in the Office. The CCTV cameras in that floor are put in the passages, and could not capture the view of the worksations where the laptop was stolen.
CCTV was viewed by Security Management but nothing suspicious was detected and the registers at security points have no record of this laptop leaving the premises.
</t>
  </si>
  <si>
    <t>None</t>
  </si>
  <si>
    <t>Ngomane VP</t>
  </si>
  <si>
    <t xml:space="preserve">Loss of 31 Cpu's.24 Monitors and 1 Laptop from the Regional Office but there was no sign of forced entry at the stores </t>
  </si>
  <si>
    <t>Computers and printers</t>
  </si>
  <si>
    <t>initial amount based on estimates</t>
  </si>
  <si>
    <t>The assets were stolen in an office with security personel on dutty, the value of the loss was to be recovered from Security service provider.State Attorney provided an opinion stating that there are no prospects of recovering the loss in persuing a breach of contract and delictual action againts the Service Provider. The Committee resolved to write off the loss and refer the matter to Labour Relation for consequence management as recommnded on the investigation report (official responsible for stores)</t>
  </si>
  <si>
    <t xml:space="preserve">Write-off &amp; referred to Labour Relations for consequence management </t>
  </si>
  <si>
    <t>Labour Relation is still  gathering information pertaining to the case and interviewing the affected official to determine if the transgression will require a formal disciplinary or a warning</t>
  </si>
  <si>
    <t>The Fraud and Compliance Unit established negligence in the way assets were moved by the SASSA official, and recommended that the matter be reffered to Labour Relations for disciplinary</t>
  </si>
  <si>
    <t>Moela S</t>
  </si>
  <si>
    <t>Mr Moela alleged that his laptops was stolen from the office during the day</t>
  </si>
  <si>
    <t>Laptops</t>
  </si>
  <si>
    <t>Case Finalized in 2015/2016</t>
  </si>
  <si>
    <t>Magabane L</t>
  </si>
  <si>
    <t>There was a break in at Casteel Service Office and a printer was stolen</t>
  </si>
  <si>
    <t>Computers and Printers</t>
  </si>
  <si>
    <t>Loss has been written off. There was a break in at the office and not only SASSA office was affected, common crime as evidence provided</t>
  </si>
  <si>
    <t>There was a break in at Casteel Office and a monitor got stolen</t>
  </si>
  <si>
    <t>Havenga J</t>
  </si>
  <si>
    <t>Mr Havenga alleged there was a break-in in his office through a window and his laptop was stolen</t>
  </si>
  <si>
    <t>The FMLCC concurred with a report from Security Management with recommendations that the official was negligent and should be liable to pay for the loss. The case was been referred to Debt Management for recovery after communication of the outcome to the official and there was no appeal within the required period.</t>
  </si>
  <si>
    <t>The official submitted his appel to the REM and was reffered back the matter to FMLCC.  FMLCC reccomended to the REM that a separate Committee be established to deal with such cases</t>
  </si>
  <si>
    <t>J Shweni</t>
  </si>
  <si>
    <t>53802519</t>
  </si>
  <si>
    <t>2012-13</t>
  </si>
  <si>
    <t>The vehicle tyre was repaired.  No further information could be obtained.</t>
  </si>
  <si>
    <t>Fleet: Service and maintenance</t>
  </si>
  <si>
    <t>G Fleet</t>
  </si>
  <si>
    <t>Finalized. Amount of the loss has been write-off as no misconduct was found to be committed by the official; this was an act beyond his control as a tyre was damaged</t>
  </si>
  <si>
    <t>03-03-2017</t>
  </si>
  <si>
    <t>M. Masanabo</t>
  </si>
  <si>
    <t>Accident damages - Still need to be investigated</t>
  </si>
  <si>
    <t>R 2 529.43 to be removed from the register as it was incorrectly classified as accident cost and not roadside assistance (Towing)</t>
  </si>
  <si>
    <t>3 Cases amount to a total of R 2 946.17: 1. R5.13 - Finalized on the 18/4/2017, amount to be removed from register, incorrectly classified by Standard Bank, 2. R2 524.30 - Finalized on the 3/4/2018 , amount to be removed from the register as it was incorrectly classified ias accident cost and not roadside assistance (Towing). 3 R 416.74 finalized 06-1-2017, amount to be written off, there was little that Mr Baukes could do to avoid the stepping bar to break off.</t>
  </si>
  <si>
    <t>R 2 529.43 to be removed and R 416.74 to be written off</t>
  </si>
  <si>
    <t>Martina Masanbo</t>
  </si>
  <si>
    <t>05/2016</t>
  </si>
  <si>
    <r>
      <rPr>
        <u/>
        <sz val="11"/>
        <rFont val="Arial"/>
        <family val="2"/>
      </rPr>
      <t>SB Fleet Man Transaction A/C</t>
    </r>
    <r>
      <rPr>
        <sz val="11"/>
        <rFont val="Arial"/>
        <family val="2"/>
      </rPr>
      <t>:                                                                Repairs - R 9 157.12 and Towing R 5 655.54
Affected officials still need to be informed about the outcome</t>
    </r>
  </si>
  <si>
    <t xml:space="preserve">R 9157.12 was incorrectly disclosed, through investigaiton it was discover that the repairs were for service and fitment claims. </t>
  </si>
  <si>
    <t xml:space="preserve"> 1 R 5 655.54 Write-off 2 R 9 157.12 Remove from register</t>
  </si>
  <si>
    <t>12-10-2017</t>
  </si>
  <si>
    <t xml:space="preserve"> Farhana Williams </t>
  </si>
  <si>
    <r>
      <rPr>
        <u/>
        <sz val="11"/>
        <rFont val="Arial"/>
        <family val="2"/>
      </rPr>
      <t>Lost Asset</t>
    </r>
    <r>
      <rPr>
        <sz val="11"/>
        <rFont val="Arial"/>
        <family val="2"/>
      </rPr>
      <t>:                                                                                                                           Ms Farhana Williams lost the agency's laptop (Barcode - O2766) that was assigened to her.</t>
    </r>
  </si>
  <si>
    <t>The official was found liable and the amount of the loss was recovered from the official. The money was paid in full.The full amount was recovered from the official on the 13/02/2017.</t>
  </si>
  <si>
    <t>Debt</t>
  </si>
  <si>
    <t>Buhlebomzi Ndukwana</t>
  </si>
  <si>
    <t>09/2016</t>
  </si>
  <si>
    <t>SB Fleet Man Transaction A/C                                                                   Repairs to SASSA pool car as a result of an accident</t>
  </si>
  <si>
    <t>The official was found liable and the amount of the loss was recovered from the official. The money was paid in full.</t>
  </si>
  <si>
    <t>21-09-2016</t>
  </si>
  <si>
    <t>Referred to Labour Relations for investigation</t>
  </si>
  <si>
    <t>Duplicate case, see case 139</t>
  </si>
  <si>
    <t>Duplicate case, see case 4</t>
  </si>
  <si>
    <r>
      <rPr>
        <u/>
        <sz val="11"/>
        <rFont val="Arial"/>
        <family val="2"/>
      </rPr>
      <t>SB Fleet Man Transaction A/C</t>
    </r>
    <r>
      <rPr>
        <sz val="11"/>
        <rFont val="Arial"/>
        <family val="2"/>
      </rPr>
      <t xml:space="preserve">:                                                                            Repairs - R 13 593.22                                                                                     Accident - R 9 192.32                                </t>
    </r>
  </si>
  <si>
    <t>R 12 574.75 was erroneiously disclosed, this amount relates to repairs mainly on brake pads and labour</t>
  </si>
  <si>
    <t xml:space="preserve">1. Appeal - R 10 156.79,  R 12 574.75 remove from the register and  Debtors = R964.47, full amount paid. Zero balance owing. Appeal Outcome.The Appeal of R10 156.79 ( R9 192.32 + R 964.47) was rejected by the AREM on the18/12/2017 on the basis that the official failed to produce evidence that justifies the occurrence of the accident, however on the 30/01/2018 the officials dispute the outcome of the appeal and therefore the case was refferred to Legal Services.      Amount of R12 574.75 was incorrectly itemised as Accident on the Standard Bank Billing and relates to repairs </t>
  </si>
  <si>
    <t>Recovery and remove from register</t>
  </si>
  <si>
    <t>Coetzee</t>
  </si>
  <si>
    <t>2009-10</t>
  </si>
  <si>
    <t>The vehicle tyre was repaired to an amount of R 663.55, the amount of incorrectly disclosed due to the fact that the whole invoice amount was disclosed, including the rental of the vehicle.  No further information could be obtained.</t>
  </si>
  <si>
    <t xml:space="preserve">The amount of R 663.55 be written off on the basis that no wrong doing could be establish on the official based on the Avis exclution list. </t>
  </si>
  <si>
    <r>
      <rPr>
        <u/>
        <sz val="11"/>
        <rFont val="Arial"/>
        <family val="2"/>
      </rPr>
      <t>SB Fleet Man Transaction</t>
    </r>
    <r>
      <rPr>
        <sz val="11"/>
        <rFont val="Arial"/>
        <family val="2"/>
      </rPr>
      <t>:                                                                                                Accident with pool vehicle, CJS003NC: The case involves Mr Buhlebomzi Ndukwana who  was involved in an accident with a SASSA pool vehicle on the 9th of September 2016. The case was previoulsy reported as fruitless and wastedful expenditure at R 10 623.01 for mechanical damage and towing service. It has recently come to Internal control's attention that the agency has been billed for physical damage on the above-mentioned vehicle amounting to   R 14 582.88 which has never been reported.</t>
    </r>
  </si>
  <si>
    <t xml:space="preserve">Finalized. Amount of the loss has been write-off as no misconduct was found to be committed by the official; this was an act beyond his control as he was not responsible for causing the accident.An amount of R10 623.01 for accident was referred to Labour Relation for further consideration and the official was found liable and the amount was recovered effective, 15 March 2017 and the balance was settled August 2017however an additional expenditure of R14 582.88 was received from Standard bank. The FMLCC recommends that the amount of R14 4582.88 be written off as the peice meal billing from Standard Bank is an inconvencieve and cause  undue hardship to the official   </t>
  </si>
  <si>
    <t>K. Dinakedi</t>
  </si>
  <si>
    <t>53349865</t>
  </si>
  <si>
    <t>Towing and accident costs CJK486NC -                               R 7 809 -  The official was at SOCDEV in Bloemfontein on official trip when she departed the front part of the vehicle cleared the gate and the left back side was scratched by the gate.                                                                                                       R 1 993.84,  This amount was incorrectly classified as accident cost and not fitment cost as per clearance request.                                                                                  R 2 188.80, Towing - Still need to be investigated
R 3 878.28 - Still nee to be investigated</t>
  </si>
  <si>
    <t>Fleet: Service and maintenance/Towing costs</t>
  </si>
  <si>
    <t>Finalized. Write-off = R 11 687.28 and Remove from register R 4 182.64. 4 Cases amount to a total of R 15 869.92: 1. R7 809.00, appeal approved to write off 2. R 1 993.84 - F, amount to be removed from the register as it was incorrectly classified by Standard bank . 3. R 2 188.80, amount to be removed from register as it was incorrectly classified by Standard Bank 4. R 3 878.28 - , amount to be written of due to peacemeal billing.An amount of R1 993.84 was incorrectly itemsised as Accident on the Standard Bank Billing and the amount relates to fitment cost as per the clearance request. An amount of R2 188.80 was incorrectly itemsised as Accident on the Standard Bank Billing and the amount relates to services claim.R146 828.93 was dsclosed and the official acknowlegde the debt effective 01/04/2017, thereafter an amount of R3 878.28 was reported for the same accident hence the committee recommended that the R3 878.28 be written -off due to the piecemeal billing from Standard bank which is an inconvencience and it is not clear when the final bill will be provided ,this is unfair to the official.</t>
  </si>
  <si>
    <t>25-01-2017</t>
  </si>
  <si>
    <t>Write off</t>
  </si>
  <si>
    <t>Simboya</t>
  </si>
  <si>
    <t>Finalized.  Write-off  R 1 606.98 and R 14 994. Remove from register. R 14 994.16 be removed from register as the amount was for rental and R 1 606.98 to be condoned as it was for tyre repairs.</t>
  </si>
  <si>
    <t>Bianca Malgas (BMU: Pixley ka Seme district)</t>
  </si>
  <si>
    <t>Stolen Dell Laptop</t>
  </si>
  <si>
    <t>The value of the laptop was more that was reported</t>
  </si>
  <si>
    <t>Finalized,FMLCC could not establish why Ms Malgas left her laptop at home while she was at work.  She had the responsibility ot safeguard the assest of the state.</t>
  </si>
  <si>
    <t>02-05-2017</t>
  </si>
  <si>
    <t>S Mothibi</t>
  </si>
  <si>
    <t>22664475</t>
  </si>
  <si>
    <t>The vehicle tyre was repaired to an amount of R 1 606.99, the amount of incorrectly disclosed due to the fact that the whole invoice amount was disclosed, including the rental of the vehicle.  No further information could be obtained.</t>
  </si>
  <si>
    <t>R14 994.16 to be removed from register as it was erroneiously idsclosed.  This amount was for rental of vechiles</t>
  </si>
  <si>
    <t>R 14 994.16 be removed from register as the amount wsa for rental and R 1 606.98 to be condoned as it was for tyre repairs.</t>
  </si>
  <si>
    <t>Writte off R 1 606.98 and R 14 994.16 be removed form register</t>
  </si>
  <si>
    <t>Othusitse Sebusho</t>
  </si>
  <si>
    <r>
      <rPr>
        <u/>
        <sz val="11"/>
        <rFont val="Arial"/>
        <family val="2"/>
      </rPr>
      <t>SB Fleet Man Transaction</t>
    </r>
    <r>
      <rPr>
        <sz val="11"/>
        <rFont val="Arial"/>
        <family val="2"/>
      </rPr>
      <t>:                                                                                        Accident with pool vehicle, CJP533NC: Mr Othusitse Sebusho  was involved in an accident with a SASSA pool vehicle on the 18th of December 2015,the official hit the donkey and that caused damages and the scratches into the SASSA vehicle.</t>
    </r>
  </si>
  <si>
    <t xml:space="preserve"> Appeal - 1. Official appeal 2. The appeal was rejected 3. Received Union letter dated, 30 January 2017,  on behalf of official against the decisions on the rejection of the appeal. The official appealed on the 30 November 2017.The Appeal was rejected by the AREM on the 18/12/2017. Legal service responded to the Union letter on the 6/02/2018. The letter dated  21/02/2018 was received from the Union requested that the matter be referred to Labour Relation for proper intervention.</t>
  </si>
  <si>
    <t>Awaiting Debt acknowledgment</t>
  </si>
  <si>
    <t>Accident costs -                                                                            R 13 278.29 - The official was on an official trip to attend the SASSA national sport day in Tshwane and  a maroon Toyota Tazz bumped the vehicle from behind , thus damaging the tow bar.                                                                   R 136.55 - The amount of incorrectly disclosed, since Standard Bank incorrectly classified the expenditure as an accident.  The expenditure was for to fit the windscreen.                                                          R 23 308.96 still needs to be investigated</t>
  </si>
  <si>
    <t xml:space="preserve">Finalized. 1 Write-off R 36 587.25 Remove from register R 136.55. 3 Cases amount to a total of R 36 723.80: 1. R136.55, amount to be removed from register, incorrectly classified by Standard Bank, 2. R13 278.29 -, amount to be condoned as he could not identify the vehicle that bump him as the vehicle drove away. 3. R 23 308.96 finalized to be written off, the official was a contract worker and his contract came to an end. His is not currently employed through Trans Union trace information.Finalized. Amount was incorrectly itemised as Accident on the Standard Bank Billing. R 136.55 relates to service of lights and incorrectly diclosed as accidentand R13 278.29 realates to accident and R23 308.96 also realates to an accident. </t>
  </si>
  <si>
    <t>11-12-2017</t>
  </si>
  <si>
    <t>54161070</t>
  </si>
  <si>
    <t>SB Fleet Man Transaction:                          Accident with pool vehicle, CJN521NC: Mr Nkosimbini Mdlanana  was involved in an accident with a SASSA pool vehicle on the 03rd of October 2015,the official hit the Jackol and that caused damages and the scratches into the SASSA vehicle.</t>
  </si>
  <si>
    <t>Finalized. Amount of the loss has been write-off as no misconduct was found to be committed by the official; this was an act beyond his control as he was not responsible for causing the accident</t>
  </si>
  <si>
    <t>Accident costs -                                                                              R 3 145.59 - The amount was incorrectly classified as accident and not fitment cost.  On the clearance request is state they fix the crack on the windscreen.                                                  R 51 569.08 still need to be investigated</t>
  </si>
  <si>
    <t>Amount to be removed from register, incorrectly classified by Standard Bank</t>
  </si>
  <si>
    <t>Finalized. Write-off = R 51 569.08 and Remove from the register R 3 145.59. 3 Cases amount to a total of R 54 714.67 : 1. R 3 145 .59 -, amount to be removed from register, incorrectly classified by Standard Bank, 2. R 46 258.62, amount to be written off, Labour Relations to investigate Transport management for possible dereliction of duty. 3. R 5 310.46 , amount to be written off since Ms Ramabulana is unemployed.The case was referred to Labour Relations on the 18/12/2017.</t>
  </si>
  <si>
    <t>write off</t>
  </si>
  <si>
    <t>John Marite</t>
  </si>
  <si>
    <t>Dr</t>
  </si>
  <si>
    <t>Non Employee</t>
  </si>
  <si>
    <t>03/2015</t>
  </si>
  <si>
    <t>Vehicle Accident - A vehicle was booked from Avis for Dr Marite to conduct training for Doctors in De Aar.   Dr Marite was on his way to De Aar and the vehicle  veered to driver’s right as if it hit a ditch or had a tyre burst, he tried to correct by turning to the left vehicle overturned towards drivers left, rolled over the fence and landed on the rail tracks.</t>
  </si>
  <si>
    <t>Investigation finalized, will be presented at next FMLCC meeting, scheduled 7 March 2018</t>
  </si>
  <si>
    <t>David Tutubalang</t>
  </si>
  <si>
    <t>22491368</t>
  </si>
  <si>
    <t>Unaccounted  3G cards</t>
  </si>
  <si>
    <t>The FMLC has tasked the Fraud and ICT units to investigate the case. A report is expected on the meeting scheduled for 23 May 2018.</t>
  </si>
  <si>
    <t>C Malgas</t>
  </si>
  <si>
    <t>MR</t>
  </si>
  <si>
    <t>7703115273080</t>
  </si>
  <si>
    <t>Ex employee - L5</t>
  </si>
  <si>
    <t>Lost Laptop</t>
  </si>
  <si>
    <t>Theft and Losses</t>
  </si>
  <si>
    <t>Transferred to debtors</t>
  </si>
  <si>
    <t>U Siyalana</t>
  </si>
  <si>
    <t>P Governder</t>
  </si>
  <si>
    <t>The committee notes the circumstances of the official’s sickness and state on mind. However there was an element of negligent on the part of official in ensuring the safety of SASSA assets.
RECOMMENDATION
Can someone be held liable? Yes
Should cost be recovered? Yes
Was there negligence or not? Yes
Should disciplinary action be instituted and to whom? No</t>
  </si>
  <si>
    <t>S Lange</t>
  </si>
  <si>
    <t xml:space="preserve">RECOMMENDATION
The official was negligent in securing the laptop as per the policy. The official indicates in his affidavit that he left the laptop in the big drawer in the cupboard and does not indicate whether the drawer was a lockable drawer/cupboard. 
There was no report attached for investigation from the security company (Mafoko Security).
Progressive disciplinary action against S Lange for not complying with the 72 hours turnaround time of submitting loss control form from date of incident.
Can someone be held liable? Yes 
Should cost be recovered? Yes
Was there negligence or not? Yes
</t>
  </si>
  <si>
    <t>L Horne</t>
  </si>
  <si>
    <t>This case has been duplicated it should be removed from the register</t>
  </si>
  <si>
    <t>D van Wyngaardt</t>
  </si>
  <si>
    <t>May-16</t>
  </si>
  <si>
    <t>Damaged Laptop</t>
  </si>
  <si>
    <t>Transfer to debtors</t>
  </si>
  <si>
    <t>N Yengo</t>
  </si>
  <si>
    <t>J Steenkamp</t>
  </si>
  <si>
    <t>Jun-16</t>
  </si>
  <si>
    <t>Damaged Printer Port</t>
  </si>
  <si>
    <t>I Stanfliet</t>
  </si>
  <si>
    <t>Jul-16</t>
  </si>
  <si>
    <t>Oct-16</t>
  </si>
  <si>
    <t>Damaged vehicle</t>
  </si>
  <si>
    <t>D Velem</t>
  </si>
  <si>
    <t>Dec-16</t>
  </si>
  <si>
    <t>Loss of Laptop</t>
  </si>
  <si>
    <t xml:space="preserve">Bakkie was involved in an accident ,a track hit the bakkie at the back and the official's work laptop  screen was crashed </t>
  </si>
  <si>
    <t>GM Swart</t>
  </si>
  <si>
    <t xml:space="preserve">The committee recommends that no official to be held liable. The laptop fell from the table and the supervisor confirmed the incident and that it was not due to negligence
</t>
  </si>
  <si>
    <t>C Gelant</t>
  </si>
  <si>
    <t>Jan-17</t>
  </si>
  <si>
    <t xml:space="preserve">
The committee notes the official’s statement regarding the condition of the laptop bag. However due to the circumstances surrounding the accident, no deliberate negligence could be established and therefore the official cannot be held liable.
Can someone be held liable? No 
Should cost be recovered? No
Was there negligence or not? No</t>
  </si>
  <si>
    <t>T Madasi</t>
  </si>
  <si>
    <t>June-16</t>
  </si>
  <si>
    <t>The car wont fully stop because of the stony cool drink bottle that rolled under the brake paddle.</t>
  </si>
  <si>
    <t>O Somers</t>
  </si>
  <si>
    <t>Aug-16</t>
  </si>
  <si>
    <t>3G Card</t>
  </si>
  <si>
    <t>B Mathews</t>
  </si>
  <si>
    <t>Laptop</t>
  </si>
  <si>
    <t>A Tobeko</t>
  </si>
  <si>
    <t>The committee has recommended that the offial be held liable for the loss</t>
  </si>
  <si>
    <t>Madikizela S</t>
  </si>
  <si>
    <t>14 x 3G Cards</t>
  </si>
  <si>
    <t>The official was not found to have been negligent</t>
  </si>
  <si>
    <t>Bongiwe Sakawuli</t>
  </si>
  <si>
    <t>3G card</t>
  </si>
  <si>
    <t>Case finalized by the RFMC and it was recommended the official be held liable for the loss</t>
  </si>
  <si>
    <t>N Mapuku</t>
  </si>
  <si>
    <t>Lost 3G card</t>
  </si>
  <si>
    <t xml:space="preserve">The committee notes the circumstances surrounding the damage caused to the laptop. It further notes the damages could have been avoided had the official taken proper care in securing the laptop. The committee recommends the cost to be recovered and Progressive Disciplinary actions to be instituted against  Mr T Andile by his supervisor
Can someone be held liable? Yes
Was there negligence? Yes
Should cost be recovered? Yes 
</t>
  </si>
  <si>
    <t>06/12/2016</t>
  </si>
  <si>
    <t>Sonwabo Mandindi</t>
  </si>
  <si>
    <t>23023805
8501175595080</t>
  </si>
  <si>
    <t>Ex employee</t>
  </si>
  <si>
    <t>The letter must be sent to the official and the supervisor for non compliance to loss control policy, and the delay in reporting the loss to SAPS. The letter must be sent to both the staff and the supervisor to institute disciplinary measures</t>
  </si>
  <si>
    <t>B Mkosi</t>
  </si>
  <si>
    <t>06-04-2017</t>
  </si>
  <si>
    <t>D Fortuin</t>
  </si>
  <si>
    <t>Apr-16</t>
  </si>
  <si>
    <t>Based on the information provided the official was not negligent in securing the laptop
Write-off</t>
  </si>
  <si>
    <t>M Tesana</t>
  </si>
  <si>
    <t xml:space="preserve">Basis of Recommendation
There is contradictory statement by the official on the circumstances surrounding the damage. However, all the statements reflect negligence on the part of the official in safeguarding the SASSA asset. The official should be held liable for the loss.
Recommendation
Can someone be held liable? Yes – M.Tesana
Should cost be recovered? Yes
Was there negligence or not? Yes
Duplicate
</t>
  </si>
  <si>
    <t>B Nkosi</t>
  </si>
  <si>
    <t>Nov-16</t>
  </si>
  <si>
    <t>B Methews</t>
  </si>
  <si>
    <t>3G Cards X 6</t>
  </si>
  <si>
    <t>Investigating official currently going through the documents they have in their posession on the case an assessing them to write investigation reports to be presented to the RFMC.( N:B western cape is currently emabarking on a project to finalise all backlog cases by March)</t>
  </si>
  <si>
    <t>11-04-2017</t>
  </si>
  <si>
    <t>R de Klerk</t>
  </si>
  <si>
    <t>Feb-17</t>
  </si>
  <si>
    <t>Based on the information provided the official to held liable for the cost due to negligence
Debtor
Fully paid.</t>
  </si>
  <si>
    <t>S Goniwe</t>
  </si>
  <si>
    <t>Basis of Recommendation
Based on the limited response on the question raised to the office manager and lack of clarity on the process implemented to ensure safeguarding of SASSA assets, the committee recommends the office manager to be held accountable for the loss.
The committee notes all sim cards for service point are issued to local office managers
Recommendation
Can someone be held liable? Yes
Should cost be recovered? Yes
Was there negligence or not? Yes
Should disciplinary action be instituted and to whom? Yes to the Local Office Manager
Debtor</t>
  </si>
  <si>
    <t>18-09-2017</t>
  </si>
  <si>
    <t>Donavan Agulhas</t>
  </si>
  <si>
    <t>Siyabulela Njilo</t>
  </si>
  <si>
    <t>Sabelo  zongo</t>
  </si>
  <si>
    <t>Based on the information provided the official was found to be negligence in handling the SASSA asset</t>
  </si>
  <si>
    <t>Noxolo Phendu</t>
  </si>
  <si>
    <t>Zoleka Rani</t>
  </si>
  <si>
    <t>Lost 3G</t>
  </si>
  <si>
    <t>Based on the information provided the official to held liable for the cost due to negligence</t>
  </si>
  <si>
    <t>Muhammad Shakir Davids</t>
  </si>
  <si>
    <t xml:space="preserve">Basis of Recommendation
Based on the limited response on the question raised to the office manager and lack of clarity on the process implemented to ensure safeguarding of SASSA assets, the committee recommends the office manager to be held accountable for the loss.
The committee notes all sim cards for service point are issued to local office managers
Recommendation
Can someone be held liable? Yes
Should cost be recovered? Yes
Was there negligence or not? Yes
Should disciplinary action be instituted and to whom? Yes to the Local Office Manager
</t>
  </si>
  <si>
    <t>M Ndziba</t>
  </si>
  <si>
    <t xml:space="preserve">The official acknowledges that he misplaced the 3G card on his way back home.
The cost for the monthly subscription must be confirmed by ICT.
Debtor
</t>
  </si>
  <si>
    <t>20-10-2017</t>
  </si>
  <si>
    <t>Natasha Griego</t>
  </si>
  <si>
    <t>Aerial</t>
  </si>
  <si>
    <t>Basis of Recommendation
The committee noted the following discrepancies:
1. The dates on the loss control form and trip authority differs.
2. The trip authority is incomplete the before journey is not completed.
3. No negligence found from the driver, cost amounted to R265, 80
Recommendation
Can someone be held liable? No
Should cost be recovered? No
Was there negligence or not? No
Write-off</t>
  </si>
  <si>
    <t>06/03/2018</t>
  </si>
  <si>
    <t>Ismaiel Theunissen</t>
  </si>
  <si>
    <t>Aerial broken</t>
  </si>
  <si>
    <t xml:space="preserve">Case finalised by the FMLC and recommeded for recovery
Debtors
</t>
  </si>
  <si>
    <t>30/08/2017</t>
  </si>
  <si>
    <t>C Jansen</t>
  </si>
  <si>
    <t>Sandwich Press</t>
  </si>
  <si>
    <t>Case finalized by the RFMC and it was recommended the official be held liable for the loss
Debtor 
No payment case will be handed over to the State Attorney.</t>
  </si>
  <si>
    <t>N Ndzila</t>
  </si>
  <si>
    <t>2 x 3G cards</t>
  </si>
  <si>
    <t>The committee recommends that all the officials who had access to the safe must be held liable.
Progressive disciplinary action against the District Senior Manager for not complying with the 72 hours turnaround time of signing loss control form from date of incident
Can someone be held liable? Yes – (N Ndzila, E Adams, J Davids and C Classen)
Should cost be recovered? Yes
Was there negligence or not? Yes – for not safeguarding SASSA 3G card and for not following proper handover procedure.
Debtor</t>
  </si>
  <si>
    <t>G J Engelbrecht</t>
  </si>
  <si>
    <t xml:space="preserve">damage of microwave </t>
  </si>
  <si>
    <t xml:space="preserve">
Can someone be held liable? No
Should cost be recovered? Yes (recovered from Mafoko Security company)
Debtor - paid to date</t>
  </si>
  <si>
    <t>Engelbrecht J G</t>
  </si>
  <si>
    <t>Lost Kettle (Phillips)</t>
  </si>
  <si>
    <t>N Elias</t>
  </si>
  <si>
    <t>51265508
7401075146087</t>
  </si>
  <si>
    <t>Hard drives x4</t>
  </si>
  <si>
    <t>This case had a zero value in prior year, the value was determined during the current year therefore leading to the adjustment.</t>
  </si>
  <si>
    <t>M Appel</t>
  </si>
  <si>
    <t xml:space="preserve">Damaged Printer </t>
  </si>
  <si>
    <t>V Kuse</t>
  </si>
  <si>
    <t>Samsung Printer</t>
  </si>
  <si>
    <t>Case finalised by the FMLC and recommeded for recovery
Debtor</t>
  </si>
  <si>
    <t>M Loe</t>
  </si>
  <si>
    <t>Camera</t>
  </si>
  <si>
    <t>Based on the information on hand the official to be held liable for the loss and being negligent</t>
  </si>
  <si>
    <t>31-05-2017</t>
  </si>
  <si>
    <t>Boot rubber</t>
  </si>
  <si>
    <t>19/03/2018</t>
  </si>
  <si>
    <t>Salaama Stokoe</t>
  </si>
  <si>
    <t>Ream and wheel</t>
  </si>
  <si>
    <r>
      <rPr>
        <b/>
        <u/>
        <sz val="9"/>
        <rFont val="Calibri"/>
        <family val="2"/>
        <scheme val="minor"/>
      </rPr>
      <t xml:space="preserve">Basis of Recommendation
</t>
    </r>
    <r>
      <rPr>
        <sz val="9"/>
        <rFont val="Calibri"/>
        <family val="2"/>
        <scheme val="minor"/>
      </rPr>
      <t xml:space="preserve">
Based on the affidavit, the official was moving away from an allerged risky situation and as a result the car went against the curb which resulted in a scratch on back driver side rim.
</t>
    </r>
    <r>
      <rPr>
        <b/>
        <u/>
        <sz val="9"/>
        <rFont val="Calibri"/>
        <family val="2"/>
        <scheme val="minor"/>
      </rPr>
      <t>Recommendation</t>
    </r>
    <r>
      <rPr>
        <sz val="9"/>
        <rFont val="Calibri"/>
        <family val="2"/>
        <scheme val="minor"/>
      </rPr>
      <t xml:space="preserve">
Can someone be held liable? NO
Should cost be recovered? NO
Was there negligence or not? NO
</t>
    </r>
  </si>
  <si>
    <t>Lost Laptop charger</t>
  </si>
  <si>
    <t>Case finalised by the FMLC and recommeded for write-off : 
Laptop charger stolen from the office, the official was not found to be negligent by the Committee</t>
  </si>
  <si>
    <t>S Fonk</t>
  </si>
  <si>
    <t>Printer</t>
  </si>
  <si>
    <t>R B Williams</t>
  </si>
  <si>
    <t>Reversed in the parking area into the small pole that was hidden and the vehicle has scratches</t>
  </si>
  <si>
    <t>Investigator busy with the compilation of the investigation report</t>
  </si>
  <si>
    <t>Mark Raman</t>
  </si>
  <si>
    <t>Rear right light</t>
  </si>
  <si>
    <t xml:space="preserve">Case finalised by the FMLC and recommeded for recovery
</t>
  </si>
  <si>
    <t>B Hendricks</t>
  </si>
  <si>
    <t>8810020129080</t>
  </si>
  <si>
    <t>Wheelchair</t>
  </si>
  <si>
    <t>Case finalised by the FMLC and recommeded for recovery</t>
  </si>
  <si>
    <t>Lost Microwave</t>
  </si>
  <si>
    <t>Investigation report compiled and ready for presentation at the next Committee meeting</t>
  </si>
  <si>
    <t>Ntsika Mhlauli</t>
  </si>
  <si>
    <t>Sept-16</t>
  </si>
  <si>
    <t>Damage to vehicle</t>
  </si>
  <si>
    <t>J Storm</t>
  </si>
  <si>
    <t>Reversed into a Volkswagen golf which was standing at the back which the official could not see at the time</t>
  </si>
  <si>
    <t>Fleet:Repairs</t>
  </si>
  <si>
    <r>
      <rPr>
        <u/>
        <sz val="9"/>
        <rFont val="Calibri"/>
        <family val="2"/>
        <scheme val="minor"/>
      </rPr>
      <t xml:space="preserve"> Basis of Recommendation</t>
    </r>
    <r>
      <rPr>
        <sz val="9"/>
        <rFont val="Calibri"/>
        <family val="2"/>
        <scheme val="minor"/>
      </rPr>
      <t xml:space="preserve">
• As per the official’s affidavit, he reversed into a Volkswagen golf which was standing at the back which he could not see at the time due to him not able to see through the back windows as it was very dirty. The official was in violation of the Transport management Policy, Section 6.12.1, “It is the responsibilities of the driver to, at all times adhere to traffic and any other regulation applicable to users of the road. Where these rules are not observed, the Agency will not incur any penalties imposed.”
• The official must be held accountable for 3RD party repair costs and Agency vehicle repair costs incurred.
</t>
    </r>
    <r>
      <rPr>
        <u/>
        <sz val="9"/>
        <rFont val="Calibri"/>
        <family val="2"/>
        <scheme val="minor"/>
      </rPr>
      <t xml:space="preserve">
Recommendation</t>
    </r>
    <r>
      <rPr>
        <sz val="9"/>
        <rFont val="Calibri"/>
        <family val="2"/>
        <scheme val="minor"/>
      </rPr>
      <t xml:space="preserve">
Can someone be held liable? YES, Jacobus Storm
Should cost be recovered? YES, 
• R12937.56- 3rd party costs
• R 1287.16- Agency vehicle repair costs
Was there negligence or not? YES</t>
    </r>
  </si>
  <si>
    <t>S Zongo</t>
  </si>
  <si>
    <t>Lost Booster&amp; 3G</t>
  </si>
  <si>
    <t>Yonwaba Mfecane</t>
  </si>
  <si>
    <t>Back passenger window</t>
  </si>
  <si>
    <t xml:space="preserve">Case finalised by the FMLC and recommeded for write-off:
Committee finalised the case and concluded that the official was negligent as the vehicle was broken into whilst parked , therefore is  held liable for the loss </t>
  </si>
  <si>
    <t>Jasmine Paulsen</t>
  </si>
  <si>
    <t>Front passenger window</t>
  </si>
  <si>
    <r>
      <rPr>
        <u/>
        <sz val="9"/>
        <rFont val="Calibri"/>
        <family val="2"/>
        <scheme val="minor"/>
      </rPr>
      <t>Basis of Recommendation</t>
    </r>
    <r>
      <rPr>
        <sz val="9"/>
        <rFont val="Calibri"/>
        <family val="2"/>
        <scheme val="minor"/>
      </rPr>
      <t xml:space="preserve">
The vehicle window was smashed due to the fact that the Laptop was exposed on the passenger side. This incident could have been avoided and this is the violation of ICT Policies, Procedures and Standard Manual version 4.1. “ All employees must ensure that laptops and other equipment, excluding cellular phones, are placed in the trunk/boot area of the vehicle in which they travel for security purposes. With regard to employees that drive a vehicle without a boot area, the equipment must be placed in a secure area of the vehicle where it is not visible to the eyes of passers-by. Employees utilising public transport shall arrange for secure transportation of the equipment from the SASSA offices to their place of residence.
</t>
    </r>
    <r>
      <rPr>
        <u/>
        <sz val="9"/>
        <rFont val="Calibri"/>
        <family val="2"/>
        <scheme val="minor"/>
      </rPr>
      <t>Recommendation</t>
    </r>
    <r>
      <rPr>
        <sz val="9"/>
        <rFont val="Calibri"/>
        <family val="2"/>
        <scheme val="minor"/>
      </rPr>
      <t xml:space="preserve">
Can someone be held liable? YES, Jasmine Paulsen
Should cost be recovered? YES, repair cost, R1 400.24
Was there negligence or not? YES</t>
    </r>
  </si>
  <si>
    <t>Emilio Du Plessis</t>
  </si>
  <si>
    <t>Wiper blades  and badge</t>
  </si>
  <si>
    <r>
      <rPr>
        <u/>
        <sz val="9"/>
        <rFont val="Calibri"/>
        <family val="2"/>
        <scheme val="minor"/>
      </rPr>
      <t>Basis of Recommendation</t>
    </r>
    <r>
      <rPr>
        <sz val="9"/>
        <rFont val="Calibri"/>
        <family val="2"/>
        <scheme val="minor"/>
      </rPr>
      <t xml:space="preserve">
No official could be held liable as the incident occurred during the evening at the Local Office where Social Development Security was on duty.
SASSA Security unit needs to provide the investigation report regarding the incident, based on the discussion held between Byers security and Social Development.
If the investigation report is not available, the SASSA security unit must be issued with the disciplinary letter for not providing sufficient information to recover the funds from Social Development.
</t>
    </r>
    <r>
      <rPr>
        <u/>
        <sz val="9"/>
        <rFont val="Calibri"/>
        <family val="2"/>
        <scheme val="minor"/>
      </rPr>
      <t>Recommendation</t>
    </r>
    <r>
      <rPr>
        <sz val="9"/>
        <rFont val="Calibri"/>
        <family val="2"/>
        <scheme val="minor"/>
      </rPr>
      <t xml:space="preserve">
Can someone be held liable? Yes, (WC Dept. of Social Development)
Should cost be recovered? Yes, R1 402.13
Was there negligence or not? Yes
</t>
    </r>
  </si>
  <si>
    <t>08/03/2018</t>
  </si>
  <si>
    <t>Damaged  vehicle CA144317</t>
  </si>
  <si>
    <r>
      <rPr>
        <u/>
        <sz val="9"/>
        <rFont val="Calibri"/>
        <family val="2"/>
        <scheme val="minor"/>
      </rPr>
      <t>Basis of Recommendation</t>
    </r>
    <r>
      <rPr>
        <sz val="9"/>
        <rFont val="Calibri"/>
        <family val="2"/>
        <scheme val="minor"/>
      </rPr>
      <t xml:space="preserve">
As per the official statement on affidavit, she reversed and went against  bumper on the driver side of car.  This is in violation of the transport management policy, section 6.12.1; It is the responsibilities of the driver to, at all times adhere to traffic and any other regulation applicable to users of the road. Where these rules are not observed, the Agency will not incur any penalties imposed. The third party will be dealt with at the point where FMAS finalize the claim.
</t>
    </r>
    <r>
      <rPr>
        <u/>
        <sz val="9"/>
        <rFont val="Calibri"/>
        <family val="2"/>
        <scheme val="minor"/>
      </rPr>
      <t>Recommendation</t>
    </r>
    <r>
      <rPr>
        <sz val="9"/>
        <rFont val="Calibri"/>
        <family val="2"/>
        <scheme val="minor"/>
      </rPr>
      <t xml:space="preserve">
Can someone be held liable? YES, Salaama Stokoe
Should cost be recovered? YES, repair cost is R1 470.60
Was there negligence or not? YES
</t>
    </r>
  </si>
  <si>
    <t>Lizo Sobuwa</t>
  </si>
  <si>
    <t>Lost 10 x 3G Cards</t>
  </si>
  <si>
    <t>Based on the information on hand the official not to be held liable for the loss as no negligence was established on the part of the official</t>
  </si>
  <si>
    <t>31-10-2017</t>
  </si>
  <si>
    <t>Nolubabalo Jokozela</t>
  </si>
  <si>
    <t>Window</t>
  </si>
  <si>
    <r>
      <rPr>
        <u/>
        <sz val="9"/>
        <rFont val="Calibri"/>
        <family val="2"/>
        <scheme val="minor"/>
      </rPr>
      <t>Basis of Recommendation</t>
    </r>
    <r>
      <rPr>
        <sz val="9"/>
        <rFont val="Calibri"/>
        <family val="2"/>
        <scheme val="minor"/>
      </rPr>
      <t xml:space="preserve">
The committee noted the following non-compliance 
1. The trip authority is incomplete the before journey was not completed.
2. The petrol card was not recorded.
3. The pre and post inspection was not completed only signed by driver. 
4. The driver could have avoided the incident by locking her belongings in the boot prior to the journey. 
5. Cost to be incurred by the driver for the amount of R1534, 23 to fix the window
</t>
    </r>
    <r>
      <rPr>
        <u/>
        <sz val="9"/>
        <rFont val="Calibri"/>
        <family val="2"/>
        <scheme val="minor"/>
      </rPr>
      <t>Recommendation</t>
    </r>
    <r>
      <rPr>
        <sz val="9"/>
        <rFont val="Calibri"/>
        <family val="2"/>
        <scheme val="minor"/>
      </rPr>
      <t xml:space="preserve">
Can someone be held liable? Yes, Ms N Jokozela 
Should cost be recovered? Yes, R1534, 23
Was there negligence or not? Yes
</t>
    </r>
  </si>
  <si>
    <t>Natasha Benjamin</t>
  </si>
  <si>
    <t>Rear bumper &amp; front wheel</t>
  </si>
  <si>
    <t>Heinrich Van Niekerk</t>
  </si>
  <si>
    <t>The transport office the car and saw scratches on the rear pumer . Previous drivers have no knowledge of he incident</t>
  </si>
  <si>
    <t>F Sidali</t>
  </si>
  <si>
    <t>Feb-16</t>
  </si>
  <si>
    <t>Pool phone</t>
  </si>
  <si>
    <r>
      <rPr>
        <u/>
        <sz val="9"/>
        <rFont val="Calibri"/>
        <family val="2"/>
        <scheme val="minor"/>
      </rPr>
      <t>Basis of Recommendation</t>
    </r>
    <r>
      <rPr>
        <sz val="9"/>
        <rFont val="Calibri"/>
        <family val="2"/>
        <scheme val="minor"/>
      </rPr>
      <t xml:space="preserve">
• According to the official’s sworn affidavit the incident happened on 20 January 2017 but only reported lost on 27 January 2017; the Security Management Policy was violated
• The official is supposed to safeguard the asset allocated to her as per Section 45 of PFMA, “An official of a department, trading entity or constitutional institution, is responsible for the management, including the safeguarding of assets and the management of liabilities within that official’s area of responsibility.”
</t>
    </r>
    <r>
      <rPr>
        <u/>
        <sz val="9"/>
        <rFont val="Calibri"/>
        <family val="2"/>
        <scheme val="minor"/>
      </rPr>
      <t>Recommendation</t>
    </r>
    <r>
      <rPr>
        <sz val="9"/>
        <rFont val="Calibri"/>
        <family val="2"/>
        <scheme val="minor"/>
      </rPr>
      <t xml:space="preserve">
Can someone be held liable? Yes, Freddie Sidali
Should cost be recovered? Yes, subscription amounts from date of damage till the end of contract 
Was there negligence or not? YES
</t>
    </r>
  </si>
  <si>
    <t>Denzil Matthens</t>
  </si>
  <si>
    <t>Sratch marks on rear bumper on the passenger side</t>
  </si>
  <si>
    <t>S Mugivhu</t>
  </si>
  <si>
    <t>Lost Printer port</t>
  </si>
  <si>
    <t>Charmaine Sengoai</t>
  </si>
  <si>
    <t>Rear bumper</t>
  </si>
  <si>
    <r>
      <rPr>
        <u/>
        <sz val="9"/>
        <rFont val="Calibri"/>
        <family val="2"/>
        <scheme val="minor"/>
      </rPr>
      <t>Basis of Recommendation</t>
    </r>
    <r>
      <rPr>
        <sz val="9"/>
        <rFont val="Calibri"/>
        <family val="2"/>
        <scheme val="minor"/>
      </rPr>
      <t xml:space="preserve">
As per the official statement on affidavit, she reversed to get out of the building not noticing that the other driver was reversing to drive out of the building, they bumped each other on the bumpers on the right hand sides.  This is in violation of the transport management policy, section 6.12.1; It is the responsibilities of the driver to, at all times adhere to traffic and any other regulation applicable to users of the road. Where these rules are not observed, the Agency will not incur any penalties imposed. The third party will be dealt with at the point where FMAS finalize the claim.
</t>
    </r>
    <r>
      <rPr>
        <u/>
        <sz val="9"/>
        <rFont val="Calibri"/>
        <family val="2"/>
        <scheme val="minor"/>
      </rPr>
      <t>Recommendation</t>
    </r>
    <r>
      <rPr>
        <sz val="9"/>
        <rFont val="Calibri"/>
        <family val="2"/>
        <scheme val="minor"/>
      </rPr>
      <t xml:space="preserve">
Can someone be held liable? Yes, Charmaine Sengoai
Should cost be recovered? YES, repair cost is R1 976.76
Was there negligence or not? YES
</t>
    </r>
  </si>
  <si>
    <t>Bongeka Fanele</t>
  </si>
  <si>
    <t xml:space="preserve">rear light </t>
  </si>
  <si>
    <r>
      <rPr>
        <u/>
        <sz val="9"/>
        <rFont val="Calibri"/>
        <family val="2"/>
        <scheme val="minor"/>
      </rPr>
      <t>Basis of Recommendation</t>
    </r>
    <r>
      <rPr>
        <sz val="9"/>
        <rFont val="Calibri"/>
        <family val="2"/>
        <scheme val="minor"/>
      </rPr>
      <t xml:space="preserve">
The committee noted the following non compliance issues: 
1. The trip authority is incomplete the before and after journey was not completed by both the driver and transport officer.
2. No checklist attached 
In respect of the driver and transport officer not completing the post and pre checklist we recommend that a cautionary notice be issued to both driver and transport officer to ensure compliance.
No negligence found from the evidence provided, the driver cannot be held liable for the cost incurred amounting to R1992, 31 
</t>
    </r>
    <r>
      <rPr>
        <u/>
        <sz val="9"/>
        <rFont val="Calibri"/>
        <family val="2"/>
        <scheme val="minor"/>
      </rPr>
      <t>Recommendation</t>
    </r>
    <r>
      <rPr>
        <sz val="9"/>
        <rFont val="Calibri"/>
        <family val="2"/>
        <scheme val="minor"/>
      </rPr>
      <t xml:space="preserve">
Can someone be held liable? No
Should cost be recovered? No
Was there negligence or not? No
</t>
    </r>
  </si>
  <si>
    <t>M van der Heyde</t>
  </si>
  <si>
    <t>Damaged Samsung printer</t>
  </si>
  <si>
    <t>I Geswindt</t>
  </si>
  <si>
    <t>The official accidentally damaged the passenger side mirror when he reversed the GG vehicle out of the garage at home</t>
  </si>
  <si>
    <t>BASIS OF THE RECOMMENDATION
Based on the statement provided by the official and the circumstances surrounding the accident, there was negligence on the part of the official.
RECOMMENDATION
Mr Geswindt  to be held liable for the loss incurred by the Agency, amounting to R2 012.40
Can someone be held liable? Yes
Should cost be recovered? Yes
Was there negligence or not? Yes</t>
  </si>
  <si>
    <t>Charlene Ntlokwana</t>
  </si>
  <si>
    <t>Front bumper</t>
  </si>
  <si>
    <t xml:space="preserve">Case finalised by the FMLC and recommeded for write-off:
Committee finalised the case and concluded that the official was not negligent when driving SASSA vehicle, therefore is not held liable for the loss </t>
  </si>
  <si>
    <t>Ndaedzo Mahumele</t>
  </si>
  <si>
    <t>The official to be held liable for the loss incured due to her negligence when she damaged the SASSA vehicle when reversing without observation</t>
  </si>
  <si>
    <t>Adrian Dilollo</t>
  </si>
  <si>
    <t>6506046253183</t>
  </si>
  <si>
    <t>Ex employee - L11</t>
  </si>
  <si>
    <t>Charger</t>
  </si>
  <si>
    <t>A Seelbooi</t>
  </si>
  <si>
    <t>Momelezi Tyekela</t>
  </si>
  <si>
    <t xml:space="preserve">Windscreen cracked </t>
  </si>
  <si>
    <r>
      <rPr>
        <u/>
        <sz val="9"/>
        <rFont val="Calibri"/>
        <family val="2"/>
        <scheme val="minor"/>
      </rPr>
      <t>Basis of Recommendation</t>
    </r>
    <r>
      <rPr>
        <sz val="9"/>
        <rFont val="Calibri"/>
        <family val="2"/>
        <scheme val="minor"/>
      </rPr>
      <t xml:space="preserve">
No negligence found from the evidence provided, the driver cannot be held liable for the cost incurred amounting to R2662.61
The office manager Peter Burger failed to report the incident to SAPS and therefore needs to be held accountable for non – compliance.
</t>
    </r>
    <r>
      <rPr>
        <u/>
        <sz val="9"/>
        <rFont val="Calibri"/>
        <family val="2"/>
        <scheme val="minor"/>
      </rPr>
      <t>Recommendation</t>
    </r>
    <r>
      <rPr>
        <sz val="9"/>
        <rFont val="Calibri"/>
        <family val="2"/>
        <scheme val="minor"/>
      </rPr>
      <t xml:space="preserve">
Can someone be held liable? No 
Should cost be recovered? No 
Was there negligence or not? No
</t>
    </r>
  </si>
  <si>
    <t>G M Delport</t>
  </si>
  <si>
    <t>Scratched on the back pole at the right mid backdoor</t>
  </si>
  <si>
    <r>
      <rPr>
        <u/>
        <sz val="9"/>
        <rFont val="Calibri"/>
        <family val="2"/>
        <scheme val="minor"/>
      </rPr>
      <t>Basis of Recommendation</t>
    </r>
    <r>
      <rPr>
        <sz val="9"/>
        <rFont val="Calibri"/>
        <family val="2"/>
        <scheme val="minor"/>
      </rPr>
      <t xml:space="preserve">
The official admitted in his affidavit that he caused the damages to the vehicle; the damages could have been prevented by the driver if more caution was taken when reversing the vehicle. 
The following policies were transgressed: SASSA Code of conduct section 12 (protection and proper use of assets) and PFMA Sec 45 (Responsibility of other officials to safeguard assets) 
</t>
    </r>
    <r>
      <rPr>
        <u/>
        <sz val="9"/>
        <rFont val="Calibri"/>
        <family val="2"/>
        <scheme val="minor"/>
      </rPr>
      <t>Recommendation</t>
    </r>
    <r>
      <rPr>
        <sz val="9"/>
        <rFont val="Calibri"/>
        <family val="2"/>
        <scheme val="minor"/>
      </rPr>
      <t xml:space="preserve">
Can someone be held liable? Yes, Mr G Delport
Should cost be recovered? Yes, R2 736.00
Was there negligence or not? Yes
</t>
    </r>
  </si>
  <si>
    <t>Xolani Mhlungulwana</t>
  </si>
  <si>
    <t>Left rear taillight broken</t>
  </si>
  <si>
    <t>Denzil Matthews</t>
  </si>
  <si>
    <t xml:space="preserve">Mirror </t>
  </si>
  <si>
    <r>
      <rPr>
        <u/>
        <sz val="9"/>
        <rFont val="Calibri"/>
        <family val="2"/>
        <scheme val="minor"/>
      </rPr>
      <t>Basis of Recommendation</t>
    </r>
    <r>
      <rPr>
        <sz val="9"/>
        <rFont val="Calibri"/>
        <family val="2"/>
        <scheme val="minor"/>
      </rPr>
      <t xml:space="preserve">
It is difficult to hold the officials accountable due to the fact that the parking is at the sports ground where it is not secure.
</t>
    </r>
    <r>
      <rPr>
        <u/>
        <sz val="9"/>
        <rFont val="Calibri"/>
        <family val="2"/>
        <scheme val="minor"/>
      </rPr>
      <t>Recommendation</t>
    </r>
    <r>
      <rPr>
        <sz val="9"/>
        <rFont val="Calibri"/>
        <family val="2"/>
        <scheme val="minor"/>
      </rPr>
      <t xml:space="preserve">
Can someone be held liable? NO
Should cost be recovered? NO
Was there negligence or not? NO
</t>
    </r>
  </si>
  <si>
    <t>Merlyn Van Rooyen</t>
  </si>
  <si>
    <t>A Du Plessis</t>
  </si>
  <si>
    <t xml:space="preserve">A rock skipped from an oncoming car and hit the windshield and there was cracks  </t>
  </si>
  <si>
    <r>
      <rPr>
        <u/>
        <sz val="9"/>
        <rFont val="Calibri"/>
        <family val="2"/>
        <scheme val="minor"/>
      </rPr>
      <t>Basis of Recommendation</t>
    </r>
    <r>
      <rPr>
        <sz val="9"/>
        <rFont val="Calibri"/>
        <family val="2"/>
        <scheme val="minor"/>
      </rPr>
      <t xml:space="preserve">
It was beyond the official’s control that the road they were currently busy with roadworks and as she passed the first stop’n go from Piketberg’s towards Velddrif a rock skipped up from an oncoming car and hit the windshield in the middle and there was cracks from this incident.
</t>
    </r>
    <r>
      <rPr>
        <u/>
        <sz val="9"/>
        <rFont val="Calibri"/>
        <family val="2"/>
        <scheme val="minor"/>
      </rPr>
      <t>Recommendation</t>
    </r>
    <r>
      <rPr>
        <sz val="9"/>
        <rFont val="Calibri"/>
        <family val="2"/>
        <scheme val="minor"/>
      </rPr>
      <t xml:space="preserve">
Can someone be held liable? NO
Should cost be recovered? NO
Was there negligence or not? NO</t>
    </r>
  </si>
  <si>
    <r>
      <rPr>
        <u/>
        <sz val="9"/>
        <rFont val="Calibri"/>
        <family val="2"/>
        <scheme val="minor"/>
      </rPr>
      <t>Basis of Recommendation</t>
    </r>
    <r>
      <rPr>
        <sz val="9"/>
        <rFont val="Calibri"/>
        <family val="2"/>
        <scheme val="minor"/>
      </rPr>
      <t xml:space="preserve">
Mr Matthews failed to observe while reversing SASSA vehicle resulting in damage to the back of the vehicle. This is in violation of the transport management policy, section 6.12.1; It is the responsibilities of the driver to, at all times adhere to traffic and any other regulation applicable to users of the road. Where these rules are not observed, the Agency will not incur any penalties imposed.
</t>
    </r>
    <r>
      <rPr>
        <u/>
        <sz val="9"/>
        <rFont val="Calibri"/>
        <family val="2"/>
        <scheme val="minor"/>
      </rPr>
      <t>Recommendation</t>
    </r>
    <r>
      <rPr>
        <sz val="9"/>
        <rFont val="Calibri"/>
        <family val="2"/>
        <scheme val="minor"/>
      </rPr>
      <t xml:space="preserve">
Can someone be held liable? YES, Denzil Matthews
Should cost be recovered? YES, repair cost, R2 872.80
Was there negligence or not? YES
</t>
    </r>
  </si>
  <si>
    <t>Kenneth Williams</t>
  </si>
  <si>
    <t>Rear light &amp; windscreen cracked</t>
  </si>
  <si>
    <t>F Balie</t>
  </si>
  <si>
    <t xml:space="preserve">Lost Printer </t>
  </si>
  <si>
    <t>A Ntshanga</t>
  </si>
  <si>
    <t>Allison Quinn</t>
  </si>
  <si>
    <t xml:space="preserve">L/Bumper Slide, F/Bumper </t>
  </si>
  <si>
    <t>Mbulelo Cotiyana</t>
  </si>
  <si>
    <t>Windscreen (chip)</t>
  </si>
  <si>
    <t xml:space="preserve">Case finalised by the FMLC and recommeded for write-off:
Committee finalised the case and concluded that the official was not negligent as the the small chip that was detected it later expended and caused a crack across the front windscreen, therefore is not held liable for the loss </t>
  </si>
  <si>
    <t>S Mgedezi</t>
  </si>
  <si>
    <t>The gate missed the track and fell into the Agency vehicle.</t>
  </si>
  <si>
    <t>Kenneth Claasen</t>
  </si>
  <si>
    <r>
      <rPr>
        <u/>
        <sz val="9"/>
        <rFont val="Calibri"/>
        <family val="2"/>
        <scheme val="minor"/>
      </rPr>
      <t>Basis of Recommendation</t>
    </r>
    <r>
      <rPr>
        <sz val="9"/>
        <rFont val="Calibri"/>
        <family val="2"/>
        <scheme val="minor"/>
      </rPr>
      <t xml:space="preserve">
• As per the official statement when he did the pre-trip inspection of the vehicle there were no scratches. However, the official noticed the scratch on the right door handle whilst doing the post- trip inspection. The incident occurred whilst the official was doing home visits in Delft, Bishop Lavis and Elsies River. This was beyond the official’s control considering that he would have parked outside the homes visited with no one looking after the car whilst the official conducting home visits. 
</t>
    </r>
    <r>
      <rPr>
        <u/>
        <sz val="9"/>
        <rFont val="Calibri"/>
        <family val="2"/>
        <scheme val="minor"/>
      </rPr>
      <t>Recommendation</t>
    </r>
    <r>
      <rPr>
        <sz val="9"/>
        <rFont val="Calibri"/>
        <family val="2"/>
        <scheme val="minor"/>
      </rPr>
      <t xml:space="preserve">
Can someone be held liable? No
Should cost be recovered? No
Was there negligence or not? No
</t>
    </r>
  </si>
  <si>
    <t>Frans Gabriel Kotze</t>
  </si>
  <si>
    <r>
      <rPr>
        <b/>
        <sz val="9"/>
        <rFont val="Calibri"/>
        <family val="2"/>
        <scheme val="minor"/>
      </rPr>
      <t>Basis of Recommendation</t>
    </r>
    <r>
      <rPr>
        <sz val="9"/>
        <rFont val="Calibri"/>
        <family val="2"/>
        <scheme val="minor"/>
      </rPr>
      <t xml:space="preserve">
It cannot be held against the official, it was stated on the trip authority that the car was parked behind the lockable gate during the incident.
</t>
    </r>
    <r>
      <rPr>
        <b/>
        <sz val="9"/>
        <rFont val="Calibri"/>
        <family val="2"/>
        <scheme val="minor"/>
      </rPr>
      <t>Recommendation</t>
    </r>
    <r>
      <rPr>
        <sz val="9"/>
        <rFont val="Calibri"/>
        <family val="2"/>
        <scheme val="minor"/>
      </rPr>
      <t xml:space="preserve">
Can someone be held liable? NO
Should cost be recovered? NO
Was there negligence or not? NO
</t>
    </r>
  </si>
  <si>
    <t>Unathi Siyalana</t>
  </si>
  <si>
    <t xml:space="preserve">Case finalised by the FMLC and recommeded for write-off:
Committee finalised the case and concluded that the official was not negligent as the malfunction of the window due to mechanical failure, therefore is not held liable for the loss </t>
  </si>
  <si>
    <t>Sabelo Zongo</t>
  </si>
  <si>
    <r>
      <rPr>
        <u/>
        <sz val="9"/>
        <rFont val="Calibri"/>
        <family val="2"/>
        <scheme val="minor"/>
      </rPr>
      <t>Basis of Recommendation</t>
    </r>
    <r>
      <rPr>
        <sz val="9"/>
        <rFont val="Calibri"/>
        <family val="2"/>
        <scheme val="minor"/>
      </rPr>
      <t xml:space="preserve">
• As per the official’s affidavit, he was parking the SASSA vehicle in front of the building and hit the wall resulting in damaging the bumper and front the light. 
• The official was in violation of the Transport management Policy, Section 6.12.1, “It is the responsibilities of the driver to, at all times adhere to traffic and any other regulation applicable to users of the road. Where these rules are not observed, the Agency will not incur any penalties imposed.”
• The official must be held accountable for repair costs incurred.
</t>
    </r>
    <r>
      <rPr>
        <u/>
        <sz val="9"/>
        <rFont val="Calibri"/>
        <family val="2"/>
        <scheme val="minor"/>
      </rPr>
      <t xml:space="preserve">
Recommendation</t>
    </r>
    <r>
      <rPr>
        <sz val="9"/>
        <rFont val="Calibri"/>
        <family val="2"/>
        <scheme val="minor"/>
      </rPr>
      <t xml:space="preserve">
Can someone be held liable? Yes, Mr Sabelo Zongo
Should cost be recovered? Yes, R3 420
Was there negligence or not? Yes
</t>
    </r>
  </si>
  <si>
    <t>Noluthando Mekana</t>
  </si>
  <si>
    <t>Busisiwe Ndibaza</t>
  </si>
  <si>
    <t xml:space="preserve">Damage to the side of vehicle bumper </t>
  </si>
  <si>
    <t>Nomsa Somtsewu</t>
  </si>
  <si>
    <t>Right back window broken</t>
  </si>
  <si>
    <r>
      <rPr>
        <u/>
        <sz val="9"/>
        <rFont val="Calibri"/>
        <family val="2"/>
        <scheme val="minor"/>
      </rPr>
      <t>Basis of Recommendation</t>
    </r>
    <r>
      <rPr>
        <sz val="9"/>
        <rFont val="Calibri"/>
        <family val="2"/>
        <scheme val="minor"/>
      </rPr>
      <t xml:space="preserve">
According to the statement by the official, she was reversing and then accidentally broke the rear right window; the official is in violation of the Transport Management Policy, Section 6.12.1, “It is the responsibilities of the driver to, at all times adhere to traffic and any other regulation applicable to users of the road. Where these rules are not observed, the Agency will not incur any penalties imposed.”
</t>
    </r>
    <r>
      <rPr>
        <u/>
        <sz val="9"/>
        <rFont val="Calibri"/>
        <family val="2"/>
        <scheme val="minor"/>
      </rPr>
      <t>Recommendation</t>
    </r>
    <r>
      <rPr>
        <sz val="9"/>
        <rFont val="Calibri"/>
        <family val="2"/>
        <scheme val="minor"/>
      </rPr>
      <t xml:space="preserve">
Can someone be held liable? Yes
Should cost be recovered? Yes, R3 588.72
Was there negligence or not? Yes
</t>
    </r>
  </si>
  <si>
    <t>Siphokazi Dlangalavu</t>
  </si>
  <si>
    <t>Handbang of the official was stolen inside was also GG vehicle keys. The car had to be towed as they fear that the robber would come to still the car</t>
  </si>
  <si>
    <t>Mzuyanda Gabuza</t>
  </si>
  <si>
    <t xml:space="preserve">Rear fender </t>
  </si>
  <si>
    <t>M.Lutya</t>
  </si>
  <si>
    <t>Carol Mncanca</t>
  </si>
  <si>
    <t>Right back glass broken</t>
  </si>
  <si>
    <r>
      <rPr>
        <u/>
        <sz val="9"/>
        <rFont val="Calibri"/>
        <family val="2"/>
        <scheme val="minor"/>
      </rPr>
      <t>Basis of Recommendation</t>
    </r>
    <r>
      <rPr>
        <sz val="9"/>
        <rFont val="Calibri"/>
        <family val="2"/>
        <scheme val="minor"/>
      </rPr>
      <t xml:space="preserve">
The following policies were transgressed: SASSA Code of conduct section 12 (protection and proper use of assets); PFMA Sec 45 (Responsibility of other officials to safeguard assets) and Transport management policy sec 6.10.2.2 (Pre and Post inspection must be conducted by the transport officer and the driver).
Ms Mncanca (driver) and M Rongo (transport officer) failed to conduct the pre and post inspection check list and the trip authority form was incomplete. 
Ms Mncanca did not comply with the transport management policy by not reporting the incident within 24 hours to SAPS.
</t>
    </r>
    <r>
      <rPr>
        <u/>
        <sz val="9"/>
        <rFont val="Calibri"/>
        <family val="2"/>
        <scheme val="minor"/>
      </rPr>
      <t>Recommendation</t>
    </r>
    <r>
      <rPr>
        <sz val="9"/>
        <rFont val="Calibri"/>
        <family val="2"/>
        <scheme val="minor"/>
      </rPr>
      <t xml:space="preserve">
Can someone be held liable? Yes, Ms Mncanca and M Rongo
Should cost be recovered? Yes, R1904.25 each
Was there negligence or not? Yes
</t>
    </r>
  </si>
  <si>
    <t>Zanoxolo Matokazi</t>
  </si>
  <si>
    <t>Windscreen cracked</t>
  </si>
  <si>
    <r>
      <rPr>
        <b/>
        <u/>
        <sz val="9"/>
        <rFont val="Calibri"/>
        <family val="2"/>
        <scheme val="minor"/>
      </rPr>
      <t>Basis of Recommendation</t>
    </r>
    <r>
      <rPr>
        <sz val="9"/>
        <rFont val="Calibri"/>
        <family val="2"/>
        <scheme val="minor"/>
      </rPr>
      <t xml:space="preserve">
As per the official’s affidavit, he was trying to park in between two cars that were parked in the parking lot and he bumped the car on the left and dented the SASSA car he was driving. 
The official was in violation of the Transport management Policy, Section 6.12.1, “It is the responsibilities of the driver to, at all times adhere to traffic and any other regulation applicable to users of the road. Where these rules are not observed, the Agency will not incur any penalties imposed.”
The official must be held accountable for repair costs incurred.
</t>
    </r>
    <r>
      <rPr>
        <b/>
        <u/>
        <sz val="9"/>
        <rFont val="Calibri"/>
        <family val="2"/>
        <scheme val="minor"/>
      </rPr>
      <t>Recommendation</t>
    </r>
    <r>
      <rPr>
        <sz val="9"/>
        <rFont val="Calibri"/>
        <family val="2"/>
        <scheme val="minor"/>
      </rPr>
      <t xml:space="preserve">
Can someone be held liable? Yes, Mr Zanoxolo Matokazi
Should cost be recovered? Yes, R3 819
Was there negligence or not? Yes
</t>
    </r>
  </si>
  <si>
    <t>Phozisa Mabandla</t>
  </si>
  <si>
    <t>Babalwa Mnotoza</t>
  </si>
  <si>
    <t>Left passenger door and bumper</t>
  </si>
  <si>
    <t>The official not to be held liable for the loss incured as there was no evidence available for any negligence on the part of the official.</t>
  </si>
  <si>
    <t>Melanie Drive</t>
  </si>
  <si>
    <t>Lenovo Laptop</t>
  </si>
  <si>
    <t xml:space="preserve">Case finalised by the FMLC and recommeded for recovery
BASIS OF THE RECOMMENDATION
Based on the information provided by the official and the drawing of the incident, the official was parked on the yellow line which is not considered as legal parking unless it was an emergency. Therefore the official was negligent in observing the traffic laws/rules.
RECOMMENDATION
The official is held liable for the cost incurred by SASSA as he acted negligently and disregarded the rules of the road.
Can someone be held liable? Yes
Should cost be recovered? Yes
Was there negligence or not? Yes
</t>
  </si>
  <si>
    <t xml:space="preserve">Front bumper and rear bumper. </t>
  </si>
  <si>
    <t>Nafisa Girie</t>
  </si>
  <si>
    <t xml:space="preserve">front bumper </t>
  </si>
  <si>
    <t>D Thomas</t>
  </si>
  <si>
    <t>90941090
7805125084082</t>
  </si>
  <si>
    <t>IBM Think Pad</t>
  </si>
  <si>
    <t>M Sogwagwa</t>
  </si>
  <si>
    <t>Lost laptop and other items</t>
  </si>
  <si>
    <t>Due to the buglary that transpired at the home of the official, the committee recommended writing off the expenditure as the circumstances around the incident was considered</t>
  </si>
  <si>
    <t>B Petersen</t>
  </si>
  <si>
    <t>Laptop and other items</t>
  </si>
  <si>
    <t>Due to the buglary that transpired at the home of the official, the committee recommended writing off the expenditure as the circumstances around the incident was considered
Write-off</t>
  </si>
  <si>
    <t>Mbuyiseli Tshijolo</t>
  </si>
  <si>
    <t>Case finalised by the FMLC and recommeded for write-off:
The Committee recommeded that the expenditure incurred to be writen off as the official did not act negligently when discarging his duties
Write-off</t>
  </si>
  <si>
    <t>11-05-2017</t>
  </si>
  <si>
    <t>Elvira Lewies</t>
  </si>
  <si>
    <t>Window broken</t>
  </si>
  <si>
    <t>E Lewies</t>
  </si>
  <si>
    <t>July-16</t>
  </si>
  <si>
    <t xml:space="preserve">Broken window
on the left hand side 
and reported the incident 
and also informed the controler on duty . </t>
  </si>
  <si>
    <t>Scratch at right rear bumper/ right rear tail lamp broken</t>
  </si>
  <si>
    <t>Desmond Anthony</t>
  </si>
  <si>
    <t xml:space="preserve">back window </t>
  </si>
  <si>
    <r>
      <rPr>
        <u/>
        <sz val="9"/>
        <rFont val="Calibri"/>
        <family val="2"/>
        <scheme val="minor"/>
      </rPr>
      <t>Basis of Recommendation</t>
    </r>
    <r>
      <rPr>
        <sz val="9"/>
        <rFont val="Calibri"/>
        <family val="2"/>
        <scheme val="minor"/>
      </rPr>
      <t xml:space="preserve">
No negligence found from the evidence provided, the driver cannot be held liable for the cost incurred amounting to R4670, 00 
</t>
    </r>
    <r>
      <rPr>
        <u/>
        <sz val="9"/>
        <rFont val="Calibri"/>
        <family val="2"/>
        <scheme val="minor"/>
      </rPr>
      <t>Recommendation</t>
    </r>
    <r>
      <rPr>
        <sz val="9"/>
        <rFont val="Calibri"/>
        <family val="2"/>
        <scheme val="minor"/>
      </rPr>
      <t xml:space="preserve">
Can someone be held liable? No
Should cost be recovered? No recommended to be written off.
Was there negligence or not? No</t>
    </r>
  </si>
  <si>
    <t>Shannon Nell</t>
  </si>
  <si>
    <t>Windscreen cracked &amp; front light</t>
  </si>
  <si>
    <r>
      <rPr>
        <u/>
        <sz val="9"/>
        <rFont val="Calibri"/>
        <family val="2"/>
        <scheme val="minor"/>
      </rPr>
      <t>Basis of Recommendation</t>
    </r>
    <r>
      <rPr>
        <sz val="9"/>
        <rFont val="Calibri"/>
        <family val="2"/>
        <scheme val="minor"/>
      </rPr>
      <t xml:space="preserve">
The official had a valid trip authority and therefor was operating within his scope of duties.
All documentations are compliant.
The committee notes that the late completion and submission of the loss control form was not a requirement from fleet management at the time of the accident.
Cost incurred and paid by the agency to be written off as there is no negligence found 
</t>
    </r>
    <r>
      <rPr>
        <u/>
        <sz val="9"/>
        <rFont val="Calibri"/>
        <family val="2"/>
        <scheme val="minor"/>
      </rPr>
      <t>Recommendation</t>
    </r>
    <r>
      <rPr>
        <sz val="9"/>
        <rFont val="Calibri"/>
        <family val="2"/>
        <scheme val="minor"/>
      </rPr>
      <t xml:space="preserve">
Can someone be held liable? No
Should cost be recovered? No, to be written off
Was there negligence or not? No
</t>
    </r>
  </si>
  <si>
    <t>Norman Rasivhetsele</t>
  </si>
  <si>
    <t>Megan Mentoor</t>
  </si>
  <si>
    <t>Damaged  vehicle CA703957</t>
  </si>
  <si>
    <t>Basis of Recommendation
Based on the information provided the official to be held liable for not safeguarding SASSA asset. 
Recommendation
Can someone be held liable? Yes
Should cost be recovered? Yes
Was there negligence or not? Yes</t>
  </si>
  <si>
    <t>Tashville Benjamin</t>
  </si>
  <si>
    <t>Damaged  vehicle CA51695</t>
  </si>
  <si>
    <t>Zukisani Falithenjwa</t>
  </si>
  <si>
    <r>
      <rPr>
        <b/>
        <sz val="9"/>
        <rFont val="Calibri"/>
        <family val="2"/>
        <scheme val="minor"/>
      </rPr>
      <t>Basis of Recommendation</t>
    </r>
    <r>
      <rPr>
        <sz val="9"/>
        <rFont val="Calibri"/>
        <family val="2"/>
        <scheme val="minor"/>
      </rPr>
      <t xml:space="preserve">
The incident happened on the parking which is beyond her control and therefore she cannot be held against the official. 
</t>
    </r>
    <r>
      <rPr>
        <b/>
        <sz val="9"/>
        <rFont val="Calibri"/>
        <family val="2"/>
        <scheme val="minor"/>
      </rPr>
      <t>Recommendation</t>
    </r>
    <r>
      <rPr>
        <sz val="9"/>
        <rFont val="Calibri"/>
        <family val="2"/>
        <scheme val="minor"/>
      </rPr>
      <t xml:space="preserve">
Can someone be held liable? NO
Should cost be recovered? NO
Was there negligence or not? NO
</t>
    </r>
  </si>
  <si>
    <t>S Nkosi</t>
  </si>
  <si>
    <t xml:space="preserve">The Scooter knocked  the driver's mirror and the mirror went off </t>
  </si>
  <si>
    <t>M Javan</t>
  </si>
  <si>
    <t>Case finalized by the RFMC and it was recommended the official be held liable for the loss
Debtor
In payment</t>
  </si>
  <si>
    <t>Sivuyile Xekethwana</t>
  </si>
  <si>
    <t>Right front bumper spot chrome beading,right front mirror indicator,right front mirror glass,right front bumper edge</t>
  </si>
  <si>
    <t>Committee finalised the case and concluded that the official was not negligent as the third party was responsible for the damage, therefore is not held liable for the loss 
Write-off</t>
  </si>
  <si>
    <t>Maunita Kriel</t>
  </si>
  <si>
    <t>NV Phendu</t>
  </si>
  <si>
    <t xml:space="preserve">Basis of Recommendation
For Case 08, 09, 10 and 11
The officials are not liable for the losses of the 4 laptops, on the basis that:
• They were victims of armed robbery 
• They were on official duty
For Case 12 – Office Manager
• Office manager to be held liable as he did not substantiate on how the laptop was in the vehicle at the time of the hijacking
• According to Section 45 of the PFMA – Responsibilities of other officials states the following: “An official of a department, trading entity or constitutional institution – (e) is responsible for the management, including safeguarding of assets and the management of liabilities within that official’s area of responsibility.
For 6th Laptop
• Based on the affidavit provided the official was a victim of a crime and she was on official duty and therefore cannot be held liable for the stolen laptop
Recommendation
Can someone be held liable? Yes, Ms Magcoba
Should cost be recovered? Yes, Management to confirm the value of the laptop at the time of the loss
Was there negligence? Yes
</t>
  </si>
  <si>
    <t>27/03/2018</t>
  </si>
  <si>
    <t>S Lindi</t>
  </si>
  <si>
    <t>Case finalised by the FMLC and recommeded for write-off : 
According to the official, there was a house burglary that resulted in the loss of a SASSA laptop. The official left the laptop at home while attending Debt Management workshop of which the Committee confirmed her attendance. The decision of the Committee was that the official not to be held liable for the loss.</t>
  </si>
  <si>
    <t>V Buyaphi</t>
  </si>
  <si>
    <t>According to the official, it was a house burglary that resulted in SASSA laptop stolen while he was attending Debt Management workshop
Write-off</t>
  </si>
  <si>
    <t>T Mbobosi</t>
  </si>
  <si>
    <t>According to the official, it was a house burglary that resulted in SASSA laptop stolen while he was attending Debt Management workshop</t>
  </si>
  <si>
    <t>B Nyani</t>
  </si>
  <si>
    <t>98993462
8603205474086</t>
  </si>
  <si>
    <t>Hit the pole and the vehicle is damaged on the left corner of the bumper</t>
  </si>
  <si>
    <t>Ebrahim Hendricks</t>
  </si>
  <si>
    <t>Damage to windscreen</t>
  </si>
  <si>
    <t>J Skippers</t>
  </si>
  <si>
    <t xml:space="preserve">More than one crack on the windscreen. </t>
  </si>
  <si>
    <t>Sivuyile Magcoba</t>
  </si>
  <si>
    <t>Two tyres</t>
  </si>
  <si>
    <t>Damaged  vehicle CA217193</t>
  </si>
  <si>
    <t>Basis of Recommendation
No negligence found from the evidence provided, the driver cannot be held liable for the cost incurred amounting to R5410.00
Recommendation
Can someone be held liable? No
Should cost be recovered? No
Was there negligence or not? No
Write-off,  submission to be signed by chairperson and REM</t>
  </si>
  <si>
    <t>Ncwdile Mrwetyana</t>
  </si>
  <si>
    <t>Collided with the rear of the other car and the left rear fender had a small dent and scratch which had to be repaired</t>
  </si>
  <si>
    <t>Tumelo Mapheelle</t>
  </si>
  <si>
    <t>Right front door</t>
  </si>
  <si>
    <t>S Mgidi</t>
  </si>
  <si>
    <t>The official bumped into the wall of the neighbour's</t>
  </si>
  <si>
    <r>
      <rPr>
        <b/>
        <u/>
        <sz val="9"/>
        <rFont val="Calibri"/>
        <family val="2"/>
        <scheme val="minor"/>
      </rPr>
      <t>Basis of Recommendation</t>
    </r>
    <r>
      <rPr>
        <sz val="9"/>
        <rFont val="Calibri"/>
        <family val="2"/>
        <scheme val="minor"/>
      </rPr>
      <t xml:space="preserve">
The committee noted the following discrepancies: 
1. Accident happened on the 02/05/2015 and the affidavit was signed on the 01/05/2015.
2. The Z181 was completed on the 06/05/2015 by the driver, but it’s noted that part 3 was completed and signed on the 01/05/2015.
3. Part 3 in the Z181 clearly stipulates that it must be signed by a senior official or representative of the department however this was not the case it was completed by the Mr E Abrahams who is not the Cost centre manager.
4. The trip authority is incomplete as there was no entry recorded for the date of the incident.
The official admitted in his affidavit that he caused the damages to the vehicle; the damages could have been prevented by the driver if more caution was taken when reversing the vehicle.
</t>
    </r>
    <r>
      <rPr>
        <b/>
        <u/>
        <sz val="9"/>
        <rFont val="Calibri"/>
        <family val="2"/>
        <scheme val="minor"/>
      </rPr>
      <t>Recommendation</t>
    </r>
    <r>
      <rPr>
        <sz val="9"/>
        <rFont val="Calibri"/>
        <family val="2"/>
        <scheme val="minor"/>
      </rPr>
      <t xml:space="preserve">
Can someone be held liable? Yes, Mr S Mgidi
Should cost be recovered? Yes, R5622, 48
Was there negligence or not? Yes</t>
    </r>
  </si>
  <si>
    <t>Jennifer Williams</t>
  </si>
  <si>
    <t>L Titi</t>
  </si>
  <si>
    <t>Alain Smith</t>
  </si>
  <si>
    <t>Damaged  vehicle CA202257</t>
  </si>
  <si>
    <r>
      <rPr>
        <b/>
        <sz val="9"/>
        <rFont val="Calibri"/>
        <family val="2"/>
        <scheme val="minor"/>
      </rPr>
      <t>Basis of Recommendation</t>
    </r>
    <r>
      <rPr>
        <sz val="9"/>
        <rFont val="Calibri"/>
        <family val="2"/>
        <scheme val="minor"/>
      </rPr>
      <t xml:space="preserve">
The committee noted the following non compliance issues: 
1. The trip authority is incomplete as there was no entry recorded for the date of the incident.
2. The after journey was not completed by both the driver and transport officer.
3. The checklist was not completed by driver nor transport officer.
In respect of the driver and transport officer not completing the post and pre checklist we recommend that a cautionary notice be issued to both driver and transport officer to ensure compliance.
No negligence found from the evidence provided, the driver cannot be held liable for the cost incurred amounting to R5700, 00 
The committee recommends that the matter be referred to legal services for further action for a possible claim against the third party Jaco Van Heerden the owner of the Gardening services.
</t>
    </r>
    <r>
      <rPr>
        <b/>
        <sz val="9"/>
        <rFont val="Calibri"/>
        <family val="2"/>
        <scheme val="minor"/>
      </rPr>
      <t>Recommendation</t>
    </r>
    <r>
      <rPr>
        <sz val="9"/>
        <rFont val="Calibri"/>
        <family val="2"/>
        <scheme val="minor"/>
      </rPr>
      <t xml:space="preserve">
Can someone be held liable? Yes, third party Jaco Van Heerden based on the recommendation received from legal services
Should cost be recovered? Yes, R5700, 00
Was there negligence or not? No</t>
    </r>
  </si>
  <si>
    <t>Andile Tobeko</t>
  </si>
  <si>
    <t>Taillamps and bumper</t>
  </si>
  <si>
    <t>28-09-2017</t>
  </si>
  <si>
    <t>Ntsiki Mhlauli</t>
  </si>
  <si>
    <t>Left passenger door</t>
  </si>
  <si>
    <t>N Jacobs</t>
  </si>
  <si>
    <t>N Phendu</t>
  </si>
  <si>
    <t xml:space="preserve">Case finalized by the RFMC and it was recommended the official be held liable for the loss
</t>
  </si>
  <si>
    <t>Astrid Richards</t>
  </si>
  <si>
    <t>21-09-2017</t>
  </si>
  <si>
    <t>20/10/2017</t>
  </si>
  <si>
    <t>Redduwaan Sait</t>
  </si>
  <si>
    <t>Damaged  vehicle CA51007</t>
  </si>
  <si>
    <t>L Mahoney</t>
  </si>
  <si>
    <t xml:space="preserve">Based on the information on hand the official to be held liable for the loss and being negligent
Debtor
</t>
  </si>
  <si>
    <t>M Gabuza</t>
  </si>
  <si>
    <t>Sep-2016</t>
  </si>
  <si>
    <t>Case returned by RFMC for additional information,
Under Investigation</t>
  </si>
  <si>
    <t>N Jozi</t>
  </si>
  <si>
    <t>Case has been finalised by RFMC and it was recommended that the official be held liable for the loss and money be recoverd, However the official appealed the outcome.</t>
  </si>
  <si>
    <t>T James</t>
  </si>
  <si>
    <t>Three wheels were stolen and the vehicle was packed behind lockable gates</t>
  </si>
  <si>
    <r>
      <rPr>
        <u/>
        <sz val="9"/>
        <rFont val="Calibri"/>
        <family val="2"/>
        <scheme val="minor"/>
      </rPr>
      <t>Basis of Recommendation</t>
    </r>
    <r>
      <rPr>
        <sz val="9"/>
        <rFont val="Calibri"/>
        <family val="2"/>
        <scheme val="minor"/>
      </rPr>
      <t xml:space="preserve">
Based on the statements and evidence provided, it is difficult to establish who is liable between the office manager and the official who discovered and reported the loss. The committee also noted the following discrepancies;
1. The date when the incident was reported
2. The completion of loss control form
3. Two different dates for the when loss occurred , as noted on the loss control form and the official affidavit 
This has led to the committee to come to the conclusion that it is poor management and lack of control measures that led to none compliance of late reporting therefore we recommend that the manager of the office be issued with the cautionary letter of none compliance and lack of proper controls.
</t>
    </r>
    <r>
      <rPr>
        <u/>
        <sz val="9"/>
        <rFont val="Calibri"/>
        <family val="2"/>
        <scheme val="minor"/>
      </rPr>
      <t>Recommendation</t>
    </r>
    <r>
      <rPr>
        <sz val="9"/>
        <rFont val="Calibri"/>
        <family val="2"/>
        <scheme val="minor"/>
      </rPr>
      <t xml:space="preserve">
Can someone be held liable? NO
Should cost be recovered? NO
Was there negligence or not? NO
</t>
    </r>
  </si>
  <si>
    <t>H Weber-Truter</t>
  </si>
  <si>
    <t>N Mgwilikane</t>
  </si>
  <si>
    <t>C Honono</t>
  </si>
  <si>
    <t>Based on the evidence provided and the comments from the Local Office Management the official must be held accountable for the cost of the damages</t>
  </si>
  <si>
    <t>M Jovan</t>
  </si>
  <si>
    <t>M Salukazana</t>
  </si>
  <si>
    <t>Stolen Laptop</t>
  </si>
  <si>
    <t>Investigating official currently going through the documents they have in their posession on the case an assessing them to write investigation reports to be presented to the RFMC.( N:B western cape is currently emabarking on a project to finalise all backlog cases by March 2018)</t>
  </si>
  <si>
    <t>M Leo</t>
  </si>
  <si>
    <t>Mar-17</t>
  </si>
  <si>
    <t>C Galant</t>
  </si>
  <si>
    <t>V Gxotha</t>
  </si>
  <si>
    <t>A Jass</t>
  </si>
  <si>
    <t xml:space="preserve">Case finalised by the FMLC and recommeded for recovery
Appeal
</t>
  </si>
  <si>
    <t>Q Jakule</t>
  </si>
  <si>
    <t>Z Mhlongo</t>
  </si>
  <si>
    <t>Scratch or dent on the left side passenger door)the Sassa vehicle and has agreed to pay the damages</t>
  </si>
  <si>
    <t>L Lambert</t>
  </si>
  <si>
    <t xml:space="preserve">Based on the information provided the official to be held liable for not safeguarding SASSA asset. 
</t>
  </si>
  <si>
    <t>Y Mfencane</t>
  </si>
  <si>
    <t>The official is not to be held liable for the loss incured due to the information provided. No negligence could be established on the part of the official.</t>
  </si>
  <si>
    <t>N Lutshiti</t>
  </si>
  <si>
    <t xml:space="preserve"> MR </t>
  </si>
  <si>
    <t xml:space="preserve">Damaged Laptop </t>
  </si>
  <si>
    <t>Based on the information provided the official was not negligent in securing the laptop</t>
  </si>
  <si>
    <t>X Mxi</t>
  </si>
  <si>
    <t>Zamani Mhlongo</t>
  </si>
  <si>
    <t>Left right bumper</t>
  </si>
  <si>
    <r>
      <rPr>
        <u/>
        <sz val="9"/>
        <rFont val="Calibri"/>
        <family val="2"/>
        <scheme val="minor"/>
      </rPr>
      <t>Basis of Recommendation</t>
    </r>
    <r>
      <rPr>
        <sz val="9"/>
        <rFont val="Calibri"/>
        <family val="2"/>
        <scheme val="minor"/>
      </rPr>
      <t xml:space="preserve">
The official cannot be held liable for the damages to the SASSA vehicle which was involved in a hit and run accident, however the driver (Z Mhlongo) and the transport officer (Y Mfecane) failed to complete the pre and post inspection check list.
Ms Mgedezi to institute a disciplinary action against the transport officer(Y Mfecane) and Ms Marais to institute disciplinary action against the driver (Z Mhlongo)
</t>
    </r>
    <r>
      <rPr>
        <u/>
        <sz val="9"/>
        <rFont val="Calibri"/>
        <family val="2"/>
        <scheme val="minor"/>
      </rPr>
      <t>Recommendation</t>
    </r>
    <r>
      <rPr>
        <sz val="9"/>
        <rFont val="Calibri"/>
        <family val="2"/>
        <scheme val="minor"/>
      </rPr>
      <t xml:space="preserve">
Can someone be held liable? No
Should cost be recovered? No
Was there negligence or not? No</t>
    </r>
  </si>
  <si>
    <t>J Young</t>
  </si>
  <si>
    <t>Basis of Recommendation
Based on the information provided, the official attended a Year end SASSA event and left the asset at home as it was not required. The official further states that she was working at the service point at the time so the laptop was never booked in at the office; this was common practice with all the officials at that time.
The committee notes the circumstances relating to the loss and further notes there was no deliberate negligence on the part of the official.
Memo to the supervisor of Mr Ryland to raise the dissatisfaction of the committee in the lack of clarity provided for the finalisation of the case and the comments on the loss control form.
Recommendation 
Can someone be held liable? No
Should cost be recovered? No
Was there negligence or not? No
Should disciplinary action be instituted and to whom? No</t>
  </si>
  <si>
    <t>D Harmse</t>
  </si>
  <si>
    <t>DJ January</t>
  </si>
  <si>
    <t>Case finalised by the FMLC and recommeded for write-off : 
The committee could not establish negligence on the part of the official, however progressive disciplinary action to be taken against the Senior Manager for non-compliance</t>
  </si>
  <si>
    <t xml:space="preserve">Jonathan kruger </t>
  </si>
  <si>
    <t>Bootlid and bumper cover damaged.</t>
  </si>
  <si>
    <t>Based on the presentation of the previous transport officer of Wynberg Local Office to the Committee, the damages relates to this specific incident, therefore the official is held liable for the cost due to negligence
Debtor</t>
  </si>
  <si>
    <t>R Las</t>
  </si>
  <si>
    <t>He tried to reverse out of his yard and scratch the left rear door against the entry of gate</t>
  </si>
  <si>
    <t>Based on the information provided the official was negligence in safeguarding the SASSA vehicle.</t>
  </si>
  <si>
    <t>M Madalambane</t>
  </si>
  <si>
    <t>The official was waiting for the traffic light to be green when they a car moved and suddenly stopped because he was called by a friend by the side of the road.</t>
  </si>
  <si>
    <r>
      <rPr>
        <b/>
        <u/>
        <sz val="10"/>
        <rFont val="Arial"/>
        <family val="2"/>
      </rPr>
      <t>BASIS OF THE RECOMMENDATION</t>
    </r>
    <r>
      <rPr>
        <sz val="10"/>
        <rFont val="Arial"/>
        <family val="2"/>
      </rPr>
      <t xml:space="preserve">
Based on the statement provided by the official and the circumstances surrounding the accident, there was negligence on the part of the official.
</t>
    </r>
    <r>
      <rPr>
        <b/>
        <u/>
        <sz val="10"/>
        <rFont val="Arial"/>
        <family val="2"/>
      </rPr>
      <t>RECOMMENDATION</t>
    </r>
    <r>
      <rPr>
        <sz val="10"/>
        <rFont val="Arial"/>
        <family val="2"/>
      </rPr>
      <t xml:space="preserve">
Ms Madalambane to be held liable for the loss incurred by the Agency, amounting to R7 546.01
Can someone be held liable? Yes
Should cost be recovered? Yes
Was there negligence or not? Yes</t>
    </r>
  </si>
  <si>
    <t>Xolani Matutu</t>
  </si>
  <si>
    <t>bumper and fender</t>
  </si>
  <si>
    <t>Mar-16</t>
  </si>
  <si>
    <t>Laptop
SASSA Bag
SASSA ID card
SASSA Date Stamp</t>
  </si>
  <si>
    <t>Abdurageem Hassen</t>
  </si>
  <si>
    <t>scratches on the bonnet, canopy, tailgate and Hatch</t>
  </si>
  <si>
    <t>Magaret Leukes</t>
  </si>
  <si>
    <t>The official to be held liable for the loss incured due to her negligence when she damaged the SASSA vehicle when reversing without observation
Debtor</t>
  </si>
  <si>
    <t>Adri Oelofsen</t>
  </si>
  <si>
    <t>Damaged  vehicle CA642844</t>
  </si>
  <si>
    <t>Dent on the rear front headlamp,bumper slide, front bumper and rear front fender</t>
  </si>
  <si>
    <t xml:space="preserve">Case finalised by the FMLC and recommeded for recovery
Debtor
</t>
  </si>
  <si>
    <t>W Damons</t>
  </si>
  <si>
    <t>Case finalised by the FMLC and recommeded for write-off : 
Progressive disciplinary process to be insituted against the official</t>
  </si>
  <si>
    <t>Jennifer Manikkam</t>
  </si>
  <si>
    <t>Boot</t>
  </si>
  <si>
    <t>Based on the statement of the official and the investigator’s report there was negligence on the part of the official.
Ms Manikkam  to be held liable for the loss incurred by the Agency, amounting to R8 809.11
Debtor
Case to be handed over to State Attorney.</t>
  </si>
  <si>
    <t>M Driver</t>
  </si>
  <si>
    <t>Carene Joubert</t>
  </si>
  <si>
    <t>Y Mbuku</t>
  </si>
  <si>
    <t xml:space="preserve">There is contradictory statement by the official on the circumstances surrounding the damage. However, all the statements reflect negligence on the part of the official in safeguarding the SASSA asset. The official should be held liable for the loss.
</t>
  </si>
  <si>
    <t>F Gayizo</t>
  </si>
  <si>
    <t xml:space="preserve">Based on the information provided no negligence could be established on the part of the official because of criminal activity (robbery).
</t>
  </si>
  <si>
    <t>26-09-2017</t>
  </si>
  <si>
    <t>S Smith</t>
  </si>
  <si>
    <t xml:space="preserve">Based on the information provided the official to be held liable for not safeguarding SASSA asset. Cost of repairs to be determined from ICT.
</t>
  </si>
  <si>
    <t>SP Magcoba</t>
  </si>
  <si>
    <t xml:space="preserve">Based on the information the official should be held accountable for not timeously reporting the incident and logging the call when the initial incident occurred.
Progressive discipline to be instituted against the official
</t>
  </si>
  <si>
    <t>L Ngculu</t>
  </si>
  <si>
    <t xml:space="preserve">Based on the information provided by the official in his statement, official to be held liable for the cost due to his negligence
</t>
  </si>
  <si>
    <t>A Vuyiswa</t>
  </si>
  <si>
    <t xml:space="preserve">Based on the information provided the official was a victim of a house burglary which was confirmed on the Police report.
Write-off
</t>
  </si>
  <si>
    <t>U Sogwagwa</t>
  </si>
  <si>
    <t>Basis of Recommendation
Based on the information provided no negligence could be established on the part of the official because of criminal activity (robbery).
Recommendation
Can someone be held liable? No
Should cost be recovered? No
Was there negligence or not? No
Write-off</t>
  </si>
  <si>
    <t>R Sonn</t>
  </si>
  <si>
    <t>8711135081085</t>
  </si>
  <si>
    <t>Basis of Recommendation
Based on the information provided the official to be held liable for not safeguarding SASSA asset. Cost of repairs to be determined from ICT.
Recommendation
Can someone be held liable? Yes
Should cost be recovered? Yes
Was there negligence or not? Yes
Debtor</t>
  </si>
  <si>
    <t>E N Elese</t>
  </si>
  <si>
    <t xml:space="preserve">Basis of Recommendation 
Based on the information the official should be held accountable for not timeously reporting the incident and logging the call when the initial incident occurred.
Recommendation
Can someone be held liable? Yes - Progressive discipline
Should cost be recovered? No
Was there negligence or not? Yes - For not reporting timeously.
Write-off
</t>
  </si>
  <si>
    <t>A Mpehle</t>
  </si>
  <si>
    <t>F Limane</t>
  </si>
  <si>
    <t>A Goliath</t>
  </si>
  <si>
    <t xml:space="preserve">Based on the information provided the official was a victim of a house burglary which was confirmed on the Police report.
</t>
  </si>
  <si>
    <t xml:space="preserve">There is contradictory statement by the official on the circumstances surrounding the damage. However, all the statements reflect negligence on the part of the official in safeguarding the SASSA asset. The official should be held liable for the loss.
Debtor
</t>
  </si>
  <si>
    <t>Nomzamo Mthutuli</t>
  </si>
  <si>
    <t>Damaged  vehicle CA 446 577</t>
  </si>
  <si>
    <t>Based on the lack of response from the official to the investigator's questions, the official should be held liable for the cost of the damages</t>
  </si>
  <si>
    <t>Car key &amp; Petrol Card</t>
  </si>
  <si>
    <t>Piet Ncapayi</t>
  </si>
  <si>
    <t>Left rear door, taillight, mirror and fender</t>
  </si>
  <si>
    <t xml:space="preserve">Basis of the recommendation
Base on the information provided and the statement by the official he did not apply the K53 rules in observing the environment before proceeding thereby causing damage to SASSA vehicle. Nowhere in the information provided by the official indicates alleged negligence on the part of the road contractor in respect of the incident dated 22nd October 2014. 
Recommendation
Can someone be held liable? Yes
Should cost be recovered? Yes
Was there negligence or not? Yes </t>
  </si>
  <si>
    <t>07-08-2017</t>
  </si>
  <si>
    <t>Nomfundo Sasa</t>
  </si>
  <si>
    <t>J Paulsen</t>
  </si>
  <si>
    <t>W Jacobs</t>
  </si>
  <si>
    <t xml:space="preserve">Basis of Recommendation
Based on the information provided indicating liquid damage to the asset, the official to be held liable for not safeguarding SASSA asset. Cost of repairs to be determined from ICT, if not repaired why was it not repaired and reason to be provided.
Recommendation
Can someone be held liable? Yes 
Should cost be recovered? Yes
Was there negligence or not? Yes inclusive of not completing the loss control form timeously.
</t>
  </si>
  <si>
    <t xml:space="preserve">Laptop </t>
  </si>
  <si>
    <t>Based on the information provided no negligence could be established on the part of the official because of criminal activity(robbery)</t>
  </si>
  <si>
    <t>Wewers DL</t>
  </si>
  <si>
    <t>Lost Lenovo Laptop</t>
  </si>
  <si>
    <r>
      <rPr>
        <u/>
        <sz val="9"/>
        <rFont val="Calibri"/>
        <family val="2"/>
        <scheme val="minor"/>
      </rPr>
      <t>Basis of Recommendation</t>
    </r>
    <r>
      <rPr>
        <sz val="9"/>
        <rFont val="Calibri"/>
        <family val="2"/>
        <scheme val="minor"/>
      </rPr>
      <t xml:space="preserve">
According to the statement by the official, all the windows and doors were closed meticulously
</t>
    </r>
    <r>
      <rPr>
        <u/>
        <sz val="9"/>
        <rFont val="Calibri"/>
        <family val="2"/>
        <scheme val="minor"/>
      </rPr>
      <t>Recommendation</t>
    </r>
    <r>
      <rPr>
        <sz val="9"/>
        <rFont val="Calibri"/>
        <family val="2"/>
        <scheme val="minor"/>
      </rPr>
      <t xml:space="preserve">
Can someone be held liable? No 
Should cost be recovered? No 
Was there negligence or not? no
</t>
    </r>
  </si>
  <si>
    <t xml:space="preserve">N V Phendu </t>
  </si>
  <si>
    <t>W Koorts</t>
  </si>
  <si>
    <t>Laptop
SASSA Bag
Printer Cable
Stapler
SASSA Date Stamp</t>
  </si>
  <si>
    <t>Basil John Brown</t>
  </si>
  <si>
    <t>Right tail lamp, rear bumper, boot lid and fender</t>
  </si>
  <si>
    <r>
      <rPr>
        <u/>
        <sz val="9"/>
        <rFont val="Calibri"/>
        <family val="2"/>
        <scheme val="minor"/>
      </rPr>
      <t>Basis of Recommendation</t>
    </r>
    <r>
      <rPr>
        <sz val="9"/>
        <rFont val="Calibri"/>
        <family val="2"/>
        <scheme val="minor"/>
      </rPr>
      <t xml:space="preserve">
The official admitted in his affidavit that he caused the damages to the vehicle; the damages could have been prevented by the driver if more caution was taken when reversing the vehicle. 
The following policies were transgressed: SASSA Code of conduct section 12 (protection and proper use of assets) and PFMA Sec 45 (Responsibility of other officials to safeguard assets) 
</t>
    </r>
    <r>
      <rPr>
        <u/>
        <sz val="9"/>
        <rFont val="Calibri"/>
        <family val="2"/>
        <scheme val="minor"/>
      </rPr>
      <t>Recommendation</t>
    </r>
    <r>
      <rPr>
        <sz val="9"/>
        <rFont val="Calibri"/>
        <family val="2"/>
        <scheme val="minor"/>
      </rPr>
      <t xml:space="preserve">
Can someone be held liable? Yes, Mr B Brown
Should cost be recovered? Yes, R10 988.14
Was there negligence or not? Yes
The district senior manager needs to consider disciplinary action against Mr Brown for utilizing SASSA vehicle on a Sunday, as there is no clear indication on the trip authority form with regard to overnight parking and detail travelling program. 
The district senior manager needs to consider disciplinary action against Ms Kriel and Ms Williams for authorizing and validating an incorrect period on the trip authority form.
</t>
    </r>
  </si>
  <si>
    <t>right taillamp, rear bumper, bootlid and fender</t>
  </si>
  <si>
    <t>L Sibango</t>
  </si>
  <si>
    <t>Case finalised by the FMLC and recommeded for write-off : 
The water spilage was as a result of the service provider when delivering water at the office and the Committee recommeded that the service provider must be followed up to recover the cost of the laptop.
Third party - sent to HO on 15 December 2017</t>
  </si>
  <si>
    <t>Based on the information provided the official was found to be negligence in handling the SASSA asset
Debtor</t>
  </si>
  <si>
    <t>Johain Grispe</t>
  </si>
  <si>
    <t>Oswald Jacobs</t>
  </si>
  <si>
    <t>50062689
6609065238083</t>
  </si>
  <si>
    <t>L Sobuwa</t>
  </si>
  <si>
    <t>M Martins</t>
  </si>
  <si>
    <t>Nonelwa Batala</t>
  </si>
  <si>
    <t xml:space="preserve">Left rear fender and rim is damaged. Scratch on the front left bumper. Tyre burst. </t>
  </si>
  <si>
    <r>
      <rPr>
        <b/>
        <u/>
        <sz val="9"/>
        <rFont val="Calibri"/>
        <family val="2"/>
        <scheme val="minor"/>
      </rPr>
      <t>Basis of the recommendation</t>
    </r>
    <r>
      <rPr>
        <sz val="9"/>
        <rFont val="Calibri"/>
        <family val="2"/>
        <scheme val="minor"/>
      </rPr>
      <t xml:space="preserve">
Based on the area on of the impact it appears the other vehicle did not stop at the stop street and the SASSA vehicle had the right of way. This also confirmed by the statement made by the official. 
SASSA should institute a third party claim against the other vehicle. 
</t>
    </r>
    <r>
      <rPr>
        <b/>
        <u/>
        <sz val="9"/>
        <rFont val="Calibri"/>
        <family val="2"/>
        <scheme val="minor"/>
      </rPr>
      <t>Recommendation</t>
    </r>
    <r>
      <rPr>
        <sz val="9"/>
        <rFont val="Calibri"/>
        <family val="2"/>
        <scheme val="minor"/>
      </rPr>
      <t xml:space="preserve">
Can someone be held liable? Yes – third party
Should cost be recovered? Yes – third party
Was there negligence or not? No –official was not negligent.</t>
    </r>
  </si>
  <si>
    <t>Case finalised by the FMLC and recommeded for recovery
Debtor
Amount of R7 685.64 - 13 October 2017 - Deducted from leave payment.</t>
  </si>
  <si>
    <t>Alison Quinn</t>
  </si>
  <si>
    <t xml:space="preserve">Bumper was damaged </t>
  </si>
  <si>
    <r>
      <rPr>
        <u/>
        <sz val="9"/>
        <rFont val="Calibri"/>
        <family val="2"/>
        <scheme val="minor"/>
      </rPr>
      <t>Basis of Recommendation</t>
    </r>
    <r>
      <rPr>
        <sz val="9"/>
        <rFont val="Calibri"/>
        <family val="2"/>
        <scheme val="minor"/>
      </rPr>
      <t xml:space="preserve">
It was an accident that whilst the official attempted to exit the parking area the heel of her shoe got stuck under the hole under the petrol pedal. This prevented her from stopping the car and in a panicked state she bumped the car at the side of the bumper. The car hit the side of the wall located next to the gate.
</t>
    </r>
    <r>
      <rPr>
        <u/>
        <sz val="9"/>
        <rFont val="Calibri"/>
        <family val="2"/>
        <scheme val="minor"/>
      </rPr>
      <t xml:space="preserve">Recommendation
</t>
    </r>
    <r>
      <rPr>
        <sz val="9"/>
        <rFont val="Calibri"/>
        <family val="2"/>
        <scheme val="minor"/>
      </rPr>
      <t xml:space="preserve">
Can someone be held liable? NO
Should cost be recovered? NO
Was there negligence or not? NO
</t>
    </r>
  </si>
  <si>
    <t>A Sotomela</t>
  </si>
  <si>
    <t>90941577
8009155537080</t>
  </si>
  <si>
    <t>There was no finacial loss as the repair was done under warranty and the value to be registered must be zero
Write-off</t>
  </si>
  <si>
    <t>X Gqirana</t>
  </si>
  <si>
    <t>Based on the information on hand the official to be held liable for the loss and being negligent
Debtor</t>
  </si>
  <si>
    <t>Sonwabile Gxokonyeka</t>
  </si>
  <si>
    <t xml:space="preserve">Case finalised by the FMLC and recommeded for recovery
Recovery
</t>
  </si>
  <si>
    <t>Feddie Sidali</t>
  </si>
  <si>
    <t>Lenovo Laptop &amp; 3G</t>
  </si>
  <si>
    <t>Mthunzi Nqentsu</t>
  </si>
  <si>
    <t>Boot unable to close, rear bumper</t>
  </si>
  <si>
    <r>
      <rPr>
        <b/>
        <u/>
        <sz val="9"/>
        <rFont val="Calibri"/>
        <family val="2"/>
        <scheme val="minor"/>
      </rPr>
      <t>Basis of the recommendation</t>
    </r>
    <r>
      <rPr>
        <sz val="9"/>
        <rFont val="Calibri"/>
        <family val="2"/>
        <scheme val="minor"/>
      </rPr>
      <t xml:space="preserve">
Based on the area on of the impact it appears the other vehicle did not stop for the red traffic light and knocked the SASSA vehicle at the back. This is also confirmed by the statement made by the official and the witness. 
SASSA should institute a third party claim against the other vehicle. 
</t>
    </r>
    <r>
      <rPr>
        <b/>
        <u/>
        <sz val="9"/>
        <rFont val="Calibri"/>
        <family val="2"/>
        <scheme val="minor"/>
      </rPr>
      <t>Recommendation</t>
    </r>
    <r>
      <rPr>
        <sz val="9"/>
        <rFont val="Calibri"/>
        <family val="2"/>
        <scheme val="minor"/>
      </rPr>
      <t xml:space="preserve">
Can someone be held liable? Yes – third party
Should cost be recovered? Yes – third party
Was there negligence or not? No –official was not negligent.</t>
    </r>
  </si>
  <si>
    <t>Case to be removed as a duplicate</t>
  </si>
  <si>
    <t>Lumka Ngculu</t>
  </si>
  <si>
    <t>Rear left fender and tailight</t>
  </si>
  <si>
    <t>R Sait</t>
  </si>
  <si>
    <t>Case has been finalised by RFMC and it was recommended that the official be held liable for the loss and money be recovered.
Debtor</t>
  </si>
  <si>
    <t>Loss of Laptop
The truck knocked SASSA vehicle from behind,the bakkie rolled both printer and laptop were damaged</t>
  </si>
  <si>
    <t>Case has been finalised by RFMC and it was recommended that the official be held liable for the loss and money be recoverd.</t>
  </si>
  <si>
    <t>Daluhlanga Mjongile</t>
  </si>
  <si>
    <t xml:space="preserve">R/Rear Door,R/Front Door, R/Fender, R/Front Fender Damaged </t>
  </si>
  <si>
    <r>
      <rPr>
        <u/>
        <sz val="9"/>
        <rFont val="Calibri"/>
        <family val="2"/>
        <scheme val="minor"/>
      </rPr>
      <t>Basis of Recommendation</t>
    </r>
    <r>
      <rPr>
        <sz val="9"/>
        <rFont val="Calibri"/>
        <family val="2"/>
        <scheme val="minor"/>
      </rPr>
      <t xml:space="preserve">
Based on the incident, it cannot be held against the official considering that he locked the laptop inside the cabinet.
</t>
    </r>
    <r>
      <rPr>
        <u/>
        <sz val="9"/>
        <rFont val="Calibri"/>
        <family val="2"/>
        <scheme val="minor"/>
      </rPr>
      <t>Recommendation</t>
    </r>
    <r>
      <rPr>
        <sz val="9"/>
        <rFont val="Calibri"/>
        <family val="2"/>
        <scheme val="minor"/>
      </rPr>
      <t xml:space="preserve">
Can someone be held liable? NO
Should cost be recovered? NO 
Was there negligence or not? NO
</t>
    </r>
  </si>
  <si>
    <t>S Xekethwane</t>
  </si>
  <si>
    <t>The Truck reversed and drove into the Sassa vehicle and scratched the passenger door</t>
  </si>
  <si>
    <t>One of the machines that was carried by the truck fell onto the windscreen of the sassa vehicle</t>
  </si>
  <si>
    <t>Thulani Madasi</t>
  </si>
  <si>
    <t xml:space="preserve">The official was found to be reckless with SASSA laptop
Debtor - recovered from Pension
</t>
  </si>
  <si>
    <t>Romeo Williams</t>
  </si>
  <si>
    <t>Front door</t>
  </si>
  <si>
    <t>Basis of Recommendation
The driver is negligent and he should have been more cautious and therefore he is liable for the cost incurred amounting to R13488, 41. 
Recommendation
Can someone be held liable? Yes, Mr R Williams 
Should cost be recovered? Yes R13488, 41
Was there negligence or not? Yes
Debtor - submission to be signed by chairperson and REM</t>
  </si>
  <si>
    <t>Justice Blaai</t>
  </si>
  <si>
    <t>The Committee notes that the official contradicts himself regarding the actual date of the accident, i.e. 19th and 22nd July 2016. The official did not provide the reasons why the vehicle was parked at Walter Sisulu road. Based on the information provided and the investigation report, the official was negligent in securing the SASSA vehicle.
Debtor
In payment</t>
  </si>
  <si>
    <t>Kanpatrick Phillips</t>
  </si>
  <si>
    <t>Rear bumper , light and boot was damaged</t>
  </si>
  <si>
    <t>Taillight broken,bumper and boot</t>
  </si>
  <si>
    <r>
      <rPr>
        <b/>
        <u/>
        <sz val="9"/>
        <rFont val="Calibri"/>
        <family val="2"/>
        <scheme val="minor"/>
      </rPr>
      <t>Basis of Recommendation</t>
    </r>
    <r>
      <rPr>
        <sz val="9"/>
        <rFont val="Calibri"/>
        <family val="2"/>
        <scheme val="minor"/>
      </rPr>
      <t xml:space="preserve">
This case was handled by G Fleet and no claim was received from G Fleet and therefore it is recommended that the case is removed from the loss control register
</t>
    </r>
    <r>
      <rPr>
        <b/>
        <u/>
        <sz val="9"/>
        <rFont val="Calibri"/>
        <family val="2"/>
        <scheme val="minor"/>
      </rPr>
      <t>Recommendation</t>
    </r>
    <r>
      <rPr>
        <sz val="9"/>
        <rFont val="Calibri"/>
        <family val="2"/>
        <scheme val="minor"/>
      </rPr>
      <t xml:space="preserve">
Can someone be held liable? NO
Should cost be recovered? NO
Was there negligence or not? NO
</t>
    </r>
  </si>
  <si>
    <t>Front bumper, left front &amp; rear fender. Left front &amp; rear door</t>
  </si>
  <si>
    <t>Jonathan Kruger</t>
  </si>
  <si>
    <t>scratches on the left front bumper, rear fender, front and rear door</t>
  </si>
  <si>
    <r>
      <rPr>
        <u/>
        <sz val="9"/>
        <rFont val="Calibri"/>
        <family val="2"/>
        <scheme val="minor"/>
      </rPr>
      <t>Basis of Recommendation</t>
    </r>
    <r>
      <rPr>
        <sz val="9"/>
        <rFont val="Calibri"/>
        <family val="2"/>
        <scheme val="minor"/>
      </rPr>
      <t xml:space="preserve">
The statement on affidavit is not clear whether the inspection was done prior or post the trip. It is however difficult to hold the official accountable due to the fact that the parking is at the sports ground where it is not secure.
</t>
    </r>
    <r>
      <rPr>
        <u/>
        <sz val="9"/>
        <rFont val="Calibri"/>
        <family val="2"/>
        <scheme val="minor"/>
      </rPr>
      <t>Recommendation</t>
    </r>
    <r>
      <rPr>
        <sz val="9"/>
        <rFont val="Calibri"/>
        <family val="2"/>
        <scheme val="minor"/>
      </rPr>
      <t xml:space="preserve">
Can someone be held liable? No
Should cost be recovered? No
Was there negligence or not? No
</t>
    </r>
  </si>
  <si>
    <t>Due to the official was involved in a car accident which resulted in the laptop to be damaged
Write off</t>
  </si>
  <si>
    <t>A Kgare</t>
  </si>
  <si>
    <t>appeal</t>
  </si>
  <si>
    <t>Xolani Ndaliso</t>
  </si>
  <si>
    <t>Dent passanger Side door</t>
  </si>
  <si>
    <r>
      <rPr>
        <u/>
        <sz val="9"/>
        <rFont val="Calibri"/>
        <family val="2"/>
        <scheme val="minor"/>
      </rPr>
      <t>Basis of Recommendation</t>
    </r>
    <r>
      <rPr>
        <sz val="9"/>
        <rFont val="Calibri"/>
        <family val="2"/>
        <scheme val="minor"/>
      </rPr>
      <t xml:space="preserve">
It is beyond the official’s control as the other driver reversed into the left front passenger door and ran away.
</t>
    </r>
    <r>
      <rPr>
        <u/>
        <sz val="9"/>
        <rFont val="Calibri"/>
        <family val="2"/>
        <scheme val="minor"/>
      </rPr>
      <t>Recommendation</t>
    </r>
    <r>
      <rPr>
        <sz val="9"/>
        <rFont val="Calibri"/>
        <family val="2"/>
        <scheme val="minor"/>
      </rPr>
      <t xml:space="preserve">
Can someone be held liable? NO
Should cost be recovered? NO
Was there negligence or not? NO
</t>
    </r>
  </si>
  <si>
    <t xml:space="preserve">Shireen Grootboom </t>
  </si>
  <si>
    <t xml:space="preserve">Case finalised by the FMLC and recommeded for write-off:
Committee finalised the case and concluded that the official was not negligent as the third party was responsible for the damage, therefore is not held liable for the loss </t>
  </si>
  <si>
    <t>A Richards</t>
  </si>
  <si>
    <t>Case finalized by the RFMC and it was recommended the official be held liable for the loss
Debtor</t>
  </si>
  <si>
    <t>Zubeida Samuels</t>
  </si>
  <si>
    <t>Damaged  vehicle CA93736</t>
  </si>
  <si>
    <r>
      <rPr>
        <u/>
        <sz val="9"/>
        <rFont val="Calibri"/>
        <family val="2"/>
        <scheme val="minor"/>
      </rPr>
      <t>Basis of Recommendation</t>
    </r>
    <r>
      <rPr>
        <sz val="9"/>
        <rFont val="Calibri"/>
        <family val="2"/>
        <scheme val="minor"/>
      </rPr>
      <t xml:space="preserve">
The pre and post checklist was not completed by the official and the transport officer.
On the same day (29/04/2016) that the vehicle was retuned the transport officer Mr Cotiyana noticed the scratches on the vehicle and informed the driver.
The committee notes that the official only reported the incident to SAPS on the 03/05/2016 even though she was made aware of the damages on 29/04/2016.
Cost incurred and paid by the agency for damages amounts to R17 246.51
Email dated 28/10/2016 sent from the loss control committee to the official to seek clarity for the following
1. What condition was the vehicle when it was received?
2. In what condition was the car when it was returned 
3. We need a copy of the log book 
4. We need statement of the fleet manager who discover the damages 
5. What time was the car returned
The official responded on the 01/11/2016 as follows for bullet number 
1. “Not inspected at the time however I never noticed anything therefore I assume it was in good order.”
2. “It had a minor dent and the aerial was broken”
3. See attached logbook
4. The official responded “ the fleet official Mbulelo is out of office today and can only get a response as soon as he is back in office 
5. 7:30 
Based on the response from the official wherein she acknowledges the damages whilst the vehicle was in her possession, we therefore recommend that she must be held liable for the damages to the value of R17 246, 51.
In respect of the driver and transport officer not completing the post and pre checklist we recommend that a cautionary notice be issued to both driver and transport officer to ensure compliance.
</t>
    </r>
    <r>
      <rPr>
        <u/>
        <sz val="9"/>
        <rFont val="Calibri"/>
        <family val="2"/>
        <scheme val="minor"/>
      </rPr>
      <t xml:space="preserve">
Recommendation</t>
    </r>
    <r>
      <rPr>
        <sz val="9"/>
        <rFont val="Calibri"/>
        <family val="2"/>
        <scheme val="minor"/>
      </rPr>
      <t xml:space="preserve">
Can someone be held liable? Yes
Should cost be recovered? Yes
Was there negligence or not? Yes
</t>
    </r>
  </si>
  <si>
    <t>S Skundla</t>
  </si>
  <si>
    <t xml:space="preserve">
Basis of Recommendation
The official and supervisor did not respond to the questions raised by the committee. Based on the information at hand the official was negligent in safeguarding the asset and insuring appropriate approval to remove the asset from office.
Recommendation
Can someone be held liable? Yes
Should cost be recovered? Yes
Was there negligence or not? Yes
Debtor</t>
  </si>
  <si>
    <t>13/12/2017</t>
  </si>
  <si>
    <t xml:space="preserve">IE January </t>
  </si>
  <si>
    <t xml:space="preserve">
Progressive disciplinary action against the District Senior Manager for not complying with the 72 hours turnaround time of signing loss control form from date of incident. Official not found to have been negligent
Write-off
</t>
  </si>
  <si>
    <t>Gaironesa Isaacs</t>
  </si>
  <si>
    <t>E Gafieldien</t>
  </si>
  <si>
    <t>L Opperman</t>
  </si>
  <si>
    <t xml:space="preserve">Had an accident in the premises of Shoprite in Montagu </t>
  </si>
  <si>
    <r>
      <rPr>
        <u/>
        <sz val="10"/>
        <rFont val="Arial"/>
        <family val="2"/>
      </rPr>
      <t>Basis of Recommendation</t>
    </r>
    <r>
      <rPr>
        <sz val="10"/>
        <rFont val="Arial"/>
        <family val="2"/>
      </rPr>
      <t xml:space="preserve">
• The official was in the scope of her duties; third party drove into her and the vehicle was damaged
• The circumstances were beyond the official’s control
• The accident happened in 2015, which is more than 2 years and therefore, the committee recommends that the matter be written off
</t>
    </r>
    <r>
      <rPr>
        <u/>
        <sz val="10"/>
        <rFont val="Arial"/>
        <family val="2"/>
      </rPr>
      <t xml:space="preserve">
Recommendation</t>
    </r>
    <r>
      <rPr>
        <sz val="10"/>
        <rFont val="Arial"/>
        <family val="2"/>
      </rPr>
      <t xml:space="preserve">
Can someone be held liable? No
Should cost be recovered? No
Was there negligence or not? No
</t>
    </r>
  </si>
  <si>
    <t>Primrose Mapuko</t>
  </si>
  <si>
    <t>back bumper and boot</t>
  </si>
  <si>
    <r>
      <rPr>
        <u/>
        <sz val="9"/>
        <rFont val="Calibri"/>
        <family val="2"/>
        <scheme val="minor"/>
      </rPr>
      <t xml:space="preserve">Basis of Recommendation
</t>
    </r>
    <r>
      <rPr>
        <sz val="9"/>
        <rFont val="Calibri"/>
        <family val="2"/>
        <scheme val="minor"/>
      </rPr>
      <t xml:space="preserve">
As per the official statement on affidavit, she reversed and accidentally knocked the pole in the process.  This is in violation of the transport management policy, section 6.12.1; It is the responsibilities of the driver to, at all times adhere to traffic and any other regulation applicable to users of the road. Where these rules are not observed, the Agency will not incur any penalties imposed.
</t>
    </r>
    <r>
      <rPr>
        <u/>
        <sz val="9"/>
        <rFont val="Calibri"/>
        <family val="2"/>
        <scheme val="minor"/>
      </rPr>
      <t>Recommendation</t>
    </r>
    <r>
      <rPr>
        <sz val="9"/>
        <rFont val="Calibri"/>
        <family val="2"/>
        <scheme val="minor"/>
      </rPr>
      <t xml:space="preserve">
Can someone be held liable? YES, Primrose Mapuko
Should cost be recovered? YES, repair cost,R19,976.54
Was there negligence or not? YES
</t>
    </r>
  </si>
  <si>
    <t>Herman van Ronburgh</t>
  </si>
  <si>
    <t>Mbuthokazi Tyekela</t>
  </si>
  <si>
    <t>Bumper and light was broken</t>
  </si>
  <si>
    <r>
      <rPr>
        <b/>
        <u/>
        <sz val="9"/>
        <rFont val="Calibri"/>
        <family val="2"/>
        <scheme val="minor"/>
      </rPr>
      <t>Basis of Recommendation</t>
    </r>
    <r>
      <rPr>
        <sz val="9"/>
        <rFont val="Calibri"/>
        <family val="2"/>
        <scheme val="minor"/>
      </rPr>
      <t xml:space="preserve">
As per the official’s affidavit, she was reversing at the parking bay and hit the parking pole by the right back light the cover broken and the right back fender bend by the pole slightly, the inside light at the back was not broken. The official was in violation of the Transport management Policy, Section 6.12.1, “It is the responsibilities of the driver to, at all times adhere to traffic and any other regulation applicable to users of the road. Where these rules are not observed, the Agency will not incur any penalties imposed.”
</t>
    </r>
    <r>
      <rPr>
        <b/>
        <u/>
        <sz val="9"/>
        <rFont val="Calibri"/>
        <family val="2"/>
        <scheme val="minor"/>
      </rPr>
      <t>Recommendation</t>
    </r>
    <r>
      <rPr>
        <sz val="9"/>
        <rFont val="Calibri"/>
        <family val="2"/>
        <scheme val="minor"/>
      </rPr>
      <t xml:space="preserve">
Can someone be held liable? YES, Mbutokazi Tyekela
Should cost be recovered? YES, R20082.80 
Was there negligence or not? YES</t>
    </r>
  </si>
  <si>
    <t>Xolani Makalima</t>
  </si>
  <si>
    <t xml:space="preserve">Rear bumper &amp; boot </t>
  </si>
  <si>
    <t>Maranathea Motasi</t>
  </si>
  <si>
    <t>Front fender, door and headlamp</t>
  </si>
  <si>
    <t>S Mpama</t>
  </si>
  <si>
    <t>Stone from the passing truck dent and scratch an the rear side door passenger and tyre burst</t>
  </si>
  <si>
    <r>
      <rPr>
        <u/>
        <sz val="9"/>
        <rFont val="Calibri"/>
        <family val="2"/>
        <scheme val="minor"/>
      </rPr>
      <t>Basis of Recommendation</t>
    </r>
    <r>
      <rPr>
        <sz val="9"/>
        <rFont val="Calibri"/>
        <family val="2"/>
        <scheme val="minor"/>
      </rPr>
      <t xml:space="preserve">
• According to the statement of the official, he indicated that he was driving at 40km per hour whilst the truck came to a full stop indicating going to turn right. The official also indicated to the left and passed the truck whilst he suddenly had a knock on the rear side passenger door. The official failed to do full observation which is in violation of the Transport Management Policy, Section 6.12.1, “It is the responsibilities of the driver to, at all times adhere to traffic and any other regulation applicable to users of the road. Where these rules are not observed, the Agency will not incur any penalties imposed.”
</t>
    </r>
    <r>
      <rPr>
        <u/>
        <sz val="9"/>
        <rFont val="Calibri"/>
        <family val="2"/>
        <scheme val="minor"/>
      </rPr>
      <t>Recommendation</t>
    </r>
    <r>
      <rPr>
        <sz val="9"/>
        <rFont val="Calibri"/>
        <family val="2"/>
        <scheme val="minor"/>
      </rPr>
      <t xml:space="preserve">
Can someone be held liable? Yes, Mr Sindile Mpama,
Should cost be recovered? Yes, R20 204.87
Was there negligence or not? Yes
</t>
    </r>
  </si>
  <si>
    <t>Jennifer Mannikan</t>
  </si>
  <si>
    <t>Damaged  vehicle CA668847</t>
  </si>
  <si>
    <t>John Moffat</t>
  </si>
  <si>
    <t>Damage to the right side of the bumper</t>
  </si>
  <si>
    <r>
      <rPr>
        <u/>
        <sz val="9"/>
        <rFont val="Calibri"/>
        <family val="2"/>
        <scheme val="minor"/>
      </rPr>
      <t>Basis of Recommendation</t>
    </r>
    <r>
      <rPr>
        <sz val="9"/>
        <rFont val="Calibri"/>
        <family val="2"/>
        <scheme val="minor"/>
      </rPr>
      <t xml:space="preserve">
The official’s trip authority is unauthorised as the same level (manager) cannot approve trip authorities. Both managers i.e Mr Moffat and Mr Nortje to be held liable for the mismanagement of the agency assets. (Refer to Transport Management Policy 5.1, 5.2, 5.10 &amp; 6.5.5.1). 
A cautionary notice be issued to the driver and transport officer for non-compliance i.e incomplete trip authorities and to conduct regular vehicle inspection pre and post the trip. 
</t>
    </r>
    <r>
      <rPr>
        <u/>
        <sz val="9"/>
        <rFont val="Calibri"/>
        <family val="2"/>
        <scheme val="minor"/>
      </rPr>
      <t>Recommendation</t>
    </r>
    <r>
      <rPr>
        <sz val="9"/>
        <rFont val="Calibri"/>
        <family val="2"/>
        <scheme val="minor"/>
      </rPr>
      <t xml:space="preserve">
Can someone be held liable? YES, Mr John Moffat 
Should cost be recovered? YES, R24 624.55 for repair cost.
Was there negligence or not? YES
</t>
    </r>
  </si>
  <si>
    <t>Noluthando Mbukwana</t>
  </si>
  <si>
    <t>Rear bumper, taillight and bootlid</t>
  </si>
  <si>
    <t>Case finalised by the FMLC and recommeded for write-off:
Committee finalised the case and concluded that the official was not negligent as the third party was responsible for the damage, therefore is not held liable for the loss 
Write-off</t>
  </si>
  <si>
    <t>Johnney Bailey</t>
  </si>
  <si>
    <t>As the official was driving the clutch and gear did not work.</t>
  </si>
  <si>
    <r>
      <rPr>
        <b/>
        <u/>
        <sz val="9"/>
        <rFont val="Calibri"/>
        <family val="2"/>
        <scheme val="minor"/>
      </rPr>
      <t xml:space="preserve">Basis of Recommendation
</t>
    </r>
    <r>
      <rPr>
        <sz val="9"/>
        <rFont val="Calibri"/>
        <family val="2"/>
        <scheme val="minor"/>
      </rPr>
      <t xml:space="preserve">
Based on the affidavit it is mechanical problem and therefore cannot be held against the official
</t>
    </r>
    <r>
      <rPr>
        <b/>
        <u/>
        <sz val="9"/>
        <rFont val="Calibri"/>
        <family val="2"/>
        <scheme val="minor"/>
      </rPr>
      <t>Recommendation</t>
    </r>
    <r>
      <rPr>
        <sz val="9"/>
        <rFont val="Calibri"/>
        <family val="2"/>
        <scheme val="minor"/>
      </rPr>
      <t xml:space="preserve">
Can someone be held liable? NO
Should cost be recovered? NO
Was there negligence or not? NO
</t>
    </r>
  </si>
  <si>
    <t>Ntando Lutshiti</t>
  </si>
  <si>
    <t>Rear fender, bumper, tyre and tailgate</t>
  </si>
  <si>
    <t>Qaqamba Ncipa</t>
  </si>
  <si>
    <t>Damaged  vehicle CA380419</t>
  </si>
  <si>
    <r>
      <rPr>
        <b/>
        <sz val="9"/>
        <rFont val="Calibri"/>
        <family val="2"/>
        <scheme val="minor"/>
      </rPr>
      <t>Basis of Recommendation</t>
    </r>
    <r>
      <rPr>
        <sz val="9"/>
        <rFont val="Calibri"/>
        <family val="2"/>
        <scheme val="minor"/>
      </rPr>
      <t xml:space="preserve">
The committee noted the following discrepancies: 
The trip authority is incomplete odometer reading was not recorded.
The after journey was not completed by both the driver and transport officer 
The official admitted in his affidavit that he caused the damages to the vehicle; the damages could have been prevented by the driver if more caution was taken when reversing the vehicle.
</t>
    </r>
    <r>
      <rPr>
        <b/>
        <sz val="9"/>
        <rFont val="Calibri"/>
        <family val="2"/>
        <scheme val="minor"/>
      </rPr>
      <t>Recommendation</t>
    </r>
    <r>
      <rPr>
        <sz val="9"/>
        <rFont val="Calibri"/>
        <family val="2"/>
        <scheme val="minor"/>
      </rPr>
      <t xml:space="preserve">
Can someone be held liable? Yes, Ms Q Ncipa
Should cost be recovered? Yes, R27352.66
Was there negligence or not? Yes
</t>
    </r>
  </si>
  <si>
    <t>Munroe Jaftha</t>
  </si>
  <si>
    <t>Case finalised by the FMLC and recommeded for write-off:
The Committee recommended that the official is not held liable for the loss as the third party was responsible for the incident. However progressive disciplinary action to be insituted against the official by his supervisor for non-compliance and failure to submit outstanding documents</t>
  </si>
  <si>
    <t>The Truck which was in the fast lane without any signal,came and drove into agency's vehiche,hitting on the driver's side</t>
  </si>
  <si>
    <t>N Qhola</t>
  </si>
  <si>
    <t>The Quantum bumped and pressed the Sassa's vehicle into the pavement and dragged the front fender (right) and almost removed the whole front fender</t>
  </si>
  <si>
    <t>Irene Cloete</t>
  </si>
  <si>
    <t>Left front and back passenger door damaged . Left window broken</t>
  </si>
  <si>
    <t xml:space="preserve">Based on the affidavit provided other car did not observe the rules of the road by not stopping whilst supposed to and as a result it cannot be held against the official.
Recommendation
Can someone be held liable? NO
Should cost be recovered? NO
          Was there negligence or not? NO
</t>
  </si>
  <si>
    <t>Ntshokoleng Koena</t>
  </si>
  <si>
    <t xml:space="preserve">Rear and left front bumper &amp; fender. Headlamp and rear &amp; front door </t>
  </si>
  <si>
    <r>
      <rPr>
        <u/>
        <sz val="9"/>
        <rFont val="Calibri"/>
        <family val="2"/>
        <scheme val="minor"/>
      </rPr>
      <t>Basis of Recommendation</t>
    </r>
    <r>
      <rPr>
        <sz val="9"/>
        <rFont val="Calibri"/>
        <family val="2"/>
        <scheme val="minor"/>
      </rPr>
      <t xml:space="preserve">
Based on the affidavit the official had a right of way however the car he was driving stalled and he had to start the car which caused the delay and caused the car on the left to knock the car he was driving. This further caused the official to knock the car on the right. This cannot be held against the official.
</t>
    </r>
    <r>
      <rPr>
        <u/>
        <sz val="9"/>
        <rFont val="Calibri"/>
        <family val="2"/>
        <scheme val="minor"/>
      </rPr>
      <t>Recommendation</t>
    </r>
    <r>
      <rPr>
        <sz val="9"/>
        <rFont val="Calibri"/>
        <family val="2"/>
        <scheme val="minor"/>
      </rPr>
      <t xml:space="preserve">
Can someone be held liable? NO
Should cost be recovered? NO
Was there negligence or not? NO
</t>
    </r>
  </si>
  <si>
    <t>Damaged  vehicle CA59365</t>
  </si>
  <si>
    <r>
      <rPr>
        <b/>
        <sz val="9"/>
        <rFont val="Calibri"/>
        <family val="2"/>
        <scheme val="minor"/>
      </rPr>
      <t>Basis of Recommendation</t>
    </r>
    <r>
      <rPr>
        <sz val="9"/>
        <rFont val="Calibri"/>
        <family val="2"/>
        <scheme val="minor"/>
      </rPr>
      <t xml:space="preserve">
The committee noted the following non-compliance issues: 
7. The trip authority is incomplete as there was no pre and post inspection recorded for the trip by both driver and transport officer.
8. The journey was not completed.
9. The vehicle registration number was not completed and where it was stationed.
10. The after journey was not duly completed by both the driver and transport officer.
11. The checklist was not completed by driver nor transport officer.
In respect of the driver and transport officer not completing the post and pre checklist we recommend that a cautionary notice be issued to both driver and transport officer to ensure compliance.
No negligence found from the evidence provided, the driver cannot be held liable for the cost incurred amounting to R1584, 58
</t>
    </r>
    <r>
      <rPr>
        <b/>
        <sz val="9"/>
        <rFont val="Calibri"/>
        <family val="2"/>
        <scheme val="minor"/>
      </rPr>
      <t xml:space="preserve">
Recommendation</t>
    </r>
    <r>
      <rPr>
        <sz val="9"/>
        <rFont val="Calibri"/>
        <family val="2"/>
        <scheme val="minor"/>
      </rPr>
      <t xml:space="preserve">
Can someone be held liable? No
Should cost be recovered? No, to be written off R
Was there negligence or not? No</t>
    </r>
  </si>
  <si>
    <t>back bumper</t>
  </si>
  <si>
    <t>Leon Links</t>
  </si>
  <si>
    <t xml:space="preserve">Hole front damaged </t>
  </si>
  <si>
    <t>Samantha Smith</t>
  </si>
  <si>
    <t>Bonnet and boot smashed</t>
  </si>
  <si>
    <r>
      <rPr>
        <b/>
        <sz val="9"/>
        <rFont val="Calibri"/>
        <family val="2"/>
        <scheme val="minor"/>
      </rPr>
      <t>Basis of Recommendation</t>
    </r>
    <r>
      <rPr>
        <sz val="9"/>
        <rFont val="Calibri"/>
        <family val="2"/>
        <scheme val="minor"/>
      </rPr>
      <t xml:space="preserve">
Based on the affidavit, the official cannot be held liable due to the fact that she was hit from behind.
</t>
    </r>
    <r>
      <rPr>
        <b/>
        <sz val="9"/>
        <rFont val="Calibri"/>
        <family val="2"/>
        <scheme val="minor"/>
      </rPr>
      <t>Recommendation</t>
    </r>
    <r>
      <rPr>
        <sz val="9"/>
        <rFont val="Calibri"/>
        <family val="2"/>
        <scheme val="minor"/>
      </rPr>
      <t xml:space="preserve">
Can someone be held liable? NO
Should cost be recovered? NO
Was there negligence or not? NO
</t>
    </r>
  </si>
  <si>
    <t>J Moffat</t>
  </si>
  <si>
    <t>The official was from Caledon to Bredasdorp. He saw a truck flashing the headlights indicating that he wants to pass. He moved on the yellow line that is when he lost control of the vehicle</t>
  </si>
  <si>
    <t>Cheryl Crowie</t>
  </si>
  <si>
    <t>bumper,fender and doors. Storage of the vehicle</t>
  </si>
  <si>
    <t>P Mphondlwana</t>
  </si>
  <si>
    <t>While the official was driving the left hand front wheel hit a cement block</t>
  </si>
  <si>
    <r>
      <rPr>
        <u/>
        <sz val="10"/>
        <rFont val="Arial"/>
        <family val="2"/>
      </rPr>
      <t>Basis of Recommendation</t>
    </r>
    <r>
      <rPr>
        <sz val="10"/>
        <rFont val="Arial"/>
        <family val="2"/>
      </rPr>
      <t xml:space="preserve">
• According to the official’s sword affidavit, the road he was travelling in was a gravel road in a bad state
• The inspection conducted showed that the left front tyre burst
• Based on the above, the official cannot be held liable for the damage as the Toyota Etios are not appropriate for perilous roads
</t>
    </r>
    <r>
      <rPr>
        <u/>
        <sz val="10"/>
        <rFont val="Arial"/>
        <family val="2"/>
      </rPr>
      <t xml:space="preserve">
Recommendation</t>
    </r>
    <r>
      <rPr>
        <sz val="10"/>
        <rFont val="Arial"/>
        <family val="2"/>
      </rPr>
      <t xml:space="preserve">
Can someone be held liable? No
Should cost be recovered? No
Was there negligence or not? No
</t>
    </r>
  </si>
  <si>
    <t>13-12-2017</t>
  </si>
  <si>
    <t>M Nqeketo</t>
  </si>
  <si>
    <t xml:space="preserve">The car hit the pole next to the road and stopped </t>
  </si>
  <si>
    <t>Based on the information provided the official is not to be held liable for the loss incured as the road he was travelling was perilous and not appropriate for a Toyota Etios.
Write-off</t>
  </si>
  <si>
    <t>E Campher</t>
  </si>
  <si>
    <t xml:space="preserve">The official and the passenger were driving and she lost control of the car </t>
  </si>
  <si>
    <t>Shaheeda Cassiem</t>
  </si>
  <si>
    <t>Back bumper</t>
  </si>
  <si>
    <t>S Mlunguza</t>
  </si>
  <si>
    <t>She hit the breaks and the car flipped and overturned for approximately 3 times</t>
  </si>
  <si>
    <r>
      <rPr>
        <u/>
        <sz val="9"/>
        <rFont val="Calibri"/>
        <family val="2"/>
        <scheme val="minor"/>
      </rPr>
      <t>Basis of Recommendation</t>
    </r>
    <r>
      <rPr>
        <sz val="9"/>
        <rFont val="Calibri"/>
        <family val="2"/>
        <scheme val="minor"/>
      </rPr>
      <t xml:space="preserve">
According to the statement by the official, the official not liable; it was beyond her control
</t>
    </r>
    <r>
      <rPr>
        <u/>
        <sz val="9"/>
        <rFont val="Calibri"/>
        <family val="2"/>
        <scheme val="minor"/>
      </rPr>
      <t>Recommendation</t>
    </r>
    <r>
      <rPr>
        <sz val="9"/>
        <rFont val="Calibri"/>
        <family val="2"/>
        <scheme val="minor"/>
      </rPr>
      <t xml:space="preserve">
Can someone be held liable? No
Should cost be recovered? No
Was there negligence or not? No
</t>
    </r>
  </si>
  <si>
    <t>Lucky Bopape</t>
  </si>
  <si>
    <t>Damaged  vehicle CA 157591</t>
  </si>
  <si>
    <t xml:space="preserve">Acting REM approved the recommendation on the 08 December 2016 that the cost of damages  to be recovered from Mr Tyopo (who was found to have been negligent). Mr Tyopo has made a payment of R 3,000 in March 2018 without having completed an AoD. The Debt Management Unit has been unsuccessful in obtaining a AoD or further commitment for settlement of the balance from the official. </t>
  </si>
  <si>
    <t>Case was referred to FMB at Head Office as per old terms of reference in November 2015, Acting REM approved the recommendation on the 22 December 2017  that the cost of damages should be recovered from the employee because of recklessness. Outcome letter issued. Official has indicated that he wishes to appeal and has further referred the matter to the labour union.</t>
  </si>
  <si>
    <t>Case was referred to FMB at Head Office as per old terms of reference in November 2015, Acting REM approved the recommendation on the 22 December 2017  that the cost of damages should be recovered from the employee because of recklessness. Outcome letter issued. The Debt Management Unit has been in comuunication with the official to facilitate the signing of the AoD.</t>
  </si>
  <si>
    <t>Case was referred to FMB at Head Office as per old terms of reference in November 2015, Acting REM approved the recommendation on the 22 December 2017  that the cost of damages should be recovered from the official because of inconsistency in the dates on the report and the alteration on official document. Outcome letter issued. Official indicates that he is requesting deductions to commence in July 2018. He has yet to sign an AoD.</t>
  </si>
  <si>
    <t>Case was referred to FMB at Head Office as per old terms of reference in November 2015, Acting REM approved the recommendation on the 22 December 2017  that the cost of damages should be recovered from the employee because he did not follow the rules of the road. Outcome letter issued. Official is refusing to sign AOD as he indicates that he will be appealing.</t>
  </si>
  <si>
    <r>
      <rPr>
        <u/>
        <sz val="9"/>
        <rFont val="Calibri"/>
        <family val="2"/>
        <scheme val="minor"/>
      </rPr>
      <t>Basis of Recommendation</t>
    </r>
    <r>
      <rPr>
        <sz val="9"/>
        <rFont val="Calibri"/>
        <family val="2"/>
        <scheme val="minor"/>
      </rPr>
      <t xml:space="preserve">
To note that official is liable for the replacement of the boot rubber and spring, based on the affidavit provide by the official, she repeatedly tried to close the boot causing spring to pop.
</t>
    </r>
    <r>
      <rPr>
        <u/>
        <sz val="9"/>
        <rFont val="Calibri"/>
        <family val="2"/>
        <scheme val="minor"/>
      </rPr>
      <t>Recommendation</t>
    </r>
    <r>
      <rPr>
        <sz val="9"/>
        <rFont val="Calibri"/>
        <family val="2"/>
        <scheme val="minor"/>
      </rPr>
      <t xml:space="preserve">
Can someone be held liable? Yes the driver for the replacement of the boot rubber and spring of boot lock
Should cost be recovered? Yes to the value of R 821 .03
Was there negligence or not? Yes by wanting to force the boot to close </t>
    </r>
  </si>
  <si>
    <r>
      <rPr>
        <u/>
        <sz val="9"/>
        <rFont val="Calibri"/>
        <family val="2"/>
        <scheme val="minor"/>
      </rPr>
      <t>Basis of Recommendation</t>
    </r>
    <r>
      <rPr>
        <sz val="9"/>
        <rFont val="Calibri"/>
        <family val="2"/>
        <scheme val="minor"/>
      </rPr>
      <t xml:space="preserve">
The printer is used at Service points and is used by the team, it was not exclusively allocated to the official
</t>
    </r>
    <r>
      <rPr>
        <u/>
        <sz val="9"/>
        <rFont val="Calibri"/>
        <family val="2"/>
        <scheme val="minor"/>
      </rPr>
      <t>Recommendation</t>
    </r>
    <r>
      <rPr>
        <sz val="9"/>
        <rFont val="Calibri"/>
        <family val="2"/>
        <scheme val="minor"/>
      </rPr>
      <t xml:space="preserve">
Can someone be held liable? No
Should cost be recovered? No
Was there negligence or not? No
</t>
    </r>
  </si>
  <si>
    <r>
      <rPr>
        <u/>
        <sz val="9"/>
        <rFont val="Calibri"/>
        <family val="2"/>
        <scheme val="minor"/>
      </rPr>
      <t>Basis of Recommendation</t>
    </r>
    <r>
      <rPr>
        <sz val="9"/>
        <rFont val="Calibri"/>
        <family val="2"/>
        <scheme val="minor"/>
      </rPr>
      <t xml:space="preserve">
Driver failed to adhere to the Transport Policy: Section 6.12.1, which states that, “It is the responsibilities of the driver to, at all times adhere to traffic and other regulation applicable to users of the road. Where these rules are not observed, the Agency will pay any penalties imposed.” 
</t>
    </r>
    <r>
      <rPr>
        <u/>
        <sz val="9"/>
        <rFont val="Calibri"/>
        <family val="2"/>
        <scheme val="minor"/>
      </rPr>
      <t>Recommendation</t>
    </r>
    <r>
      <rPr>
        <sz val="9"/>
        <rFont val="Calibri"/>
        <family val="2"/>
        <scheme val="minor"/>
      </rPr>
      <t xml:space="preserve">
Can someone be held liable? Yes, Ms B Ndibaza, the driver
Should cost be recovered? Yes R 3 458.65
Was there negligence or not? Yes failure to observe and apply K53 rules
</t>
    </r>
  </si>
  <si>
    <r>
      <rPr>
        <u/>
        <sz val="9"/>
        <rFont val="Calibri"/>
        <family val="2"/>
        <scheme val="minor"/>
      </rPr>
      <t>Basis of Recommendation</t>
    </r>
    <r>
      <rPr>
        <sz val="9"/>
        <rFont val="Calibri"/>
        <family val="2"/>
        <scheme val="minor"/>
      </rPr>
      <t xml:space="preserve">
The official was found to have been negligence in handling the laptop.
Policy violation: PFMA Policy Section 45 – Responsibilities of other officials states that “An official of a department, trading entity or constitutional institution- (e) is responsible for the management, including the safeguard of assets and the management of liabilities within that official’s area of responsibility.”
Section 12.1.8 of the ICT Policy-Desktop and Mobile Computing states; “It shall be the responsibility of the user to safe guard the allocated computer equipment. It is the responsibility of the user to lock their desktop and laptops while in the office with security cable or to store the equipment in a secure place”.
</t>
    </r>
    <r>
      <rPr>
        <u/>
        <sz val="9"/>
        <rFont val="Calibri"/>
        <family val="2"/>
        <scheme val="minor"/>
      </rPr>
      <t>Recommendation</t>
    </r>
    <r>
      <rPr>
        <sz val="9"/>
        <rFont val="Calibri"/>
        <family val="2"/>
        <scheme val="minor"/>
      </rPr>
      <t xml:space="preserve">
Can someone be held liable? Yes, Melanie Driver
Should cost be recovered? Yes, R4 044.15
Was there negligence or not? Yes
</t>
    </r>
  </si>
  <si>
    <r>
      <rPr>
        <u/>
        <sz val="9"/>
        <rFont val="Calibri"/>
        <family val="2"/>
        <scheme val="minor"/>
      </rPr>
      <t>Basis of Recommendation</t>
    </r>
    <r>
      <rPr>
        <sz val="9"/>
        <rFont val="Calibri"/>
        <family val="2"/>
        <scheme val="minor"/>
      </rPr>
      <t xml:space="preserve">
Based on the information gathered and the evidence provided by the official, the Committee could not find negligence therefore the official cannot be held liable for any damages incurred.
</t>
    </r>
    <r>
      <rPr>
        <u/>
        <sz val="9"/>
        <rFont val="Calibri"/>
        <family val="2"/>
        <scheme val="minor"/>
      </rPr>
      <t>Recommendation</t>
    </r>
    <r>
      <rPr>
        <sz val="9"/>
        <rFont val="Calibri"/>
        <family val="2"/>
        <scheme val="minor"/>
      </rPr>
      <t xml:space="preserve">
Can someone be held liable? No
Should cost be recovered? No
Was there negligence or not? No
</t>
    </r>
  </si>
  <si>
    <r>
      <rPr>
        <u/>
        <sz val="9"/>
        <rFont val="Calibri"/>
        <family val="2"/>
        <scheme val="minor"/>
      </rPr>
      <t>Basis of Recommendation</t>
    </r>
    <r>
      <rPr>
        <sz val="9"/>
        <rFont val="Calibri"/>
        <family val="2"/>
        <scheme val="minor"/>
      </rPr>
      <t xml:space="preserve">
The third party was found to be the cause of the damage to the SASSA vehicle according to the information provided.
According to the information before the Committee, the official did not act negligently.
</t>
    </r>
    <r>
      <rPr>
        <u/>
        <sz val="9"/>
        <rFont val="Calibri"/>
        <family val="2"/>
        <scheme val="minor"/>
      </rPr>
      <t>Recommendation</t>
    </r>
    <r>
      <rPr>
        <sz val="9"/>
        <rFont val="Calibri"/>
        <family val="2"/>
        <scheme val="minor"/>
      </rPr>
      <t xml:space="preserve">
Can someone be held liable? No
Should cost be recovered? No
Was there negligence or not? No
</t>
    </r>
  </si>
  <si>
    <r>
      <rPr>
        <u/>
        <sz val="9"/>
        <rFont val="Calibri"/>
        <family val="2"/>
        <scheme val="minor"/>
      </rPr>
      <t>Basis of Recommendation</t>
    </r>
    <r>
      <rPr>
        <sz val="9"/>
        <rFont val="Calibri"/>
        <family val="2"/>
        <scheme val="minor"/>
      </rPr>
      <t xml:space="preserve">
The third party was found to be the cause of the damage to the SASSA vehicle according to the information provided.
Although the third party information was available, the case was never refereed to the Legal Services when the accident happened in 2014.
According to the information before the Committee, the official did not act negligently.
</t>
    </r>
    <r>
      <rPr>
        <u/>
        <sz val="9"/>
        <rFont val="Calibri"/>
        <family val="2"/>
        <scheme val="minor"/>
      </rPr>
      <t>Recommendation</t>
    </r>
    <r>
      <rPr>
        <sz val="9"/>
        <rFont val="Calibri"/>
        <family val="2"/>
        <scheme val="minor"/>
      </rPr>
      <t xml:space="preserve">
Can someone be held liable? No
Should cost be recovered? No
Was there negligence or not? No
</t>
    </r>
  </si>
  <si>
    <t xml:space="preserve">The request for condonation has been submitted to National Treasury (NT). National Treasury requested additional information which was submitted on 9 March 2018 and SASSA is awaiting for a response from NT. </t>
  </si>
  <si>
    <t xml:space="preserve">The investigation is underway. The investigation officer provided a prelimanary report which still require written statements and interviews from the outstanding SASSA and DSD officials. Once the remaining officials have been interviewed and written statements are received then a final report will be presented to the Accounting Officer for consideration. </t>
  </si>
  <si>
    <t xml:space="preserve">Various suppliers:
-Diners Club
-Duma Travel
-Bokwe Security
-Elite Marguees
-The Media Connection
</t>
  </si>
  <si>
    <t>A letter  was  written to the former CEO, Dr Petersen on 22 February 2016 (she received on 06 March 2018) asking her to make a representation as to why she cannot be held responsible to pay back the R3 499 606.00 as the accounting officer then, who approved the payment for these services.  On 15 March 2018 a letter was received from her attorneys requesting information that will allow them to respond on behalf of Dr Petersen.  The information was provided on 06 April 2018. Subsequent to that, a letter was received from the attorneys on 11 May 2018, stating that there is outstanding  information</t>
  </si>
  <si>
    <t>The legal council to represent SASSA during the Constitutional Court hearing relating to requesting of variation of the Court order by extending the suspension of declaration of invalidity of CPS/SASSA contract, was appointed not through the State attorney's office instead the appointed Legal workstream team was utilised</t>
  </si>
  <si>
    <t>Letter was given to official to submit her written representation. The matter is under consideration by the Acting Chief Executive Officer in order to finalise the investigation</t>
  </si>
  <si>
    <t>SASSA received a closeup report from the service provider. Furthermore National Treasury reviewed the procurement process that was undertaken in the appointment of the service provider and the NT report was presented to the former Minister.</t>
  </si>
</sst>
</file>

<file path=xl/styles.xml><?xml version="1.0" encoding="utf-8"?>
<styleSheet xmlns="http://schemas.openxmlformats.org/spreadsheetml/2006/main">
  <numFmts count="15">
    <numFmt numFmtId="6" formatCode="&quot;R&quot;\ #,##0;[Red]&quot;R&quot;\ \-#,##0"/>
    <numFmt numFmtId="8" formatCode="&quot;R&quot;\ #,##0.00;[Red]&quot;R&quot;\ \-#,##0.00"/>
    <numFmt numFmtId="44" formatCode="_ &quot;R&quot;\ * #,##0.00_ ;_ &quot;R&quot;\ * \-#,##0.00_ ;_ &quot;R&quot;\ * &quot;-&quot;??_ ;_ @_ "/>
    <numFmt numFmtId="43" formatCode="_ * #,##0.00_ ;_ * \-#,##0.00_ ;_ * &quot;-&quot;??_ ;_ @_ "/>
    <numFmt numFmtId="164" formatCode="_(&quot;$&quot;* #,##0.00_);_(&quot;$&quot;* \(#,##0.00\);_(&quot;$&quot;* &quot;-&quot;??_);_(@_)"/>
    <numFmt numFmtId="165" formatCode="_(* #,##0.00_);_(* \(#,##0.00\);_(* &quot;-&quot;??_);_(@_)"/>
    <numFmt numFmtId="166" formatCode="[$-409]d\-mmm\-yy;@"/>
    <numFmt numFmtId="167" formatCode="[$R-1C09]\ #,##0.00"/>
    <numFmt numFmtId="168" formatCode="[$R-1C09]\ #,##0.00;[$R-1C09]\ \-#,##0.00"/>
    <numFmt numFmtId="169" formatCode="&quot;R&quot;\ #,##0.00"/>
    <numFmt numFmtId="170" formatCode="_(* #,##0_);_(* \(#,##0\);_(* &quot;-&quot;??_);_(@_)"/>
    <numFmt numFmtId="171" formatCode="[$-F800]dddd\,\ mmmm\ dd\,\ yyyy"/>
    <numFmt numFmtId="172" formatCode="[$-1C09]dd\ mmmm\ yyyy;@"/>
    <numFmt numFmtId="173" formatCode="#,##0.00_ ;\-#,##0.00\ "/>
    <numFmt numFmtId="174" formatCode="[$-409]mmm\-yy;@"/>
  </numFmts>
  <fonts count="31">
    <font>
      <sz val="11"/>
      <color theme="1"/>
      <name val="Calibri"/>
      <family val="2"/>
      <scheme val="minor"/>
    </font>
    <font>
      <sz val="11"/>
      <color theme="1"/>
      <name val="Calibri"/>
      <family val="2"/>
      <scheme val="minor"/>
    </font>
    <font>
      <b/>
      <sz val="11"/>
      <color theme="1"/>
      <name val="Calibri"/>
      <family val="2"/>
      <scheme val="minor"/>
    </font>
    <font>
      <b/>
      <u/>
      <sz val="12"/>
      <name val="Arial"/>
      <family val="2"/>
    </font>
    <font>
      <b/>
      <sz val="12"/>
      <name val="Arial"/>
      <family val="2"/>
    </font>
    <font>
      <sz val="12"/>
      <color theme="1"/>
      <name val="Calibri"/>
      <family val="2"/>
      <scheme val="minor"/>
    </font>
    <font>
      <b/>
      <sz val="10"/>
      <name val="Arial"/>
      <family val="2"/>
    </font>
    <font>
      <sz val="12"/>
      <name val="Calibri"/>
      <family val="2"/>
      <scheme val="minor"/>
    </font>
    <font>
      <sz val="12"/>
      <color theme="1"/>
      <name val="Arial"/>
      <family val="2"/>
    </font>
    <font>
      <b/>
      <u/>
      <sz val="10"/>
      <name val="Arial"/>
      <family val="2"/>
    </font>
    <font>
      <b/>
      <sz val="11"/>
      <name val="Calibri"/>
      <family val="2"/>
      <scheme val="minor"/>
    </font>
    <font>
      <sz val="11"/>
      <name val="Calibri"/>
      <family val="2"/>
      <scheme val="minor"/>
    </font>
    <font>
      <b/>
      <sz val="11"/>
      <name val="Arial"/>
      <family val="2"/>
    </font>
    <font>
      <sz val="10"/>
      <name val="Arial"/>
      <family val="2"/>
    </font>
    <font>
      <sz val="11"/>
      <color theme="1"/>
      <name val="Arial"/>
      <family val="2"/>
    </font>
    <font>
      <b/>
      <sz val="11"/>
      <color theme="1"/>
      <name val="Arial"/>
      <family val="2"/>
    </font>
    <font>
      <sz val="11"/>
      <name val="Arial"/>
      <family val="2"/>
    </font>
    <font>
      <sz val="9"/>
      <name val="Calibri"/>
      <family val="2"/>
      <scheme val="minor"/>
    </font>
    <font>
      <sz val="14"/>
      <name val="Arial"/>
      <family val="2"/>
    </font>
    <font>
      <sz val="14"/>
      <name val="Calibri"/>
      <family val="2"/>
      <scheme val="minor"/>
    </font>
    <font>
      <u/>
      <sz val="11"/>
      <name val="Arial"/>
      <family val="2"/>
    </font>
    <font>
      <b/>
      <u/>
      <sz val="9"/>
      <name val="Calibri"/>
      <family val="2"/>
      <scheme val="minor"/>
    </font>
    <font>
      <sz val="9"/>
      <name val="Arial"/>
      <family val="2"/>
    </font>
    <font>
      <u/>
      <sz val="9"/>
      <name val="Calibri"/>
      <family val="2"/>
      <scheme val="minor"/>
    </font>
    <font>
      <b/>
      <sz val="9"/>
      <name val="Calibri"/>
      <family val="2"/>
      <scheme val="minor"/>
    </font>
    <font>
      <u/>
      <sz val="10"/>
      <name val="Arial"/>
      <family val="2"/>
    </font>
    <font>
      <sz val="8"/>
      <name val="Arial"/>
      <family val="2"/>
    </font>
    <font>
      <sz val="9"/>
      <name val="Tahoma"/>
      <family val="2"/>
    </font>
    <font>
      <b/>
      <sz val="14"/>
      <name val="Arial"/>
      <family val="2"/>
    </font>
    <font>
      <sz val="12"/>
      <name val="Arial"/>
      <family val="2"/>
    </font>
    <font>
      <b/>
      <sz val="12"/>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4">
    <xf numFmtId="0" fontId="0" fillId="0" borderId="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0" fontId="13" fillId="0" borderId="0"/>
    <xf numFmtId="43" fontId="13" fillId="0" borderId="0" applyFont="0" applyFill="0" applyBorder="0" applyAlignment="0" applyProtection="0"/>
    <xf numFmtId="164" fontId="1" fillId="0" borderId="0" applyFont="0" applyFill="0" applyBorder="0" applyAlignment="0" applyProtection="0"/>
    <xf numFmtId="0" fontId="13" fillId="0" borderId="0"/>
    <xf numFmtId="0" fontId="1" fillId="0" borderId="0"/>
    <xf numFmtId="0" fontId="13" fillId="0" borderId="0"/>
    <xf numFmtId="0" fontId="1" fillId="0" borderId="0"/>
    <xf numFmtId="43" fontId="1" fillId="0" borderId="0" applyFont="0" applyFill="0" applyBorder="0" applyAlignment="0" applyProtection="0"/>
    <xf numFmtId="0" fontId="13" fillId="0" borderId="0"/>
  </cellStyleXfs>
  <cellXfs count="403">
    <xf numFmtId="0" fontId="0" fillId="0" borderId="0" xfId="0"/>
    <xf numFmtId="0" fontId="6" fillId="2" borderId="0" xfId="0" applyFont="1" applyFill="1" applyBorder="1" applyAlignment="1">
      <alignment vertical="top" wrapText="1"/>
    </xf>
    <xf numFmtId="0" fontId="7" fillId="0" borderId="5" xfId="0" applyFont="1" applyFill="1" applyBorder="1"/>
    <xf numFmtId="0" fontId="7" fillId="0" borderId="6" xfId="0" applyFont="1" applyFill="1" applyBorder="1"/>
    <xf numFmtId="166" fontId="7" fillId="0" borderId="6" xfId="0" applyNumberFormat="1" applyFont="1" applyFill="1" applyBorder="1"/>
    <xf numFmtId="0" fontId="7" fillId="0" borderId="6" xfId="0" applyFont="1" applyFill="1" applyBorder="1" applyAlignment="1">
      <alignment wrapText="1"/>
    </xf>
    <xf numFmtId="167" fontId="7" fillId="0" borderId="6" xfId="0" applyNumberFormat="1" applyFont="1" applyFill="1" applyBorder="1"/>
    <xf numFmtId="165" fontId="7" fillId="0" borderId="6" xfId="1" applyFont="1" applyFill="1" applyBorder="1"/>
    <xf numFmtId="14" fontId="7" fillId="0" borderId="6" xfId="0" applyNumberFormat="1" applyFont="1" applyFill="1" applyBorder="1" applyAlignment="1">
      <alignment horizontal="right"/>
    </xf>
    <xf numFmtId="14" fontId="7" fillId="0" borderId="6" xfId="0" applyNumberFormat="1" applyFont="1" applyFill="1" applyBorder="1"/>
    <xf numFmtId="0" fontId="7" fillId="0" borderId="7" xfId="0" applyFont="1" applyFill="1" applyBorder="1"/>
    <xf numFmtId="165" fontId="5" fillId="0" borderId="8" xfId="0" applyNumberFormat="1" applyFont="1" applyFill="1" applyBorder="1"/>
    <xf numFmtId="0" fontId="5" fillId="0" borderId="7" xfId="0" applyFont="1" applyFill="1" applyBorder="1"/>
    <xf numFmtId="0" fontId="7" fillId="0" borderId="9" xfId="0" applyFont="1" applyFill="1" applyBorder="1"/>
    <xf numFmtId="0" fontId="7" fillId="0" borderId="10" xfId="0" applyFont="1" applyFill="1" applyBorder="1"/>
    <xf numFmtId="166" fontId="7" fillId="0" borderId="10" xfId="0" applyNumberFormat="1" applyFont="1" applyFill="1" applyBorder="1"/>
    <xf numFmtId="0" fontId="7" fillId="0" borderId="10" xfId="0" applyFont="1" applyFill="1" applyBorder="1" applyAlignment="1">
      <alignment horizontal="justify"/>
    </xf>
    <xf numFmtId="167" fontId="7" fillId="0" borderId="10" xfId="0" applyNumberFormat="1" applyFont="1" applyFill="1" applyBorder="1"/>
    <xf numFmtId="165" fontId="7" fillId="0" borderId="10" xfId="1" applyFont="1" applyFill="1" applyBorder="1"/>
    <xf numFmtId="0" fontId="7" fillId="0" borderId="10" xfId="0" applyFont="1" applyFill="1" applyBorder="1" applyAlignment="1">
      <alignment wrapText="1"/>
    </xf>
    <xf numFmtId="14" fontId="7" fillId="0" borderId="10" xfId="0" applyNumberFormat="1" applyFont="1" applyFill="1" applyBorder="1" applyAlignment="1">
      <alignment horizontal="right" wrapText="1"/>
    </xf>
    <xf numFmtId="15" fontId="7" fillId="0" borderId="10" xfId="0" applyNumberFormat="1" applyFont="1" applyFill="1" applyBorder="1" applyAlignment="1">
      <alignment horizontal="left" wrapText="1"/>
    </xf>
    <xf numFmtId="0" fontId="7" fillId="0" borderId="11" xfId="0" applyFont="1" applyFill="1" applyBorder="1" applyAlignment="1">
      <alignment wrapText="1"/>
    </xf>
    <xf numFmtId="165" fontId="5" fillId="0" borderId="12" xfId="0" applyNumberFormat="1" applyFont="1" applyFill="1" applyBorder="1"/>
    <xf numFmtId="0" fontId="5" fillId="0" borderId="11" xfId="0" applyFont="1" applyFill="1" applyBorder="1"/>
    <xf numFmtId="14" fontId="7" fillId="0" borderId="10" xfId="0" applyNumberFormat="1" applyFont="1" applyFill="1" applyBorder="1" applyAlignment="1">
      <alignment horizontal="right"/>
    </xf>
    <xf numFmtId="14" fontId="7" fillId="0" borderId="10" xfId="0" applyNumberFormat="1" applyFont="1" applyFill="1" applyBorder="1"/>
    <xf numFmtId="0" fontId="7" fillId="0" borderId="11" xfId="0" applyFont="1" applyFill="1" applyBorder="1"/>
    <xf numFmtId="0" fontId="7" fillId="0" borderId="10" xfId="0" applyFont="1" applyFill="1" applyBorder="1" applyAlignment="1"/>
    <xf numFmtId="15" fontId="7" fillId="0" borderId="10" xfId="0" applyNumberFormat="1" applyFont="1" applyFill="1" applyBorder="1" applyAlignment="1">
      <alignment horizontal="right"/>
    </xf>
    <xf numFmtId="14" fontId="7" fillId="0" borderId="10" xfId="0" applyNumberFormat="1" applyFont="1" applyFill="1" applyBorder="1" applyAlignment="1">
      <alignment horizontal="center" wrapText="1"/>
    </xf>
    <xf numFmtId="0" fontId="7" fillId="0" borderId="10" xfId="0" applyFont="1" applyFill="1" applyBorder="1" applyAlignment="1">
      <alignment horizontal="left"/>
    </xf>
    <xf numFmtId="15" fontId="7" fillId="0" borderId="10" xfId="0" applyNumberFormat="1" applyFont="1" applyFill="1" applyBorder="1" applyAlignment="1">
      <alignment horizontal="right" wrapText="1"/>
    </xf>
    <xf numFmtId="0" fontId="7" fillId="0" borderId="11" xfId="0" applyFont="1" applyFill="1" applyBorder="1" applyAlignment="1">
      <alignment horizontal="left" wrapText="1"/>
    </xf>
    <xf numFmtId="0" fontId="7" fillId="0" borderId="10" xfId="0" applyFont="1" applyFill="1" applyBorder="1" applyAlignment="1">
      <alignment horizontal="left" wrapText="1"/>
    </xf>
    <xf numFmtId="0" fontId="7" fillId="0" borderId="10" xfId="0" applyFont="1" applyFill="1" applyBorder="1" applyAlignment="1">
      <alignment horizontal="right" vertical="top" wrapText="1"/>
    </xf>
    <xf numFmtId="0" fontId="7" fillId="0" borderId="10" xfId="0" applyFont="1" applyFill="1" applyBorder="1" applyAlignment="1">
      <alignment vertical="top" wrapText="1"/>
    </xf>
    <xf numFmtId="0" fontId="7" fillId="0" borderId="10" xfId="0" applyFont="1" applyFill="1" applyBorder="1" applyAlignment="1">
      <alignment horizontal="right"/>
    </xf>
    <xf numFmtId="0" fontId="7" fillId="0" borderId="10" xfId="0" applyFont="1" applyFill="1" applyBorder="1" applyAlignment="1">
      <alignment vertical="center" wrapText="1"/>
    </xf>
    <xf numFmtId="168" fontId="7" fillId="0" borderId="10" xfId="2" applyNumberFormat="1" applyFont="1" applyFill="1" applyBorder="1" applyAlignment="1">
      <alignment wrapText="1"/>
    </xf>
    <xf numFmtId="0" fontId="7" fillId="0" borderId="11" xfId="0" applyFont="1" applyFill="1" applyBorder="1" applyAlignment="1">
      <alignment horizontal="right" vertical="top" wrapText="1"/>
    </xf>
    <xf numFmtId="165" fontId="5" fillId="0" borderId="10" xfId="0" applyNumberFormat="1" applyFont="1" applyFill="1" applyBorder="1"/>
    <xf numFmtId="168" fontId="7" fillId="0" borderId="10" xfId="3" applyNumberFormat="1" applyFont="1" applyFill="1" applyBorder="1" applyAlignment="1">
      <alignment horizontal="right" wrapText="1"/>
    </xf>
    <xf numFmtId="169" fontId="7" fillId="0" borderId="10" xfId="0" applyNumberFormat="1" applyFont="1" applyFill="1" applyBorder="1" applyAlignment="1">
      <alignment wrapText="1"/>
    </xf>
    <xf numFmtId="17" fontId="7" fillId="0" borderId="10" xfId="0" applyNumberFormat="1" applyFont="1" applyFill="1" applyBorder="1" applyAlignment="1">
      <alignment horizontal="left"/>
    </xf>
    <xf numFmtId="0" fontId="7" fillId="0" borderId="10" xfId="0" applyFont="1" applyFill="1" applyBorder="1" applyAlignment="1">
      <alignment horizontal="right" wrapText="1"/>
    </xf>
    <xf numFmtId="0" fontId="7" fillId="0" borderId="10" xfId="0" applyFont="1" applyFill="1" applyBorder="1" applyAlignment="1">
      <alignment vertical="top"/>
    </xf>
    <xf numFmtId="165" fontId="7" fillId="0" borderId="10" xfId="1" applyFont="1" applyFill="1" applyBorder="1" applyAlignment="1">
      <alignment vertical="top" wrapText="1"/>
    </xf>
    <xf numFmtId="0" fontId="7" fillId="0" borderId="11" xfId="0" applyFont="1" applyFill="1" applyBorder="1" applyAlignment="1">
      <alignment vertical="top" wrapText="1"/>
    </xf>
    <xf numFmtId="14" fontId="7" fillId="0" borderId="10" xfId="0" applyNumberFormat="1" applyFont="1" applyFill="1" applyBorder="1" applyAlignment="1">
      <alignment horizontal="right" vertical="top" wrapText="1"/>
    </xf>
    <xf numFmtId="14" fontId="7" fillId="0" borderId="10" xfId="0" applyNumberFormat="1" applyFont="1" applyFill="1" applyBorder="1" applyAlignment="1">
      <alignment vertical="top" wrapText="1"/>
    </xf>
    <xf numFmtId="0" fontId="7" fillId="0" borderId="11" xfId="0" applyFont="1" applyFill="1" applyBorder="1" applyAlignment="1">
      <alignment vertical="top"/>
    </xf>
    <xf numFmtId="14" fontId="7" fillId="0" borderId="10" xfId="0" applyNumberFormat="1" applyFont="1" applyFill="1" applyBorder="1" applyAlignment="1">
      <alignment horizontal="left" vertical="top" wrapText="1"/>
    </xf>
    <xf numFmtId="15" fontId="7" fillId="0" borderId="10" xfId="0" applyNumberFormat="1" applyFont="1" applyFill="1" applyBorder="1" applyAlignment="1">
      <alignment horizontal="right" vertical="top" wrapText="1"/>
    </xf>
    <xf numFmtId="0" fontId="8" fillId="0" borderId="11" xfId="0" applyFont="1" applyFill="1" applyBorder="1" applyAlignment="1">
      <alignment wrapText="1"/>
    </xf>
    <xf numFmtId="14" fontId="7" fillId="0" borderId="10" xfId="0" applyNumberFormat="1" applyFont="1" applyFill="1" applyBorder="1" applyAlignment="1"/>
    <xf numFmtId="14" fontId="7" fillId="0" borderId="10" xfId="0" applyNumberFormat="1" applyFont="1" applyFill="1" applyBorder="1" applyAlignment="1">
      <alignment horizontal="left" vertical="top"/>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14" fontId="7" fillId="0" borderId="10" xfId="0" applyNumberFormat="1" applyFont="1" applyFill="1" applyBorder="1" applyAlignment="1">
      <alignment horizontal="left" wrapText="1"/>
    </xf>
    <xf numFmtId="43" fontId="7" fillId="0" borderId="10" xfId="2" applyFont="1" applyFill="1" applyBorder="1" applyAlignment="1">
      <alignment horizontal="left" vertical="top" wrapText="1"/>
    </xf>
    <xf numFmtId="169" fontId="7" fillId="0" borderId="10" xfId="2" applyNumberFormat="1" applyFont="1" applyFill="1" applyBorder="1" applyAlignment="1">
      <alignment vertical="top"/>
    </xf>
    <xf numFmtId="0" fontId="7" fillId="0" borderId="10" xfId="0" applyFont="1" applyFill="1" applyBorder="1" applyAlignment="1">
      <alignment horizontal="justify" vertical="top" wrapText="1"/>
    </xf>
    <xf numFmtId="17" fontId="7" fillId="0" borderId="10" xfId="0" applyNumberFormat="1" applyFont="1" applyFill="1" applyBorder="1" applyAlignment="1">
      <alignment horizontal="left" vertical="center"/>
    </xf>
    <xf numFmtId="0" fontId="7" fillId="0" borderId="10" xfId="0" applyFont="1" applyFill="1" applyBorder="1" applyAlignment="1">
      <alignment horizontal="left" vertical="center"/>
    </xf>
    <xf numFmtId="0" fontId="7" fillId="0" borderId="10" xfId="0" applyFont="1" applyFill="1" applyBorder="1" applyAlignment="1">
      <alignment horizontal="right" vertical="center" wrapText="1"/>
    </xf>
    <xf numFmtId="0" fontId="7" fillId="0" borderId="10" xfId="0" applyFont="1" applyFill="1" applyBorder="1" applyAlignment="1">
      <alignment horizontal="right" vertical="center"/>
    </xf>
    <xf numFmtId="17" fontId="7" fillId="0" borderId="10" xfId="0" applyNumberFormat="1" applyFont="1" applyFill="1" applyBorder="1" applyAlignment="1">
      <alignment horizontal="center" vertical="center" wrapText="1"/>
    </xf>
    <xf numFmtId="3" fontId="7" fillId="0" borderId="10" xfId="0" applyNumberFormat="1" applyFont="1" applyFill="1" applyBorder="1" applyAlignment="1">
      <alignment vertical="center" wrapText="1"/>
    </xf>
    <xf numFmtId="8" fontId="7" fillId="0" borderId="10" xfId="0" applyNumberFormat="1" applyFont="1" applyFill="1" applyBorder="1" applyAlignment="1">
      <alignment horizontal="right" vertical="center" wrapText="1"/>
    </xf>
    <xf numFmtId="43" fontId="7" fillId="0" borderId="10" xfId="2" applyFont="1" applyFill="1" applyBorder="1" applyAlignment="1">
      <alignment vertical="center"/>
    </xf>
    <xf numFmtId="167" fontId="5" fillId="0" borderId="11" xfId="0" applyNumberFormat="1" applyFont="1" applyFill="1" applyBorder="1"/>
    <xf numFmtId="0" fontId="7" fillId="0" borderId="10" xfId="4" applyFont="1" applyFill="1" applyBorder="1" applyAlignment="1">
      <alignment horizontal="left" vertical="top" wrapText="1"/>
    </xf>
    <xf numFmtId="0" fontId="7" fillId="0" borderId="13" xfId="0" applyFont="1" applyFill="1" applyBorder="1"/>
    <xf numFmtId="0" fontId="7" fillId="0" borderId="14" xfId="0" applyFont="1" applyFill="1" applyBorder="1"/>
    <xf numFmtId="166" fontId="7" fillId="0" borderId="14" xfId="0" applyNumberFormat="1" applyFont="1" applyFill="1" applyBorder="1"/>
    <xf numFmtId="0" fontId="7" fillId="0" borderId="14" xfId="0" applyFont="1" applyFill="1" applyBorder="1" applyAlignment="1">
      <alignment wrapText="1"/>
    </xf>
    <xf numFmtId="167" fontId="7" fillId="0" borderId="14" xfId="0" applyNumberFormat="1" applyFont="1" applyFill="1" applyBorder="1"/>
    <xf numFmtId="165" fontId="7" fillId="0" borderId="14" xfId="1" applyFont="1" applyFill="1" applyBorder="1"/>
    <xf numFmtId="0" fontId="7" fillId="0" borderId="14" xfId="0" applyFont="1" applyFill="1" applyBorder="1" applyAlignment="1">
      <alignment vertical="top" wrapText="1"/>
    </xf>
    <xf numFmtId="14" fontId="7" fillId="0" borderId="14" xfId="0" applyNumberFormat="1" applyFont="1" applyFill="1" applyBorder="1"/>
    <xf numFmtId="0" fontId="7" fillId="0" borderId="15" xfId="0" applyFont="1" applyFill="1" applyBorder="1"/>
    <xf numFmtId="165" fontId="5" fillId="0" borderId="16" xfId="0" applyNumberFormat="1" applyFont="1" applyFill="1" applyBorder="1"/>
    <xf numFmtId="0" fontId="5" fillId="0" borderId="15" xfId="0" applyFont="1" applyFill="1" applyBorder="1"/>
    <xf numFmtId="0" fontId="2" fillId="0" borderId="17" xfId="0" applyFont="1" applyBorder="1"/>
    <xf numFmtId="0" fontId="2" fillId="0" borderId="18" xfId="0" applyFont="1" applyBorder="1"/>
    <xf numFmtId="170" fontId="2" fillId="0" borderId="18" xfId="1" applyNumberFormat="1" applyFont="1" applyBorder="1"/>
    <xf numFmtId="0" fontId="2" fillId="0" borderId="18" xfId="0" applyFont="1" applyFill="1" applyBorder="1"/>
    <xf numFmtId="0" fontId="2" fillId="0" borderId="19" xfId="0" applyFont="1" applyBorder="1"/>
    <xf numFmtId="0" fontId="2" fillId="0" borderId="0" xfId="0" applyFont="1"/>
    <xf numFmtId="165" fontId="0" fillId="0" borderId="0" xfId="1" applyFont="1"/>
    <xf numFmtId="165" fontId="5" fillId="0" borderId="20" xfId="0" applyNumberFormat="1" applyFont="1" applyFill="1" applyBorder="1"/>
    <xf numFmtId="0" fontId="0" fillId="0" borderId="0" xfId="0" applyAlignment="1">
      <alignment horizontal="left"/>
    </xf>
    <xf numFmtId="0" fontId="10" fillId="3" borderId="0" xfId="0" applyFont="1" applyFill="1"/>
    <xf numFmtId="0" fontId="11" fillId="3" borderId="0" xfId="0" applyFont="1" applyFill="1"/>
    <xf numFmtId="0" fontId="12" fillId="2" borderId="2" xfId="0" applyFont="1" applyFill="1" applyBorder="1" applyAlignment="1">
      <alignment vertical="top" wrapText="1"/>
    </xf>
    <xf numFmtId="0" fontId="7" fillId="0" borderId="5" xfId="0" applyFont="1" applyFill="1" applyBorder="1" applyAlignment="1">
      <alignment horizontal="center" vertical="center"/>
    </xf>
    <xf numFmtId="0" fontId="7" fillId="0" borderId="6" xfId="0" applyFont="1" applyFill="1" applyBorder="1" applyAlignment="1">
      <alignment horizontal="left" vertical="center" wrapText="1"/>
    </xf>
    <xf numFmtId="15" fontId="7" fillId="0" borderId="6" xfId="0" applyNumberFormat="1" applyFont="1" applyFill="1" applyBorder="1" applyAlignment="1">
      <alignment horizontal="left" vertical="center" wrapText="1"/>
    </xf>
    <xf numFmtId="169" fontId="7" fillId="0" borderId="6" xfId="2" applyNumberFormat="1" applyFont="1" applyFill="1" applyBorder="1" applyAlignment="1">
      <alignment vertical="center"/>
    </xf>
    <xf numFmtId="169" fontId="7" fillId="0" borderId="6" xfId="0" applyNumberFormat="1" applyFont="1" applyFill="1" applyBorder="1" applyAlignment="1">
      <alignment vertical="center"/>
    </xf>
    <xf numFmtId="17" fontId="7" fillId="0" borderId="6" xfId="0" applyNumberFormat="1" applyFont="1" applyFill="1" applyBorder="1" applyAlignment="1">
      <alignment vertical="center" wrapText="1"/>
    </xf>
    <xf numFmtId="17" fontId="7" fillId="0" borderId="6" xfId="0" applyNumberFormat="1" applyFont="1" applyFill="1" applyBorder="1" applyAlignment="1">
      <alignment vertical="top" wrapText="1"/>
    </xf>
    <xf numFmtId="17" fontId="7" fillId="0" borderId="6" xfId="0" applyNumberFormat="1" applyFont="1" applyFill="1" applyBorder="1" applyAlignment="1">
      <alignment horizontal="left" vertical="top" wrapText="1"/>
    </xf>
    <xf numFmtId="15" fontId="7" fillId="0" borderId="6" xfId="0" applyNumberFormat="1" applyFont="1" applyFill="1" applyBorder="1" applyAlignment="1">
      <alignment horizontal="left" vertical="top" wrapText="1"/>
    </xf>
    <xf numFmtId="0" fontId="7" fillId="0" borderId="6" xfId="0" applyFont="1" applyFill="1" applyBorder="1" applyAlignment="1"/>
    <xf numFmtId="0" fontId="7" fillId="0" borderId="6" xfId="0" applyFont="1" applyFill="1" applyBorder="1" applyAlignment="1">
      <alignment horizontal="left" vertical="top"/>
    </xf>
    <xf numFmtId="17" fontId="7" fillId="0" borderId="7" xfId="0" applyNumberFormat="1" applyFont="1" applyFill="1" applyBorder="1" applyAlignment="1">
      <alignment horizontal="left" vertical="top" wrapText="1"/>
    </xf>
    <xf numFmtId="169" fontId="0" fillId="0" borderId="0" xfId="0" applyNumberFormat="1"/>
    <xf numFmtId="0" fontId="7" fillId="0" borderId="9" xfId="0" applyFont="1" applyFill="1" applyBorder="1" applyAlignment="1">
      <alignment horizontal="center" vertical="center"/>
    </xf>
    <xf numFmtId="0" fontId="7" fillId="0" borderId="10" xfId="0" applyFont="1" applyFill="1" applyBorder="1" applyAlignment="1">
      <alignment horizontal="left" vertical="center" wrapText="1"/>
    </xf>
    <xf numFmtId="15" fontId="7" fillId="0" borderId="10" xfId="0" applyNumberFormat="1" applyFont="1" applyFill="1" applyBorder="1" applyAlignment="1">
      <alignment horizontal="left" vertical="center" wrapText="1"/>
    </xf>
    <xf numFmtId="169" fontId="7" fillId="0" borderId="10" xfId="2" applyNumberFormat="1" applyFont="1" applyFill="1" applyBorder="1" applyAlignment="1">
      <alignment vertical="center"/>
    </xf>
    <xf numFmtId="169" fontId="7" fillId="0" borderId="10" xfId="0" applyNumberFormat="1" applyFont="1" applyFill="1" applyBorder="1" applyAlignment="1">
      <alignment vertical="center"/>
    </xf>
    <xf numFmtId="17" fontId="7" fillId="0" borderId="10" xfId="0" applyNumberFormat="1" applyFont="1" applyFill="1" applyBorder="1" applyAlignment="1">
      <alignment vertical="center" wrapText="1"/>
    </xf>
    <xf numFmtId="17" fontId="7" fillId="0" borderId="10" xfId="0" applyNumberFormat="1" applyFont="1" applyFill="1" applyBorder="1" applyAlignment="1">
      <alignment vertical="top" wrapText="1"/>
    </xf>
    <xf numFmtId="17" fontId="7" fillId="0" borderId="10" xfId="0" applyNumberFormat="1" applyFont="1" applyFill="1" applyBorder="1" applyAlignment="1">
      <alignment horizontal="left" vertical="top" wrapText="1"/>
    </xf>
    <xf numFmtId="15" fontId="7" fillId="0" borderId="10" xfId="0" applyNumberFormat="1" applyFont="1" applyFill="1" applyBorder="1" applyAlignment="1">
      <alignment horizontal="left" vertical="top" wrapText="1"/>
    </xf>
    <xf numFmtId="0" fontId="7" fillId="0" borderId="10" xfId="0" applyFont="1" applyFill="1" applyBorder="1" applyAlignment="1">
      <alignment horizontal="left" vertical="top"/>
    </xf>
    <xf numFmtId="17" fontId="7" fillId="0" borderId="11" xfId="0" applyNumberFormat="1" applyFont="1" applyFill="1" applyBorder="1" applyAlignment="1">
      <alignment horizontal="left" vertical="top" wrapText="1"/>
    </xf>
    <xf numFmtId="16" fontId="7" fillId="0" borderId="10" xfId="0" applyNumberFormat="1" applyFont="1" applyFill="1" applyBorder="1" applyAlignment="1">
      <alignment horizontal="left" vertical="center" wrapText="1"/>
    </xf>
    <xf numFmtId="0" fontId="7" fillId="0" borderId="10" xfId="0" applyFont="1" applyFill="1" applyBorder="1" applyAlignment="1">
      <alignment horizontal="left" vertical="center" wrapText="1" shrinkToFit="1"/>
    </xf>
    <xf numFmtId="169" fontId="7" fillId="0" borderId="10" xfId="0" applyNumberFormat="1" applyFont="1" applyFill="1" applyBorder="1" applyAlignment="1">
      <alignment horizontal="left" vertical="top"/>
    </xf>
    <xf numFmtId="169" fontId="7" fillId="0" borderId="11" xfId="0" applyNumberFormat="1" applyFont="1" applyFill="1" applyBorder="1" applyAlignment="1">
      <alignment horizontal="left" vertical="top"/>
    </xf>
    <xf numFmtId="0" fontId="7" fillId="0" borderId="10" xfId="0" applyFont="1" applyFill="1" applyBorder="1" applyAlignment="1">
      <alignment vertical="center"/>
    </xf>
    <xf numFmtId="14" fontId="7" fillId="0" borderId="10" xfId="0" applyNumberFormat="1" applyFont="1" applyFill="1" applyBorder="1" applyAlignment="1">
      <alignment horizontal="left" vertical="center" wrapText="1"/>
    </xf>
    <xf numFmtId="1" fontId="7" fillId="0" borderId="10" xfId="0" applyNumberFormat="1" applyFont="1" applyFill="1" applyBorder="1" applyAlignment="1">
      <alignment horizontal="left" vertical="center" wrapText="1"/>
    </xf>
    <xf numFmtId="17" fontId="7" fillId="0" borderId="10" xfId="0" applyNumberFormat="1" applyFont="1" applyFill="1" applyBorder="1" applyAlignment="1">
      <alignment horizontal="right" vertical="center" wrapText="1"/>
    </xf>
    <xf numFmtId="14" fontId="7" fillId="0" borderId="10" xfId="0" applyNumberFormat="1" applyFont="1" applyFill="1" applyBorder="1" applyAlignment="1">
      <alignment vertical="center" wrapText="1"/>
    </xf>
    <xf numFmtId="17" fontId="7" fillId="0" borderId="10" xfId="3" applyNumberFormat="1" applyFont="1" applyFill="1" applyBorder="1" applyAlignment="1">
      <alignment horizontal="left" vertical="center" wrapText="1"/>
    </xf>
    <xf numFmtId="0" fontId="7" fillId="0" borderId="10" xfId="0" applyFont="1" applyFill="1" applyBorder="1" applyAlignment="1">
      <alignment horizontal="right" vertical="center" wrapText="1" shrinkToFit="1"/>
    </xf>
    <xf numFmtId="44" fontId="7" fillId="0" borderId="10" xfId="2" applyNumberFormat="1" applyFont="1" applyFill="1" applyBorder="1" applyAlignment="1">
      <alignment vertical="center" wrapText="1"/>
    </xf>
    <xf numFmtId="44" fontId="7" fillId="0" borderId="10" xfId="0" applyNumberFormat="1" applyFont="1" applyFill="1" applyBorder="1" applyAlignment="1">
      <alignment vertical="center"/>
    </xf>
    <xf numFmtId="43" fontId="7" fillId="0" borderId="10" xfId="2" applyFont="1" applyFill="1" applyBorder="1" applyAlignment="1">
      <alignment vertical="top" wrapText="1"/>
    </xf>
    <xf numFmtId="171" fontId="7" fillId="0" borderId="10" xfId="0" applyNumberFormat="1" applyFont="1" applyFill="1" applyBorder="1" applyAlignment="1">
      <alignment horizontal="left" vertical="top"/>
    </xf>
    <xf numFmtId="14" fontId="7" fillId="0" borderId="10" xfId="0" applyNumberFormat="1" applyFont="1" applyFill="1" applyBorder="1" applyAlignment="1">
      <alignment horizontal="right" vertical="center" wrapText="1"/>
    </xf>
    <xf numFmtId="0" fontId="7" fillId="0" borderId="10" xfId="5" applyFont="1" applyFill="1" applyBorder="1" applyAlignment="1">
      <alignment vertical="center" wrapText="1"/>
    </xf>
    <xf numFmtId="15" fontId="7" fillId="0" borderId="10" xfId="0" applyNumberFormat="1" applyFont="1" applyFill="1" applyBorder="1" applyAlignment="1">
      <alignment horizontal="left" vertical="center" wrapText="1" shrinkToFit="1"/>
    </xf>
    <xf numFmtId="169" fontId="7" fillId="0" borderId="10" xfId="0" applyNumberFormat="1" applyFont="1" applyFill="1" applyBorder="1" applyAlignment="1">
      <alignment vertical="center" wrapText="1"/>
    </xf>
    <xf numFmtId="2" fontId="7" fillId="0" borderId="10" xfId="0" applyNumberFormat="1" applyFont="1" applyFill="1" applyBorder="1" applyAlignment="1">
      <alignment horizontal="left" vertical="top" wrapText="1"/>
    </xf>
    <xf numFmtId="2" fontId="7" fillId="0" borderId="11" xfId="0" applyNumberFormat="1" applyFont="1" applyFill="1" applyBorder="1" applyAlignment="1">
      <alignment horizontal="left" vertical="top" wrapText="1"/>
    </xf>
    <xf numFmtId="43" fontId="7" fillId="0" borderId="10" xfId="2" applyFont="1" applyFill="1" applyBorder="1" applyAlignment="1">
      <alignment wrapText="1"/>
    </xf>
    <xf numFmtId="44" fontId="7" fillId="0" borderId="10" xfId="0" applyNumberFormat="1" applyFont="1" applyFill="1" applyBorder="1" applyAlignment="1"/>
    <xf numFmtId="17" fontId="7" fillId="0" borderId="10" xfId="0" applyNumberFormat="1" applyFont="1" applyFill="1" applyBorder="1" applyAlignment="1">
      <alignment horizontal="left" vertical="center" wrapText="1"/>
    </xf>
    <xf numFmtId="0" fontId="7" fillId="0" borderId="10" xfId="0" applyFont="1" applyFill="1" applyBorder="1" applyAlignment="1">
      <alignment horizontal="left" vertical="top" wrapText="1" shrinkToFit="1"/>
    </xf>
    <xf numFmtId="0" fontId="7" fillId="0" borderId="11" xfId="0" applyFont="1" applyFill="1" applyBorder="1" applyAlignment="1">
      <alignment horizontal="left" vertical="top"/>
    </xf>
    <xf numFmtId="0" fontId="7" fillId="0" borderId="10" xfId="0" applyFont="1" applyFill="1" applyBorder="1" applyAlignment="1">
      <alignment horizontal="justify" vertical="center"/>
    </xf>
    <xf numFmtId="169" fontId="7" fillId="0" borderId="10" xfId="0" applyNumberFormat="1" applyFont="1" applyFill="1" applyBorder="1" applyAlignment="1">
      <alignment horizontal="left" vertical="center"/>
    </xf>
    <xf numFmtId="17" fontId="7" fillId="0" borderId="11" xfId="0" applyNumberFormat="1" applyFont="1" applyFill="1" applyBorder="1" applyAlignment="1">
      <alignment horizontal="left" vertical="center" wrapText="1"/>
    </xf>
    <xf numFmtId="44" fontId="7" fillId="0" borderId="10" xfId="0" applyNumberFormat="1" applyFont="1" applyFill="1" applyBorder="1" applyAlignment="1">
      <alignment vertical="center" wrapText="1"/>
    </xf>
    <xf numFmtId="44" fontId="7" fillId="0" borderId="11" xfId="0" applyNumberFormat="1" applyFont="1" applyFill="1" applyBorder="1" applyAlignment="1"/>
    <xf numFmtId="0" fontId="14" fillId="0" borderId="0" xfId="0" applyFont="1"/>
    <xf numFmtId="15" fontId="7" fillId="0" borderId="10" xfId="0" applyNumberFormat="1" applyFont="1" applyFill="1" applyBorder="1" applyAlignment="1">
      <alignment horizontal="left" vertical="top"/>
    </xf>
    <xf numFmtId="17" fontId="7" fillId="0" borderId="11" xfId="0" applyNumberFormat="1" applyFont="1" applyFill="1" applyBorder="1" applyAlignment="1">
      <alignment vertical="top" wrapText="1"/>
    </xf>
    <xf numFmtId="1" fontId="7" fillId="0" borderId="10" xfId="0" applyNumberFormat="1" applyFont="1" applyFill="1" applyBorder="1" applyAlignment="1">
      <alignment horizontal="left" vertical="top" wrapText="1"/>
    </xf>
    <xf numFmtId="0" fontId="7" fillId="0" borderId="11" xfId="0" applyFont="1" applyFill="1" applyBorder="1" applyAlignment="1">
      <alignment horizontal="left" vertical="center" wrapText="1"/>
    </xf>
    <xf numFmtId="17" fontId="7" fillId="0" borderId="10" xfId="6" applyNumberFormat="1" applyFont="1" applyFill="1" applyBorder="1" applyAlignment="1">
      <alignment vertical="center" wrapText="1"/>
    </xf>
    <xf numFmtId="169" fontId="7" fillId="0" borderId="10" xfId="2" applyNumberFormat="1" applyFont="1" applyFill="1" applyBorder="1" applyAlignment="1">
      <alignment horizontal="right" vertical="center"/>
    </xf>
    <xf numFmtId="17" fontId="7" fillId="0" borderId="10" xfId="6" applyNumberFormat="1" applyFont="1" applyFill="1" applyBorder="1" applyAlignment="1">
      <alignment vertical="top" wrapText="1"/>
    </xf>
    <xf numFmtId="169" fontId="7" fillId="0" borderId="10" xfId="0" applyNumberFormat="1" applyFont="1" applyFill="1" applyBorder="1" applyAlignment="1">
      <alignment horizontal="center" vertical="center"/>
    </xf>
    <xf numFmtId="0" fontId="7" fillId="0" borderId="10" xfId="0" applyNumberFormat="1" applyFont="1" applyFill="1" applyBorder="1" applyAlignment="1">
      <alignment horizontal="left" vertical="top" wrapText="1"/>
    </xf>
    <xf numFmtId="44" fontId="7" fillId="0" borderId="10" xfId="0" applyNumberFormat="1" applyFont="1" applyFill="1" applyBorder="1" applyAlignment="1">
      <alignment horizontal="left" vertical="top"/>
    </xf>
    <xf numFmtId="43" fontId="7" fillId="0" borderId="10" xfId="2" applyFont="1" applyFill="1" applyBorder="1" applyAlignment="1">
      <alignment horizontal="center" vertical="top" wrapText="1"/>
    </xf>
    <xf numFmtId="14" fontId="7" fillId="0" borderId="10" xfId="2" applyNumberFormat="1" applyFont="1" applyFill="1" applyBorder="1" applyAlignment="1">
      <alignment horizontal="center" vertical="top" wrapText="1"/>
    </xf>
    <xf numFmtId="17" fontId="7" fillId="0" borderId="10" xfId="0" quotePrefix="1" applyNumberFormat="1" applyFont="1" applyFill="1" applyBorder="1" applyAlignment="1">
      <alignment horizontal="left" vertical="top" wrapText="1"/>
    </xf>
    <xf numFmtId="17" fontId="7" fillId="0" borderId="10" xfId="0" applyNumberFormat="1" applyFont="1" applyFill="1" applyBorder="1" applyAlignment="1">
      <alignment horizontal="left" vertical="center" wrapText="1" shrinkToFit="1"/>
    </xf>
    <xf numFmtId="44" fontId="7" fillId="0" borderId="10" xfId="0" applyNumberFormat="1" applyFont="1" applyFill="1" applyBorder="1" applyAlignment="1">
      <alignment horizontal="left" vertical="center" wrapText="1"/>
    </xf>
    <xf numFmtId="0" fontId="7" fillId="0" borderId="10" xfId="0" applyNumberFormat="1" applyFont="1" applyFill="1" applyBorder="1" applyAlignment="1">
      <alignment vertical="center" wrapText="1"/>
    </xf>
    <xf numFmtId="2" fontId="7" fillId="0" borderId="10" xfId="0" applyNumberFormat="1" applyFont="1" applyFill="1" applyBorder="1" applyAlignment="1">
      <alignment vertical="center" wrapText="1"/>
    </xf>
    <xf numFmtId="15" fontId="7" fillId="0" borderId="10" xfId="0" applyNumberFormat="1" applyFont="1" applyFill="1" applyBorder="1" applyAlignment="1">
      <alignment vertical="center" wrapText="1"/>
    </xf>
    <xf numFmtId="0" fontId="7" fillId="0" borderId="10" xfId="0" quotePrefix="1" applyFont="1" applyFill="1" applyBorder="1" applyAlignment="1">
      <alignment vertical="center" wrapText="1"/>
    </xf>
    <xf numFmtId="164" fontId="7" fillId="0" borderId="10" xfId="7" applyFont="1" applyFill="1" applyBorder="1" applyAlignment="1">
      <alignment vertical="center"/>
    </xf>
    <xf numFmtId="43" fontId="7" fillId="0" borderId="10" xfId="2" applyFont="1" applyFill="1" applyBorder="1" applyAlignment="1">
      <alignment horizontal="left" vertical="center" wrapText="1"/>
    </xf>
    <xf numFmtId="17" fontId="7" fillId="0" borderId="11" xfId="0" applyNumberFormat="1" applyFont="1" applyFill="1" applyBorder="1" applyAlignment="1">
      <alignment vertical="center" wrapText="1"/>
    </xf>
    <xf numFmtId="0" fontId="7" fillId="0" borderId="13" xfId="0" applyFont="1" applyFill="1" applyBorder="1" applyAlignment="1">
      <alignment horizontal="center" vertical="center"/>
    </xf>
    <xf numFmtId="0" fontId="7" fillId="0" borderId="14" xfId="0" applyFont="1" applyFill="1" applyBorder="1" applyAlignment="1">
      <alignment horizontal="left" vertical="center" wrapText="1"/>
    </xf>
    <xf numFmtId="0" fontId="7" fillId="0" borderId="14" xfId="0" applyFont="1" applyFill="1" applyBorder="1" applyAlignment="1">
      <alignment horizontal="justify" vertical="center"/>
    </xf>
    <xf numFmtId="0" fontId="7" fillId="0" borderId="14" xfId="0" applyFont="1" applyFill="1" applyBorder="1" applyAlignment="1">
      <alignment vertical="center" wrapText="1"/>
    </xf>
    <xf numFmtId="17" fontId="7" fillId="0" borderId="14" xfId="0" applyNumberFormat="1" applyFont="1" applyFill="1" applyBorder="1" applyAlignment="1">
      <alignment horizontal="left" vertical="center" wrapText="1"/>
    </xf>
    <xf numFmtId="0" fontId="7" fillId="0" borderId="14" xfId="0" applyFont="1" applyFill="1" applyBorder="1" applyAlignment="1">
      <alignment vertical="center"/>
    </xf>
    <xf numFmtId="169" fontId="7" fillId="0" borderId="14" xfId="0" applyNumberFormat="1" applyFont="1" applyFill="1" applyBorder="1" applyAlignment="1">
      <alignment vertical="center"/>
    </xf>
    <xf numFmtId="44" fontId="7" fillId="0" borderId="14" xfId="0" applyNumberFormat="1" applyFont="1" applyFill="1" applyBorder="1" applyAlignment="1">
      <alignment vertical="center"/>
    </xf>
    <xf numFmtId="44" fontId="7" fillId="0" borderId="14" xfId="0" applyNumberFormat="1" applyFont="1" applyFill="1" applyBorder="1" applyAlignment="1">
      <alignment vertical="center" wrapText="1"/>
    </xf>
    <xf numFmtId="17" fontId="7" fillId="0" borderId="14" xfId="0" applyNumberFormat="1" applyFont="1" applyFill="1" applyBorder="1" applyAlignment="1">
      <alignment vertical="top" wrapText="1"/>
    </xf>
    <xf numFmtId="17" fontId="7" fillId="0" borderId="14" xfId="0" applyNumberFormat="1" applyFont="1" applyFill="1" applyBorder="1" applyAlignment="1">
      <alignment vertical="center" wrapText="1"/>
    </xf>
    <xf numFmtId="0" fontId="7" fillId="0" borderId="14" xfId="0" applyNumberFormat="1" applyFont="1" applyFill="1" applyBorder="1" applyAlignment="1">
      <alignment vertical="center" wrapText="1"/>
    </xf>
    <xf numFmtId="15" fontId="7" fillId="0" borderId="14" xfId="0" applyNumberFormat="1" applyFont="1" applyFill="1" applyBorder="1" applyAlignment="1">
      <alignment vertical="center" wrapText="1"/>
    </xf>
    <xf numFmtId="17" fontId="7" fillId="0" borderId="15" xfId="0" applyNumberFormat="1" applyFont="1" applyFill="1" applyBorder="1" applyAlignment="1">
      <alignment vertical="center" wrapText="1"/>
    </xf>
    <xf numFmtId="0" fontId="15" fillId="0" borderId="23" xfId="0" applyFont="1" applyBorder="1" applyAlignment="1">
      <alignment vertical="top"/>
    </xf>
    <xf numFmtId="0" fontId="14" fillId="0" borderId="24" xfId="0" applyFont="1" applyBorder="1" applyAlignment="1">
      <alignment vertical="top"/>
    </xf>
    <xf numFmtId="169" fontId="15" fillId="0" borderId="24" xfId="0" applyNumberFormat="1" applyFont="1" applyBorder="1" applyAlignment="1">
      <alignment vertical="top"/>
    </xf>
    <xf numFmtId="0" fontId="0" fillId="3" borderId="18" xfId="0" applyFont="1" applyFill="1" applyBorder="1"/>
    <xf numFmtId="0" fontId="0" fillId="0" borderId="19" xfId="0" applyFont="1" applyBorder="1"/>
    <xf numFmtId="0" fontId="16" fillId="0" borderId="28" xfId="0" applyFont="1" applyFill="1" applyBorder="1" applyAlignment="1"/>
    <xf numFmtId="0" fontId="16" fillId="0" borderId="28" xfId="0" applyFont="1" applyFill="1" applyBorder="1" applyAlignment="1">
      <alignment wrapText="1"/>
    </xf>
    <xf numFmtId="0" fontId="16" fillId="0" borderId="28" xfId="0" applyFont="1" applyFill="1" applyBorder="1" applyAlignment="1">
      <alignment horizontal="left"/>
    </xf>
    <xf numFmtId="15" fontId="16" fillId="0" borderId="28" xfId="0" applyNumberFormat="1" applyFont="1" applyFill="1" applyBorder="1" applyAlignment="1">
      <alignment horizontal="right"/>
    </xf>
    <xf numFmtId="43" fontId="16" fillId="0" borderId="28" xfId="2" applyFont="1" applyFill="1" applyBorder="1" applyAlignment="1"/>
    <xf numFmtId="44" fontId="16" fillId="0" borderId="28" xfId="0" applyNumberFormat="1" applyFont="1" applyFill="1" applyBorder="1" applyAlignment="1"/>
    <xf numFmtId="44" fontId="16" fillId="0" borderId="28" xfId="0" applyNumberFormat="1" applyFont="1" applyFill="1" applyBorder="1" applyAlignment="1">
      <alignment wrapText="1"/>
    </xf>
    <xf numFmtId="0" fontId="17" fillId="0" borderId="10" xfId="0" applyFont="1" applyFill="1" applyBorder="1" applyAlignment="1"/>
    <xf numFmtId="0" fontId="16" fillId="0" borderId="10" xfId="0" applyFont="1" applyFill="1" applyBorder="1" applyAlignment="1"/>
    <xf numFmtId="0" fontId="16" fillId="0" borderId="10" xfId="0" applyFont="1" applyFill="1" applyBorder="1" applyAlignment="1">
      <alignment wrapText="1"/>
    </xf>
    <xf numFmtId="0" fontId="16" fillId="0" borderId="10" xfId="0" applyFont="1" applyFill="1" applyBorder="1" applyAlignment="1">
      <alignment horizontal="left"/>
    </xf>
    <xf numFmtId="15" fontId="16" fillId="0" borderId="10" xfId="0" applyNumberFormat="1" applyFont="1" applyFill="1" applyBorder="1" applyAlignment="1">
      <alignment horizontal="right"/>
    </xf>
    <xf numFmtId="43" fontId="16" fillId="0" borderId="10" xfId="2" applyFont="1" applyFill="1" applyBorder="1" applyAlignment="1"/>
    <xf numFmtId="44" fontId="16" fillId="0" borderId="10" xfId="0" applyNumberFormat="1" applyFont="1" applyFill="1" applyBorder="1" applyAlignment="1"/>
    <xf numFmtId="44" fontId="16" fillId="0" borderId="10" xfId="0" applyNumberFormat="1" applyFont="1" applyFill="1" applyBorder="1" applyAlignment="1">
      <alignment wrapText="1"/>
    </xf>
    <xf numFmtId="43" fontId="16" fillId="0" borderId="10" xfId="2" applyFont="1" applyFill="1" applyBorder="1" applyAlignment="1">
      <alignment horizontal="right" wrapText="1"/>
    </xf>
    <xf numFmtId="0" fontId="11" fillId="0" borderId="28" xfId="0" applyFont="1" applyFill="1" applyBorder="1" applyAlignment="1">
      <alignment horizontal="left" vertical="top" wrapText="1"/>
    </xf>
    <xf numFmtId="0" fontId="16" fillId="0" borderId="10" xfId="0" applyFont="1" applyFill="1" applyBorder="1" applyAlignment="1">
      <alignment horizontal="left" wrapText="1"/>
    </xf>
    <xf numFmtId="0" fontId="16" fillId="0" borderId="10" xfId="8" applyFont="1" applyFill="1" applyBorder="1" applyAlignment="1">
      <alignment horizontal="left"/>
    </xf>
    <xf numFmtId="15" fontId="16" fillId="0" borderId="10" xfId="0" applyNumberFormat="1" applyFont="1" applyFill="1" applyBorder="1" applyAlignment="1">
      <alignment horizontal="right" wrapText="1"/>
    </xf>
    <xf numFmtId="14" fontId="16" fillId="0" borderId="10" xfId="0" applyNumberFormat="1" applyFont="1" applyFill="1" applyBorder="1" applyAlignment="1">
      <alignment horizontal="left"/>
    </xf>
    <xf numFmtId="43" fontId="16" fillId="0" borderId="10" xfId="2" applyFont="1" applyFill="1" applyBorder="1" applyAlignment="1">
      <alignment horizontal="right"/>
    </xf>
    <xf numFmtId="0" fontId="11" fillId="0" borderId="10" xfId="0" applyFont="1" applyFill="1" applyBorder="1" applyAlignment="1">
      <alignment vertical="top" wrapText="1"/>
    </xf>
    <xf numFmtId="14" fontId="16" fillId="0" borderId="10" xfId="0" applyNumberFormat="1" applyFont="1" applyFill="1" applyBorder="1" applyAlignment="1"/>
    <xf numFmtId="0" fontId="17" fillId="0" borderId="12" xfId="0" applyFont="1" applyFill="1" applyBorder="1" applyAlignment="1"/>
    <xf numFmtId="14" fontId="17" fillId="0" borderId="10" xfId="0" applyNumberFormat="1" applyFont="1" applyFill="1" applyBorder="1" applyAlignment="1"/>
    <xf numFmtId="15" fontId="17" fillId="0" borderId="10" xfId="0" applyNumberFormat="1" applyFont="1" applyFill="1" applyBorder="1" applyAlignment="1"/>
    <xf numFmtId="0" fontId="16" fillId="0" borderId="10" xfId="0" applyFont="1" applyFill="1" applyBorder="1" applyAlignment="1">
      <alignment horizontal="right"/>
    </xf>
    <xf numFmtId="43" fontId="16" fillId="0" borderId="10" xfId="2" applyFont="1" applyFill="1" applyBorder="1" applyAlignment="1">
      <alignment wrapText="1"/>
    </xf>
    <xf numFmtId="17" fontId="17" fillId="0" borderId="10" xfId="0" applyNumberFormat="1" applyFont="1" applyFill="1" applyBorder="1" applyAlignment="1"/>
    <xf numFmtId="0" fontId="17" fillId="0" borderId="10" xfId="0" applyFont="1" applyFill="1" applyBorder="1" applyAlignment="1">
      <alignment wrapText="1"/>
    </xf>
    <xf numFmtId="172" fontId="16" fillId="0" borderId="10" xfId="0" applyNumberFormat="1" applyFont="1" applyFill="1" applyBorder="1" applyAlignment="1">
      <alignment horizontal="right" wrapText="1"/>
    </xf>
    <xf numFmtId="0" fontId="16" fillId="0" borderId="10" xfId="0" applyFont="1" applyFill="1" applyBorder="1" applyAlignment="1">
      <alignment vertical="top" wrapText="1"/>
    </xf>
    <xf numFmtId="17" fontId="16" fillId="0" borderId="10" xfId="0" applyNumberFormat="1" applyFont="1" applyFill="1" applyBorder="1" applyAlignment="1">
      <alignment wrapText="1"/>
    </xf>
    <xf numFmtId="17" fontId="17" fillId="0" borderId="12" xfId="0" applyNumberFormat="1" applyFont="1" applyFill="1" applyBorder="1" applyAlignment="1">
      <alignment wrapText="1"/>
    </xf>
    <xf numFmtId="172" fontId="17" fillId="0" borderId="10" xfId="0" applyNumberFormat="1" applyFont="1" applyFill="1" applyBorder="1" applyAlignment="1">
      <alignment wrapText="1"/>
    </xf>
    <xf numFmtId="1" fontId="16" fillId="0" borderId="10" xfId="0" applyNumberFormat="1" applyFont="1" applyFill="1" applyBorder="1" applyAlignment="1">
      <alignment horizontal="left" wrapText="1"/>
    </xf>
    <xf numFmtId="0" fontId="16" fillId="0" borderId="10" xfId="0" applyFont="1" applyFill="1" applyBorder="1" applyAlignment="1">
      <alignment horizontal="left" vertical="top" wrapText="1"/>
    </xf>
    <xf numFmtId="14" fontId="16" fillId="0" borderId="10" xfId="0" applyNumberFormat="1" applyFont="1" applyFill="1" applyBorder="1" applyAlignment="1">
      <alignment vertical="top"/>
    </xf>
    <xf numFmtId="43" fontId="16" fillId="0" borderId="10" xfId="2" applyFont="1" applyFill="1" applyBorder="1" applyAlignment="1">
      <alignment horizontal="left" wrapText="1"/>
    </xf>
    <xf numFmtId="0" fontId="17" fillId="0" borderId="12" xfId="0" applyFont="1" applyFill="1" applyBorder="1" applyAlignment="1">
      <alignment vertical="top"/>
    </xf>
    <xf numFmtId="14" fontId="17" fillId="0" borderId="10" xfId="0" applyNumberFormat="1" applyFont="1" applyFill="1" applyBorder="1" applyAlignment="1">
      <alignment vertical="top"/>
    </xf>
    <xf numFmtId="0" fontId="17" fillId="0" borderId="10" xfId="0" applyFont="1" applyFill="1" applyBorder="1" applyAlignment="1">
      <alignment vertical="top"/>
    </xf>
    <xf numFmtId="44" fontId="12" fillId="0" borderId="10" xfId="0" applyNumberFormat="1" applyFont="1" applyFill="1" applyBorder="1" applyAlignment="1">
      <alignment vertical="top" wrapText="1"/>
    </xf>
    <xf numFmtId="14" fontId="16" fillId="0" borderId="10" xfId="0" applyNumberFormat="1" applyFont="1" applyFill="1" applyBorder="1" applyAlignment="1">
      <alignment horizontal="right"/>
    </xf>
    <xf numFmtId="0" fontId="16" fillId="0" borderId="10" xfId="0" quotePrefix="1" applyFont="1" applyFill="1" applyBorder="1" applyAlignment="1"/>
    <xf numFmtId="171" fontId="16" fillId="0" borderId="10" xfId="0" applyNumberFormat="1" applyFont="1" applyFill="1" applyBorder="1" applyAlignment="1">
      <alignment horizontal="right"/>
    </xf>
    <xf numFmtId="0" fontId="17" fillId="0" borderId="10" xfId="0" applyFont="1" applyFill="1" applyBorder="1" applyAlignment="1">
      <alignment vertical="top" wrapText="1"/>
    </xf>
    <xf numFmtId="43" fontId="17" fillId="0" borderId="10" xfId="2" applyFont="1" applyFill="1" applyBorder="1" applyAlignment="1"/>
    <xf numFmtId="15" fontId="17" fillId="0" borderId="12" xfId="0" applyNumberFormat="1" applyFont="1" applyFill="1" applyBorder="1" applyAlignment="1"/>
    <xf numFmtId="14" fontId="17" fillId="0" borderId="10" xfId="0" applyNumberFormat="1" applyFont="1" applyFill="1" applyBorder="1" applyAlignment="1">
      <alignment horizontal="right"/>
    </xf>
    <xf numFmtId="14" fontId="17" fillId="0" borderId="10" xfId="0" applyNumberFormat="1" applyFont="1" applyFill="1" applyBorder="1" applyAlignment="1">
      <alignment horizontal="left"/>
    </xf>
    <xf numFmtId="15" fontId="16" fillId="0" borderId="10" xfId="0" applyNumberFormat="1" applyFont="1" applyFill="1" applyBorder="1" applyAlignment="1">
      <alignment wrapText="1"/>
    </xf>
    <xf numFmtId="0" fontId="16" fillId="0" borderId="10" xfId="0" applyFont="1" applyFill="1" applyBorder="1" applyAlignment="1">
      <alignment horizontal="justify" wrapText="1"/>
    </xf>
    <xf numFmtId="0" fontId="16" fillId="0" borderId="10" xfId="0" applyFont="1" applyFill="1" applyBorder="1" applyAlignment="1">
      <alignment horizontal="justify"/>
    </xf>
    <xf numFmtId="173" fontId="16" fillId="0" borderId="10" xfId="0" applyNumberFormat="1" applyFont="1" applyFill="1" applyBorder="1" applyAlignment="1">
      <alignment horizontal="right"/>
    </xf>
    <xf numFmtId="0" fontId="12" fillId="0" borderId="10" xfId="0" applyFont="1" applyFill="1" applyBorder="1" applyAlignment="1">
      <alignment horizontal="left"/>
    </xf>
    <xf numFmtId="0" fontId="17" fillId="0" borderId="10" xfId="0" applyFont="1" applyFill="1" applyBorder="1" applyAlignment="1">
      <alignment horizontal="left" wrapText="1"/>
    </xf>
    <xf numFmtId="17" fontId="16" fillId="0" borderId="10" xfId="0" applyNumberFormat="1" applyFont="1" applyFill="1" applyBorder="1" applyAlignment="1">
      <alignment horizontal="right"/>
    </xf>
    <xf numFmtId="0" fontId="18" fillId="0" borderId="10" xfId="0" applyFont="1" applyFill="1" applyBorder="1" applyAlignment="1">
      <alignment horizontal="left" vertical="top" wrapText="1"/>
    </xf>
    <xf numFmtId="16" fontId="16" fillId="0" borderId="10" xfId="0" applyNumberFormat="1" applyFont="1" applyFill="1" applyBorder="1" applyAlignment="1">
      <alignment horizontal="right" wrapText="1"/>
    </xf>
    <xf numFmtId="43" fontId="16" fillId="0" borderId="10" xfId="0" applyNumberFormat="1" applyFont="1" applyFill="1" applyBorder="1" applyAlignment="1"/>
    <xf numFmtId="44" fontId="18" fillId="0" borderId="10" xfId="0" applyNumberFormat="1" applyFont="1" applyFill="1" applyBorder="1" applyAlignment="1">
      <alignment vertical="top" wrapText="1"/>
    </xf>
    <xf numFmtId="0" fontId="18" fillId="0" borderId="6" xfId="0" applyFont="1" applyFill="1" applyBorder="1" applyAlignment="1">
      <alignment horizontal="left" vertical="top" wrapText="1"/>
    </xf>
    <xf numFmtId="15" fontId="18" fillId="0" borderId="10" xfId="0" applyNumberFormat="1" applyFont="1" applyFill="1" applyBorder="1" applyAlignment="1">
      <alignment horizontal="right" vertical="top"/>
    </xf>
    <xf numFmtId="0" fontId="19" fillId="0" borderId="10" xfId="0" applyFont="1" applyFill="1" applyBorder="1" applyAlignment="1">
      <alignment vertical="top"/>
    </xf>
    <xf numFmtId="0" fontId="18" fillId="0" borderId="10" xfId="0" applyFont="1" applyFill="1" applyBorder="1" applyAlignment="1">
      <alignment vertical="top" wrapText="1"/>
    </xf>
    <xf numFmtId="174" fontId="16" fillId="0" borderId="10" xfId="0" applyNumberFormat="1" applyFont="1" applyFill="1" applyBorder="1" applyAlignment="1">
      <alignment horizontal="right" wrapText="1"/>
    </xf>
    <xf numFmtId="0" fontId="19" fillId="0" borderId="12" xfId="0" applyFont="1" applyFill="1" applyBorder="1" applyAlignment="1">
      <alignment vertical="top"/>
    </xf>
    <xf numFmtId="17" fontId="19" fillId="0" borderId="10" xfId="0" applyNumberFormat="1" applyFont="1" applyFill="1" applyBorder="1" applyAlignment="1">
      <alignment vertical="top"/>
    </xf>
    <xf numFmtId="43" fontId="18" fillId="0" borderId="30" xfId="2" applyFont="1" applyFill="1" applyBorder="1" applyAlignment="1">
      <alignment horizontal="left" vertical="top" wrapText="1"/>
    </xf>
    <xf numFmtId="0" fontId="19" fillId="0" borderId="28" xfId="0" applyFont="1" applyFill="1" applyBorder="1" applyAlignment="1">
      <alignment vertical="top" wrapText="1"/>
    </xf>
    <xf numFmtId="0" fontId="16" fillId="0" borderId="10" xfId="10" applyFont="1" applyFill="1" applyBorder="1" applyAlignment="1">
      <alignment horizontal="right"/>
    </xf>
    <xf numFmtId="0" fontId="16" fillId="0" borderId="10" xfId="0" quotePrefix="1" applyFont="1" applyFill="1" applyBorder="1" applyAlignment="1">
      <alignment horizontal="right"/>
    </xf>
    <xf numFmtId="0" fontId="16" fillId="0" borderId="10" xfId="0" applyFont="1" applyFill="1" applyBorder="1" applyAlignment="1">
      <alignment horizontal="left" wrapText="1" shrinkToFit="1"/>
    </xf>
    <xf numFmtId="0" fontId="16" fillId="0" borderId="10" xfId="0" applyFont="1" applyFill="1" applyBorder="1" applyAlignment="1">
      <alignment horizontal="right" wrapText="1" shrinkToFit="1"/>
    </xf>
    <xf numFmtId="44" fontId="16" fillId="0" borderId="10" xfId="0" applyNumberFormat="1" applyFont="1" applyFill="1" applyBorder="1" applyAlignment="1">
      <alignment horizontal="left"/>
    </xf>
    <xf numFmtId="44" fontId="16" fillId="0" borderId="10" xfId="0" applyNumberFormat="1" applyFont="1" applyFill="1" applyBorder="1" applyAlignment="1">
      <alignment horizontal="left" wrapText="1"/>
    </xf>
    <xf numFmtId="0" fontId="16" fillId="0" borderId="10" xfId="0" applyFont="1" applyFill="1" applyBorder="1" applyAlignment="1">
      <alignment horizontal="right" wrapText="1"/>
    </xf>
    <xf numFmtId="17" fontId="16" fillId="0" borderId="10" xfId="0" quotePrefix="1" applyNumberFormat="1" applyFont="1" applyFill="1" applyBorder="1" applyAlignment="1">
      <alignment horizontal="right" wrapText="1"/>
    </xf>
    <xf numFmtId="0" fontId="16" fillId="0" borderId="10" xfId="0" applyFont="1" applyFill="1" applyBorder="1" applyAlignment="1">
      <alignment horizontal="center" wrapText="1"/>
    </xf>
    <xf numFmtId="0" fontId="17" fillId="0" borderId="10" xfId="0" applyFont="1" applyFill="1" applyBorder="1" applyAlignment="1">
      <alignment horizontal="left"/>
    </xf>
    <xf numFmtId="15" fontId="17" fillId="0" borderId="10" xfId="0" applyNumberFormat="1" applyFont="1" applyFill="1" applyBorder="1" applyAlignment="1">
      <alignment horizontal="right"/>
    </xf>
    <xf numFmtId="15" fontId="16" fillId="0" borderId="10" xfId="0" applyNumberFormat="1" applyFont="1" applyFill="1" applyBorder="1" applyAlignment="1">
      <alignment horizontal="right" wrapText="1" shrinkToFit="1"/>
    </xf>
    <xf numFmtId="0" fontId="17" fillId="0" borderId="12" xfId="0" applyFont="1" applyFill="1" applyBorder="1" applyAlignment="1">
      <alignment horizontal="left" wrapText="1"/>
    </xf>
    <xf numFmtId="14" fontId="16" fillId="0" borderId="10" xfId="0" applyNumberFormat="1" applyFont="1" applyFill="1" applyBorder="1" applyAlignment="1">
      <alignment horizontal="right" wrapText="1"/>
    </xf>
    <xf numFmtId="0" fontId="17" fillId="0" borderId="33" xfId="0" applyFont="1" applyFill="1" applyBorder="1" applyAlignment="1"/>
    <xf numFmtId="14" fontId="16" fillId="0" borderId="10" xfId="0" applyNumberFormat="1" applyFont="1" applyFill="1" applyBorder="1" applyAlignment="1">
      <alignment horizontal="right" wrapText="1" shrinkToFit="1"/>
    </xf>
    <xf numFmtId="14" fontId="17" fillId="0" borderId="10" xfId="0" applyNumberFormat="1" applyFont="1" applyFill="1" applyBorder="1" applyAlignment="1">
      <alignment horizontal="right" vertical="top"/>
    </xf>
    <xf numFmtId="0" fontId="11" fillId="0" borderId="12" xfId="9" applyFont="1" applyFill="1" applyBorder="1" applyAlignment="1"/>
    <xf numFmtId="0" fontId="16" fillId="0" borderId="10" xfId="9" applyFont="1" applyFill="1" applyBorder="1" applyAlignment="1">
      <alignment wrapText="1"/>
    </xf>
    <xf numFmtId="0" fontId="16" fillId="0" borderId="10" xfId="9" applyFont="1" applyFill="1" applyBorder="1" applyAlignment="1"/>
    <xf numFmtId="0" fontId="16" fillId="0" borderId="10" xfId="9" applyFont="1" applyFill="1" applyBorder="1" applyAlignment="1">
      <alignment horizontal="right" wrapText="1"/>
    </xf>
    <xf numFmtId="0" fontId="16" fillId="0" borderId="10" xfId="9" applyFont="1" applyFill="1" applyBorder="1" applyAlignment="1">
      <alignment horizontal="right"/>
    </xf>
    <xf numFmtId="17" fontId="16" fillId="0" borderId="10" xfId="9" applyNumberFormat="1" applyFont="1" applyFill="1" applyBorder="1" applyAlignment="1">
      <alignment horizontal="right"/>
    </xf>
    <xf numFmtId="44" fontId="16" fillId="0" borderId="10" xfId="9" applyNumberFormat="1" applyFont="1" applyFill="1" applyBorder="1" applyAlignment="1">
      <alignment wrapText="1"/>
    </xf>
    <xf numFmtId="16" fontId="16" fillId="0" borderId="10" xfId="0" applyNumberFormat="1" applyFont="1" applyFill="1" applyBorder="1" applyAlignment="1">
      <alignment horizontal="right"/>
    </xf>
    <xf numFmtId="0" fontId="16" fillId="0" borderId="10" xfId="9" applyFont="1" applyFill="1" applyBorder="1" applyAlignment="1">
      <alignment horizontal="left" wrapText="1" shrinkToFit="1"/>
    </xf>
    <xf numFmtId="0" fontId="16" fillId="0" borderId="10" xfId="11" applyFont="1" applyFill="1" applyBorder="1" applyAlignment="1"/>
    <xf numFmtId="14" fontId="16" fillId="0" borderId="10" xfId="9" applyNumberFormat="1" applyFont="1" applyFill="1" applyBorder="1" applyAlignment="1"/>
    <xf numFmtId="173" fontId="16" fillId="0" borderId="10" xfId="9" applyNumberFormat="1" applyFont="1" applyFill="1" applyBorder="1" applyAlignment="1">
      <alignment horizontal="right"/>
    </xf>
    <xf numFmtId="44" fontId="16" fillId="0" borderId="10" xfId="9" applyNumberFormat="1" applyFont="1" applyFill="1" applyBorder="1" applyAlignment="1"/>
    <xf numFmtId="0" fontId="17" fillId="0" borderId="10" xfId="0" applyFont="1" applyFill="1" applyBorder="1" applyAlignment="1">
      <alignment horizontal="left" vertical="top" wrapText="1"/>
    </xf>
    <xf numFmtId="43" fontId="16" fillId="0" borderId="10" xfId="12" applyFont="1" applyFill="1" applyBorder="1" applyAlignment="1"/>
    <xf numFmtId="49" fontId="16" fillId="0" borderId="10" xfId="9" applyNumberFormat="1" applyFont="1" applyFill="1" applyBorder="1" applyAlignment="1">
      <alignment horizontal="right"/>
    </xf>
    <xf numFmtId="43" fontId="16" fillId="0" borderId="10" xfId="12" applyFont="1" applyFill="1" applyBorder="1" applyAlignment="1">
      <alignment wrapText="1"/>
    </xf>
    <xf numFmtId="14" fontId="17" fillId="0" borderId="10" xfId="0" applyNumberFormat="1" applyFont="1" applyFill="1" applyBorder="1" applyAlignment="1">
      <alignment horizontal="left" vertical="top"/>
    </xf>
    <xf numFmtId="0" fontId="16" fillId="0" borderId="10" xfId="9" applyFont="1" applyFill="1" applyBorder="1" applyAlignment="1">
      <alignment horizontal="left"/>
    </xf>
    <xf numFmtId="0" fontId="16" fillId="0" borderId="10" xfId="9" applyFont="1" applyFill="1" applyBorder="1" applyAlignment="1">
      <alignment horizontal="left" wrapText="1"/>
    </xf>
    <xf numFmtId="0" fontId="17" fillId="0" borderId="28" xfId="0" applyFont="1" applyFill="1" applyBorder="1" applyAlignment="1"/>
    <xf numFmtId="0" fontId="11" fillId="0" borderId="10" xfId="9" applyFont="1" applyFill="1" applyBorder="1" applyAlignment="1"/>
    <xf numFmtId="15" fontId="11" fillId="0" borderId="10" xfId="9" applyNumberFormat="1" applyFont="1" applyFill="1" applyBorder="1" applyAlignment="1">
      <alignment horizontal="right"/>
    </xf>
    <xf numFmtId="0" fontId="11" fillId="0" borderId="28" xfId="9" applyFont="1" applyFill="1" applyBorder="1" applyAlignment="1"/>
    <xf numFmtId="15" fontId="11" fillId="0" borderId="10" xfId="9" applyNumberFormat="1" applyFont="1" applyFill="1" applyBorder="1" applyAlignment="1"/>
    <xf numFmtId="0" fontId="11" fillId="0" borderId="20" xfId="0" applyFont="1" applyFill="1" applyBorder="1"/>
    <xf numFmtId="0" fontId="3" fillId="0" borderId="0" xfId="0" applyFont="1" applyFill="1" applyAlignment="1">
      <alignment horizontal="left"/>
    </xf>
    <xf numFmtId="0" fontId="11" fillId="0" borderId="0" xfId="0" applyFont="1" applyFill="1"/>
    <xf numFmtId="0" fontId="4" fillId="0" borderId="0" xfId="0" applyFont="1" applyFill="1" applyAlignment="1">
      <alignment horizontal="left"/>
    </xf>
    <xf numFmtId="0" fontId="7" fillId="0" borderId="0" xfId="0" applyFont="1" applyFill="1"/>
    <xf numFmtId="0" fontId="6" fillId="0" borderId="1" xfId="0" applyFont="1" applyFill="1" applyBorder="1" applyAlignment="1">
      <alignment vertical="top"/>
    </xf>
    <xf numFmtId="0" fontId="6" fillId="0" borderId="2" xfId="0" applyFont="1" applyFill="1" applyBorder="1" applyAlignment="1">
      <alignment vertical="top"/>
    </xf>
    <xf numFmtId="0" fontId="6" fillId="0" borderId="2" xfId="0" applyFont="1" applyFill="1" applyBorder="1" applyAlignment="1">
      <alignment vertical="top" wrapText="1"/>
    </xf>
    <xf numFmtId="0" fontId="6" fillId="0" borderId="1" xfId="0" applyFont="1" applyFill="1" applyBorder="1" applyAlignment="1">
      <alignment vertical="top" wrapText="1"/>
    </xf>
    <xf numFmtId="0" fontId="6" fillId="0" borderId="3" xfId="0" applyFont="1" applyFill="1" applyBorder="1" applyAlignment="1">
      <alignment vertical="top"/>
    </xf>
    <xf numFmtId="0" fontId="6" fillId="0" borderId="2" xfId="0" applyFont="1" applyFill="1" applyBorder="1" applyAlignment="1">
      <alignment horizontal="left" vertical="top" wrapText="1"/>
    </xf>
    <xf numFmtId="0" fontId="6" fillId="0" borderId="4" xfId="0" applyFont="1" applyFill="1" applyBorder="1" applyAlignment="1">
      <alignment vertical="top" wrapText="1"/>
    </xf>
    <xf numFmtId="0" fontId="6" fillId="0" borderId="3" xfId="0" applyFont="1" applyFill="1" applyBorder="1" applyAlignment="1">
      <alignment vertical="top" wrapText="1"/>
    </xf>
    <xf numFmtId="165" fontId="11" fillId="0" borderId="0" xfId="1" applyFont="1" applyFill="1"/>
    <xf numFmtId="43" fontId="11" fillId="0" borderId="0" xfId="0" applyNumberFormat="1" applyFont="1" applyFill="1"/>
    <xf numFmtId="167" fontId="11" fillId="0" borderId="0" xfId="0" applyNumberFormat="1" applyFont="1" applyFill="1"/>
    <xf numFmtId="0" fontId="9" fillId="0" borderId="0" xfId="0" applyFont="1" applyFill="1" applyAlignment="1">
      <alignment horizontal="left"/>
    </xf>
    <xf numFmtId="0" fontId="12" fillId="0" borderId="25" xfId="0" applyFont="1" applyFill="1" applyBorder="1" applyAlignment="1">
      <alignment horizontal="left" vertical="center" wrapText="1"/>
    </xf>
    <xf numFmtId="0" fontId="12" fillId="0" borderId="26" xfId="0" applyFont="1" applyFill="1" applyBorder="1" applyAlignment="1">
      <alignment horizontal="left" vertical="center" wrapText="1"/>
    </xf>
    <xf numFmtId="0" fontId="12" fillId="0" borderId="26" xfId="0" applyFont="1" applyFill="1" applyBorder="1" applyAlignment="1">
      <alignment vertical="center" wrapText="1"/>
    </xf>
    <xf numFmtId="0" fontId="6" fillId="0" borderId="26" xfId="0" applyFont="1" applyFill="1" applyBorder="1" applyAlignment="1">
      <alignment vertical="top" wrapText="1"/>
    </xf>
    <xf numFmtId="0" fontId="6" fillId="0" borderId="27" xfId="0" applyFont="1" applyFill="1" applyBorder="1" applyAlignment="1">
      <alignment vertical="top" wrapText="1"/>
    </xf>
    <xf numFmtId="0" fontId="11" fillId="0" borderId="29" xfId="0" applyFont="1" applyFill="1" applyBorder="1" applyAlignment="1"/>
    <xf numFmtId="15" fontId="11" fillId="0" borderId="28" xfId="0" applyNumberFormat="1" applyFont="1" applyFill="1" applyBorder="1" applyAlignment="1"/>
    <xf numFmtId="0" fontId="11" fillId="0" borderId="28" xfId="0" applyFont="1" applyFill="1" applyBorder="1" applyAlignment="1"/>
    <xf numFmtId="0" fontId="11" fillId="0" borderId="10" xfId="0" applyFont="1" applyFill="1" applyBorder="1" applyAlignment="1"/>
    <xf numFmtId="0" fontId="11" fillId="0" borderId="10" xfId="9" applyFont="1" applyFill="1" applyBorder="1" applyAlignment="1">
      <alignment horizontal="right"/>
    </xf>
    <xf numFmtId="0" fontId="12" fillId="0" borderId="10" xfId="0" applyFont="1" applyFill="1" applyBorder="1" applyAlignment="1">
      <alignment horizontal="left" vertical="top" wrapText="1"/>
    </xf>
    <xf numFmtId="15" fontId="11" fillId="0" borderId="28" xfId="0" applyNumberFormat="1" applyFont="1" applyFill="1" applyBorder="1" applyAlignment="1">
      <alignment vertical="top"/>
    </xf>
    <xf numFmtId="0" fontId="11" fillId="0" borderId="12" xfId="9" applyFont="1" applyFill="1" applyBorder="1" applyAlignment="1">
      <alignment vertical="top"/>
    </xf>
    <xf numFmtId="0" fontId="12" fillId="0" borderId="10" xfId="0" applyFont="1" applyFill="1" applyBorder="1" applyAlignment="1">
      <alignment vertical="top" wrapText="1"/>
    </xf>
    <xf numFmtId="0" fontId="11" fillId="0" borderId="28" xfId="0" applyFont="1" applyFill="1" applyBorder="1" applyAlignment="1">
      <alignment vertical="top"/>
    </xf>
    <xf numFmtId="0" fontId="11" fillId="0" borderId="10" xfId="0" applyFont="1" applyFill="1" applyBorder="1" applyAlignment="1">
      <alignment wrapText="1"/>
    </xf>
    <xf numFmtId="0" fontId="16" fillId="0" borderId="10" xfId="0" applyFont="1" applyFill="1" applyBorder="1" applyAlignment="1">
      <alignment vertical="center" wrapText="1"/>
    </xf>
    <xf numFmtId="15" fontId="19" fillId="0" borderId="28" xfId="0" applyNumberFormat="1" applyFont="1" applyFill="1" applyBorder="1" applyAlignment="1">
      <alignment vertical="top"/>
    </xf>
    <xf numFmtId="0" fontId="19" fillId="0" borderId="28" xfId="0" applyFont="1" applyFill="1" applyBorder="1" applyAlignment="1">
      <alignment vertical="top"/>
    </xf>
    <xf numFmtId="0" fontId="22" fillId="0" borderId="10" xfId="9" applyFont="1" applyFill="1" applyBorder="1" applyAlignment="1">
      <alignment horizontal="left" wrapText="1"/>
    </xf>
    <xf numFmtId="0" fontId="11" fillId="0" borderId="31" xfId="0" applyFont="1" applyFill="1" applyBorder="1" applyAlignment="1"/>
    <xf numFmtId="0" fontId="11" fillId="0" borderId="10" xfId="9" applyFont="1" applyFill="1" applyBorder="1"/>
    <xf numFmtId="0" fontId="13" fillId="0" borderId="10" xfId="9" applyFont="1" applyFill="1" applyBorder="1" applyAlignment="1">
      <alignment wrapText="1"/>
    </xf>
    <xf numFmtId="0" fontId="11" fillId="0" borderId="0" xfId="0" applyFont="1" applyFill="1" applyAlignment="1"/>
    <xf numFmtId="0" fontId="17" fillId="0" borderId="12" xfId="0" applyFont="1" applyFill="1" applyBorder="1" applyAlignment="1">
      <alignment horizontal="left"/>
    </xf>
    <xf numFmtId="0" fontId="11" fillId="0" borderId="30" xfId="0" applyFont="1" applyFill="1" applyBorder="1" applyAlignment="1">
      <alignment vertical="top" wrapText="1"/>
    </xf>
    <xf numFmtId="0" fontId="17" fillId="0" borderId="12" xfId="0" applyFont="1" applyFill="1" applyBorder="1" applyAlignment="1">
      <alignment wrapText="1"/>
    </xf>
    <xf numFmtId="0" fontId="17" fillId="0" borderId="10" xfId="0" applyFont="1" applyFill="1" applyBorder="1" applyAlignment="1">
      <alignment horizontal="right"/>
    </xf>
    <xf numFmtId="0" fontId="11" fillId="0" borderId="10" xfId="0" applyFont="1" applyFill="1" applyBorder="1" applyAlignment="1">
      <alignment vertical="top"/>
    </xf>
    <xf numFmtId="15" fontId="11" fillId="0" borderId="10" xfId="9" applyNumberFormat="1" applyFont="1" applyFill="1" applyBorder="1" applyAlignment="1">
      <alignment vertical="top"/>
    </xf>
    <xf numFmtId="0" fontId="10" fillId="0" borderId="28" xfId="0" applyFont="1" applyFill="1" applyBorder="1" applyAlignment="1">
      <alignment vertical="top"/>
    </xf>
    <xf numFmtId="15" fontId="17" fillId="0" borderId="10" xfId="0" applyNumberFormat="1" applyFont="1" applyFill="1" applyBorder="1" applyAlignment="1">
      <alignment vertical="top"/>
    </xf>
    <xf numFmtId="0" fontId="17" fillId="0" borderId="12" xfId="0" applyFont="1" applyFill="1" applyBorder="1" applyAlignment="1">
      <alignment horizontal="left" vertical="top"/>
    </xf>
    <xf numFmtId="15" fontId="17" fillId="0" borderId="10" xfId="0" applyNumberFormat="1" applyFont="1" applyFill="1" applyBorder="1" applyAlignment="1">
      <alignment horizontal="right" vertical="top"/>
    </xf>
    <xf numFmtId="0" fontId="17" fillId="0" borderId="28" xfId="0" applyFont="1" applyFill="1" applyBorder="1" applyAlignment="1">
      <alignment vertical="top"/>
    </xf>
    <xf numFmtId="171" fontId="17" fillId="0" borderId="10" xfId="0" applyNumberFormat="1" applyFont="1" applyFill="1" applyBorder="1" applyAlignment="1">
      <alignment horizontal="right" vertical="top"/>
    </xf>
    <xf numFmtId="0" fontId="17" fillId="0" borderId="31" xfId="0" applyFont="1" applyFill="1" applyBorder="1" applyAlignment="1"/>
    <xf numFmtId="0" fontId="17" fillId="0" borderId="28" xfId="0" applyFont="1" applyFill="1" applyBorder="1" applyAlignment="1">
      <alignment wrapText="1"/>
    </xf>
    <xf numFmtId="0" fontId="17" fillId="0" borderId="32" xfId="0" applyFont="1" applyFill="1" applyBorder="1" applyAlignment="1"/>
    <xf numFmtId="0" fontId="17" fillId="0" borderId="32" xfId="0" applyFont="1" applyFill="1" applyBorder="1" applyAlignment="1">
      <alignment wrapText="1"/>
    </xf>
    <xf numFmtId="6" fontId="17" fillId="0" borderId="28" xfId="0" applyNumberFormat="1" applyFont="1" applyFill="1" applyBorder="1" applyAlignment="1">
      <alignment wrapText="1"/>
    </xf>
    <xf numFmtId="0" fontId="26" fillId="0" borderId="10" xfId="0" applyFont="1" applyFill="1" applyBorder="1" applyAlignment="1">
      <alignment wrapText="1"/>
    </xf>
    <xf numFmtId="0" fontId="19" fillId="0" borderId="12" xfId="0" applyFont="1" applyFill="1" applyBorder="1" applyAlignment="1">
      <alignment horizontal="left" vertical="top"/>
    </xf>
    <xf numFmtId="0" fontId="19" fillId="0" borderId="10" xfId="0" applyFont="1" applyFill="1" applyBorder="1" applyAlignment="1">
      <alignment vertical="top" wrapText="1"/>
    </xf>
    <xf numFmtId="44" fontId="17" fillId="0" borderId="10" xfId="0" applyNumberFormat="1" applyFont="1" applyFill="1" applyBorder="1" applyAlignment="1">
      <alignment horizontal="left"/>
    </xf>
    <xf numFmtId="0" fontId="11" fillId="0" borderId="12" xfId="0" applyFont="1" applyFill="1" applyBorder="1" applyAlignment="1">
      <alignment horizontal="left"/>
    </xf>
    <xf numFmtId="0" fontId="27" fillId="0" borderId="10" xfId="0" applyFont="1" applyFill="1" applyBorder="1"/>
    <xf numFmtId="43" fontId="17" fillId="0" borderId="10" xfId="2" applyFont="1" applyFill="1" applyBorder="1" applyAlignment="1">
      <alignment vertical="top"/>
    </xf>
    <xf numFmtId="0" fontId="17" fillId="0" borderId="10" xfId="0" applyFont="1" applyFill="1" applyBorder="1" applyAlignment="1">
      <alignment horizontal="left" vertical="top"/>
    </xf>
    <xf numFmtId="0" fontId="11" fillId="0" borderId="32" xfId="0" applyFont="1" applyFill="1" applyBorder="1" applyAlignment="1"/>
    <xf numFmtId="14" fontId="11" fillId="0" borderId="10" xfId="9" applyNumberFormat="1" applyFont="1" applyFill="1" applyBorder="1" applyAlignment="1">
      <alignment horizontal="right" wrapText="1"/>
    </xf>
    <xf numFmtId="0" fontId="13" fillId="0" borderId="10" xfId="0" applyFont="1" applyFill="1" applyBorder="1" applyAlignment="1">
      <alignment horizontal="left"/>
    </xf>
    <xf numFmtId="0" fontId="11" fillId="0" borderId="10" xfId="0" applyFont="1" applyFill="1" applyBorder="1" applyAlignment="1">
      <alignment horizontal="left"/>
    </xf>
    <xf numFmtId="0" fontId="11" fillId="0" borderId="12" xfId="0" applyFont="1" applyFill="1" applyBorder="1" applyAlignment="1"/>
    <xf numFmtId="15" fontId="11" fillId="0" borderId="10" xfId="0" applyNumberFormat="1" applyFont="1" applyFill="1" applyBorder="1" applyAlignment="1">
      <alignment horizontal="right"/>
    </xf>
    <xf numFmtId="0" fontId="17" fillId="0" borderId="10" xfId="13" applyFont="1" applyFill="1" applyBorder="1" applyAlignment="1">
      <alignment horizontal="left" wrapText="1"/>
    </xf>
    <xf numFmtId="0" fontId="11" fillId="0" borderId="10" xfId="0" applyFont="1" applyFill="1" applyBorder="1"/>
    <xf numFmtId="0" fontId="11" fillId="0" borderId="17" xfId="0" applyFont="1" applyFill="1" applyBorder="1"/>
    <xf numFmtId="0" fontId="11" fillId="0" borderId="18" xfId="0" applyFont="1" applyFill="1" applyBorder="1"/>
    <xf numFmtId="43" fontId="10" fillId="0" borderId="18" xfId="0" applyNumberFormat="1" applyFont="1" applyFill="1" applyBorder="1"/>
    <xf numFmtId="0" fontId="11" fillId="0" borderId="19" xfId="0" applyFont="1" applyFill="1" applyBorder="1"/>
    <xf numFmtId="0" fontId="17" fillId="0" borderId="28" xfId="0" applyFont="1" applyFill="1" applyBorder="1" applyAlignment="1">
      <alignment vertical="center"/>
    </xf>
    <xf numFmtId="169" fontId="13" fillId="0" borderId="20" xfId="0" applyNumberFormat="1" applyFont="1" applyFill="1" applyBorder="1" applyAlignment="1">
      <alignment vertical="top"/>
    </xf>
    <xf numFmtId="0" fontId="10" fillId="0" borderId="0" xfId="0" applyFont="1" applyFill="1"/>
    <xf numFmtId="0" fontId="12" fillId="0" borderId="1" xfId="0" applyFont="1" applyFill="1" applyBorder="1" applyAlignment="1">
      <alignment vertical="top" wrapText="1"/>
    </xf>
    <xf numFmtId="0" fontId="12" fillId="0" borderId="2" xfId="0" applyFont="1" applyFill="1" applyBorder="1" applyAlignment="1">
      <alignment vertical="top"/>
    </xf>
    <xf numFmtId="0" fontId="12" fillId="0" borderId="2" xfId="0" applyFont="1" applyFill="1" applyBorder="1" applyAlignment="1">
      <alignment vertical="top" wrapText="1"/>
    </xf>
    <xf numFmtId="0" fontId="11" fillId="0" borderId="0" xfId="0" applyFont="1" applyFill="1" applyAlignment="1">
      <alignment horizontal="left"/>
    </xf>
    <xf numFmtId="0" fontId="10" fillId="0" borderId="0" xfId="0" applyFont="1" applyFill="1" applyAlignment="1">
      <alignment horizontal="left"/>
    </xf>
    <xf numFmtId="0" fontId="12" fillId="0" borderId="3" xfId="0" applyFont="1" applyFill="1" applyBorder="1" applyAlignment="1">
      <alignment vertical="top"/>
    </xf>
    <xf numFmtId="0" fontId="12" fillId="0" borderId="4" xfId="0" applyFont="1" applyFill="1" applyBorder="1" applyAlignment="1">
      <alignment vertical="top" wrapText="1"/>
    </xf>
    <xf numFmtId="0" fontId="12" fillId="0" borderId="21" xfId="0" applyFont="1" applyFill="1" applyBorder="1" applyAlignment="1">
      <alignment vertical="top" wrapText="1"/>
    </xf>
    <xf numFmtId="0" fontId="6" fillId="0" borderId="22" xfId="0" applyFont="1" applyFill="1" applyBorder="1" applyAlignment="1">
      <alignment vertical="top" wrapText="1"/>
    </xf>
    <xf numFmtId="43" fontId="28" fillId="0" borderId="0" xfId="2" applyFont="1" applyFill="1" applyBorder="1" applyAlignment="1">
      <alignment horizontal="center"/>
    </xf>
    <xf numFmtId="4" fontId="11" fillId="0" borderId="0" xfId="0" applyNumberFormat="1" applyFont="1" applyFill="1"/>
    <xf numFmtId="169" fontId="11" fillId="0" borderId="0" xfId="0" applyNumberFormat="1" applyFont="1" applyFill="1"/>
    <xf numFmtId="0" fontId="14" fillId="3" borderId="34" xfId="0" applyFont="1" applyFill="1" applyBorder="1" applyAlignment="1">
      <alignment vertical="top" wrapText="1"/>
    </xf>
    <xf numFmtId="0" fontId="29" fillId="0" borderId="0" xfId="0" applyFont="1" applyAlignment="1">
      <alignment wrapText="1"/>
    </xf>
    <xf numFmtId="0" fontId="30" fillId="0" borderId="0" xfId="0" applyFont="1" applyFill="1"/>
  </cellXfs>
  <cellStyles count="14">
    <cellStyle name="Comma" xfId="1" builtinId="3"/>
    <cellStyle name="Comma 2" xfId="3"/>
    <cellStyle name="Comma 3" xfId="2"/>
    <cellStyle name="Comma 6" xfId="6"/>
    <cellStyle name="Comma 9" xfId="12"/>
    <cellStyle name="Currency 2" xfId="7"/>
    <cellStyle name="Normal" xfId="0" builtinId="0"/>
    <cellStyle name="Normal 15" xfId="8"/>
    <cellStyle name="Normal 2" xfId="5"/>
    <cellStyle name="Normal 2 2" xfId="13"/>
    <cellStyle name="Normal 60 4" xfId="11"/>
    <cellStyle name="Normal 7" xfId="4"/>
    <cellStyle name="Normal 9" xfId="9"/>
    <cellStyle name="Normal_Sheet1" xfId="10"/>
  </cellStyles>
  <dxfs count="1">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847725</xdr:colOff>
      <xdr:row>5</xdr:row>
      <xdr:rowOff>0</xdr:rowOff>
    </xdr:from>
    <xdr:ext cx="184731" cy="264560"/>
    <xdr:sp macro="" textlink="">
      <xdr:nvSpPr>
        <xdr:cNvPr id="2" name="TextBox 1"/>
        <xdr:cNvSpPr txBox="1"/>
      </xdr:nvSpPr>
      <xdr:spPr>
        <a:xfrm>
          <a:off x="21726525" y="232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14</xdr:col>
      <xdr:colOff>847725</xdr:colOff>
      <xdr:row>149</xdr:row>
      <xdr:rowOff>0</xdr:rowOff>
    </xdr:from>
    <xdr:ext cx="1107996" cy="264560"/>
    <xdr:sp macro="" textlink="">
      <xdr:nvSpPr>
        <xdr:cNvPr id="3" name="TextBox 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 name="TextBox 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 name="TextBox 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 name="TextBox 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 name="TextBox 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 name="TextBox 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9" name="TextBox 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 name="TextBox 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1" name="TextBox 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 name="TextBox 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3" name="TextBox 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 name="TextBox 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 name="TextBox 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 name="TextBox 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 name="TextBox 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8" name="TextBox 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 name="TextBox 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 name="TextBox 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 name="TextBox 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 name="TextBox 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3" name="TextBox 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4" name="TextBox 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5" name="TextBox 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6" name="TextBox 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7" name="TextBox 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 name="TextBox 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 name="TextBox 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0" name="TextBox 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 name="TextBox 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2" name="TextBox 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3" name="TextBox 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 name="TextBox 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 name="TextBox 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 name="TextBox 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 name="TextBox 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 name="TextBox 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 name="TextBox 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 name="TextBox 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 name="TextBox 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 name="TextBox 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 name="TextBox 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 name="TextBox 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 name="TextBox 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 name="TextBox 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 name="TextBox 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 name="TextBox 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 name="TextBox 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 name="TextBox 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 name="TextBox 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 name="TextBox 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 name="TextBox 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 name="TextBox 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 name="TextBox 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 name="TextBox 5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 name="TextBox 5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8" name="TextBox 5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 name="TextBox 5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 name="TextBox 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 name="TextBox 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 name="TextBox 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 name="TextBox 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 name="TextBox 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 name="TextBox 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 name="TextBox 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 name="TextBox 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 name="TextBox 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 name="TextBox 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0" name="TextBox 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 name="TextBox 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 name="TextBox 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 name="TextBox 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 name="TextBox 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5" name="TextBox 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 name="TextBox 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 name="TextBox 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8" name="TextBox 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9" name="TextBox 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 name="TextBox 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 name="TextBox 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 name="TextBox 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 name="TextBox 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4" name="TextBox 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 name="TextBox 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 name="TextBox 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7" name="TextBox 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 name="TextBox 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 name="TextBox 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 name="TextBox 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 name="TextBox 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 name="TextBox 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 name="TextBox 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 name="TextBox 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 name="TextBox 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 name="TextBox 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 name="TextBox 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 name="TextBox 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 name="TextBox 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 name="TextBox 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 name="TextBox 1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 name="TextBox 1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 name="TextBox 1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 name="TextBox 1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 name="TextBox 1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6" name="TextBox 1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7" name="TextBox 1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8" name="TextBox 1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9" name="TextBox 1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10" name="TextBox 1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11" name="TextBox 1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12" name="TextBox 1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13" name="TextBox 1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14" name="TextBox 1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15" name="TextBox 1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16" name="TextBox 1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17" name="TextBox 1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18" name="TextBox 1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19" name="TextBox 1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0" name="TextBox 1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1" name="TextBox 1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2" name="TextBox 1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3" name="TextBox 1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4" name="TextBox 1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5" name="TextBox 1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6" name="TextBox 1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7" name="TextBox 1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8" name="TextBox 1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9" name="TextBox 1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30" name="TextBox 1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31" name="TextBox 1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32" name="TextBox 1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33" name="TextBox 1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34" name="TextBox 1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35" name="TextBox 1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36" name="TextBox 1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37" name="TextBox 1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38" name="TextBox 1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39" name="TextBox 1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0" name="TextBox 1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1" name="TextBox 1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2" name="TextBox 1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3" name="TextBox 1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4" name="TextBox 1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5" name="TextBox 1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6" name="TextBox 1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7" name="TextBox 1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8" name="TextBox 1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9" name="TextBox 1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0" name="TextBox 1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1" name="TextBox 1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2" name="TextBox 1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3" name="TextBox 1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4" name="TextBox 1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5" name="TextBox 1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6" name="TextBox 15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7" name="TextBox 15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8" name="TextBox 1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9" name="TextBox 1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0" name="TextBox 1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1" name="TextBox 1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2" name="TextBox 1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3" name="TextBox 1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4" name="TextBox 1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5" name="TextBox 1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6" name="TextBox 1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7" name="TextBox 1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8" name="TextBox 1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9" name="TextBox 1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70" name="TextBox 1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71" name="TextBox 1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72" name="TextBox 1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73" name="TextBox 1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74" name="TextBox 1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75" name="TextBox 1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76" name="TextBox 1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77" name="TextBox 1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78" name="TextBox 1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79" name="TextBox 1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0" name="TextBox 1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1" name="TextBox 1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2" name="TextBox 1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3" name="TextBox 1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4" name="TextBox 1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5" name="TextBox 1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6" name="TextBox 1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7" name="TextBox 1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8" name="TextBox 1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9" name="TextBox 1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90" name="TextBox 1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91" name="TextBox 1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92" name="TextBox 1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93" name="TextBox 1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94" name="TextBox 1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95" name="TextBox 1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96" name="TextBox 1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97" name="TextBox 1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98" name="TextBox 1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99" name="TextBox 1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0" name="TextBox 1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1" name="TextBox 2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2" name="TextBox 2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3" name="TextBox 2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4" name="TextBox 2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5" name="TextBox 2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6" name="TextBox 2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7" name="TextBox 2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8" name="TextBox 2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9" name="TextBox 2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0" name="TextBox 2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1" name="TextBox 2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2" name="TextBox 2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3" name="TextBox 2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4" name="TextBox 2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5" name="TextBox 2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6" name="TextBox 2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7" name="TextBox 2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8" name="TextBox 2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9" name="TextBox 2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0" name="TextBox 2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1" name="TextBox 2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2" name="TextBox 2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3" name="TextBox 2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4" name="TextBox 2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5" name="TextBox 2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6" name="TextBox 2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7" name="TextBox 2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8" name="TextBox 2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9" name="TextBox 2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30" name="TextBox 2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31" name="TextBox 2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32" name="TextBox 2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33" name="TextBox 2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34" name="TextBox 2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35" name="TextBox 2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6" name="TextBox 2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7" name="TextBox 2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8" name="TextBox 2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9" name="TextBox 2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0" name="TextBox 2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1" name="TextBox 2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2" name="TextBox 2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3" name="TextBox 2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4" name="TextBox 2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5" name="TextBox 2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6" name="TextBox 2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7" name="TextBox 2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8" name="TextBox 2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9" name="TextBox 2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0" name="TextBox 2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1" name="TextBox 2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2" name="TextBox 2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3" name="TextBox 2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4" name="TextBox 2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5" name="TextBox 2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6" name="TextBox 2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7" name="TextBox 2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8" name="TextBox 2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9" name="TextBox 2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0" name="TextBox 2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1" name="TextBox 2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62" name="TextBox 2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63" name="TextBox 2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64" name="TextBox 2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65" name="TextBox 2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66" name="TextBox 2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67" name="TextBox 2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68" name="TextBox 2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69" name="TextBox 2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70" name="TextBox 2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71" name="TextBox 2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72" name="TextBox 2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73" name="TextBox 2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74" name="TextBox 2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75" name="TextBox 2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76" name="TextBox 2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77" name="TextBox 2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78" name="TextBox 2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79" name="TextBox 2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80" name="TextBox 2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81" name="TextBox 2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82" name="TextBox 2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83" name="TextBox 2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84" name="TextBox 2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85" name="TextBox 2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86" name="TextBox 2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87" name="TextBox 2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88" name="TextBox 2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89" name="TextBox 2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0" name="TextBox 2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1" name="TextBox 2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2" name="TextBox 2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3" name="TextBox 2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4" name="TextBox 2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5" name="TextBox 2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6" name="TextBox 29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7" name="TextBox 29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8" name="TextBox 29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9" name="TextBox 29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0" name="TextBox 2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1" name="TextBox 3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2" name="TextBox 3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3" name="TextBox 3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4" name="TextBox 3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5" name="TextBox 3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6" name="TextBox 3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7" name="TextBox 3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8" name="TextBox 3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9" name="TextBox 3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10" name="TextBox 3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11" name="TextBox 3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12" name="TextBox 3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13" name="TextBox 3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14" name="TextBox 3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15" name="TextBox 3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16" name="TextBox 3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17" name="TextBox 3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18" name="TextBox 3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19" name="TextBox 3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0" name="TextBox 3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1" name="TextBox 3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2" name="TextBox 3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3" name="TextBox 3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4" name="TextBox 3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5" name="TextBox 3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6" name="TextBox 3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7" name="TextBox 3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8" name="TextBox 3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9" name="TextBox 3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0" name="TextBox 3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1" name="TextBox 3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2" name="TextBox 3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3" name="TextBox 3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4" name="TextBox 3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5" name="TextBox 3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6" name="TextBox 3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7" name="TextBox 3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8" name="TextBox 3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9" name="TextBox 3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40" name="TextBox 3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41" name="TextBox 3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42" name="TextBox 3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43" name="TextBox 3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44" name="TextBox 3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45" name="TextBox 3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46" name="TextBox 3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47" name="TextBox 3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48" name="TextBox 3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49" name="TextBox 3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0" name="TextBox 3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1" name="TextBox 3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2" name="TextBox 3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3" name="TextBox 3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4" name="TextBox 3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5" name="TextBox 3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6" name="TextBox 35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7" name="TextBox 35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8" name="TextBox 35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9" name="TextBox 35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60" name="TextBox 3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61" name="TextBox 3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62" name="TextBox 3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63" name="TextBox 3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64" name="TextBox 3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65" name="TextBox 3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6" name="TextBox 3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7" name="TextBox 3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8" name="TextBox 3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9" name="TextBox 3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0" name="TextBox 3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1" name="TextBox 3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2" name="TextBox 3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3" name="TextBox 3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4" name="TextBox 3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5" name="TextBox 3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6" name="TextBox 3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7" name="TextBox 3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8" name="TextBox 3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9" name="TextBox 3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0" name="TextBox 3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1" name="TextBox 3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2" name="TextBox 3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3" name="TextBox 3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4" name="TextBox 3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5" name="TextBox 3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6" name="TextBox 3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7" name="TextBox 3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8" name="TextBox 3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9" name="TextBox 3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0" name="TextBox 3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1" name="TextBox 3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2" name="TextBox 3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3" name="TextBox 3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4" name="TextBox 3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5" name="TextBox 3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6" name="TextBox 3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7" name="TextBox 3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8" name="TextBox 3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9" name="TextBox 3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0" name="TextBox 3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1" name="TextBox 4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2" name="TextBox 4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3" name="TextBox 4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4" name="TextBox 4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5" name="TextBox 4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6" name="TextBox 4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7" name="TextBox 4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8" name="TextBox 4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9" name="TextBox 4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0" name="TextBox 4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1" name="TextBox 4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2" name="TextBox 4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3" name="TextBox 4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4" name="TextBox 4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5" name="TextBox 4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6" name="TextBox 4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7" name="TextBox 4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8" name="TextBox 4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9" name="TextBox 4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0" name="TextBox 4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1" name="TextBox 4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2" name="TextBox 4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3" name="TextBox 4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4" name="TextBox 4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5" name="TextBox 4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6" name="TextBox 4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7" name="TextBox 4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8" name="TextBox 4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9" name="TextBox 4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0" name="TextBox 4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1" name="TextBox 4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2" name="TextBox 4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3" name="TextBox 4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4" name="TextBox 4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5" name="TextBox 4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6" name="TextBox 4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7" name="TextBox 4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8" name="TextBox 4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9" name="TextBox 4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0" name="TextBox 4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1" name="TextBox 4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2" name="TextBox 4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3" name="TextBox 4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4" name="TextBox 4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5" name="TextBox 4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6" name="TextBox 4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7" name="TextBox 4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8" name="TextBox 4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9" name="TextBox 4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0" name="TextBox 4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1" name="TextBox 4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2" name="TextBox 4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3" name="TextBox 4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4" name="TextBox 4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5" name="TextBox 4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6" name="TextBox 4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7" name="TextBox 4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8" name="TextBox 4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9" name="TextBox 4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0" name="TextBox 4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1" name="TextBox 4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2" name="TextBox 4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3" name="TextBox 4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4" name="TextBox 4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5" name="TextBox 4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6" name="TextBox 4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7" name="TextBox 4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8" name="TextBox 4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9" name="TextBox 4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70" name="TextBox 4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71" name="TextBox 4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72" name="TextBox 4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73" name="TextBox 4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74" name="TextBox 4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75" name="TextBox 4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76" name="TextBox 4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77" name="TextBox 4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78" name="TextBox 4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79" name="TextBox 4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80" name="TextBox 4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81" name="TextBox 4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82" name="TextBox 4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83" name="TextBox 4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84" name="TextBox 4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85" name="TextBox 4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86" name="TextBox 4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87" name="TextBox 4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88" name="TextBox 4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89" name="TextBox 4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90" name="TextBox 4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91" name="TextBox 4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92" name="TextBox 4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93" name="TextBox 4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94" name="TextBox 4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95" name="TextBox 4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96" name="TextBox 49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97" name="TextBox 49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98" name="TextBox 49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499" name="TextBox 49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00" name="TextBox 4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01" name="TextBox 5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02" name="TextBox 5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03" name="TextBox 5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04" name="TextBox 5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05" name="TextBox 5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06" name="TextBox 5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07" name="TextBox 5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08" name="TextBox 5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09" name="TextBox 5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10" name="TextBox 5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11" name="TextBox 5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12" name="TextBox 5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13" name="TextBox 5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14" name="TextBox 5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15" name="TextBox 5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16" name="TextBox 5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17" name="TextBox 5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18" name="TextBox 5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19" name="TextBox 5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20" name="TextBox 5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21" name="TextBox 5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22" name="TextBox 5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23" name="TextBox 5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24" name="TextBox 5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25" name="TextBox 5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26" name="TextBox 5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27" name="TextBox 5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28" name="TextBox 5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29" name="TextBox 5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30" name="TextBox 5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31" name="TextBox 5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32" name="TextBox 5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33" name="TextBox 5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34" name="TextBox 5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35" name="TextBox 5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36" name="TextBox 5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37" name="TextBox 5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38" name="TextBox 5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39" name="TextBox 5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0" name="TextBox 5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1" name="TextBox 5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2" name="TextBox 5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3" name="TextBox 5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4" name="TextBox 5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5" name="TextBox 5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6" name="TextBox 5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7" name="TextBox 5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8" name="TextBox 5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9" name="TextBox 5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0" name="TextBox 5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1" name="TextBox 5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2" name="TextBox 5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3" name="TextBox 5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4" name="TextBox 5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5" name="TextBox 5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6" name="TextBox 55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7" name="TextBox 55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8" name="TextBox 55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9" name="TextBox 55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0" name="TextBox 5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1" name="TextBox 5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2" name="TextBox 5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3" name="TextBox 5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4" name="TextBox 5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5" name="TextBox 5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6" name="TextBox 5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7" name="TextBox 5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8" name="TextBox 5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9" name="TextBox 5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0" name="TextBox 5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1" name="TextBox 5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2" name="TextBox 5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3" name="TextBox 5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74" name="TextBox 5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75" name="TextBox 5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76" name="TextBox 5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77" name="TextBox 5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78" name="TextBox 5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79" name="TextBox 5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0" name="TextBox 5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1" name="TextBox 5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2" name="TextBox 5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3" name="TextBox 5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4" name="TextBox 5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5" name="TextBox 5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6" name="TextBox 5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7" name="TextBox 5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8" name="TextBox 5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9" name="TextBox 5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0" name="TextBox 5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1" name="TextBox 5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2" name="TextBox 5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3" name="TextBox 5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4" name="TextBox 5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5" name="TextBox 5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6" name="TextBox 5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7" name="TextBox 5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8" name="TextBox 5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9" name="TextBox 5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0" name="TextBox 5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1" name="TextBox 6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2" name="TextBox 6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3" name="TextBox 6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4" name="TextBox 6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5" name="TextBox 6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6" name="TextBox 6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7" name="TextBox 6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8" name="TextBox 6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9" name="TextBox 6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0" name="TextBox 6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1" name="TextBox 6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2" name="TextBox 6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3" name="TextBox 6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4" name="TextBox 6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5" name="TextBox 6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6" name="TextBox 6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7" name="TextBox 6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8" name="TextBox 6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9" name="TextBox 6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0" name="TextBox 6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1" name="TextBox 6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2" name="TextBox 6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3" name="TextBox 6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4" name="TextBox 6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5" name="TextBox 6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6" name="TextBox 6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7" name="TextBox 6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8" name="TextBox 6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9" name="TextBox 6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0" name="TextBox 6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1" name="TextBox 6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2" name="TextBox 6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3" name="TextBox 6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4" name="TextBox 6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5" name="TextBox 6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6" name="TextBox 6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7" name="TextBox 6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8" name="TextBox 6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9" name="TextBox 6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0" name="TextBox 6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1" name="TextBox 6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2" name="TextBox 6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3" name="TextBox 6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4" name="TextBox 6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5" name="TextBox 6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6" name="TextBox 6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7" name="TextBox 6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8" name="TextBox 6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9" name="TextBox 6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0" name="TextBox 6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1" name="TextBox 6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2" name="TextBox 6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3" name="TextBox 6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4" name="TextBox 6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5" name="TextBox 6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6" name="TextBox 6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7" name="TextBox 6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8" name="TextBox 6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9" name="TextBox 6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0" name="TextBox 6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1" name="TextBox 6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2" name="TextBox 6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3" name="TextBox 6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4" name="TextBox 6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5" name="TextBox 6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6" name="TextBox 6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7" name="TextBox 6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8" name="TextBox 6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9" name="TextBox 6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0" name="TextBox 6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1" name="TextBox 6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2" name="TextBox 6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3" name="TextBox 6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4" name="TextBox 6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5" name="TextBox 6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6" name="TextBox 6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7" name="TextBox 6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8" name="TextBox 6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9" name="TextBox 6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0" name="TextBox 6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1" name="TextBox 6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2" name="TextBox 6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3" name="TextBox 6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4" name="TextBox 6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5" name="TextBox 6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6" name="TextBox 6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7" name="TextBox 6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8" name="TextBox 6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9" name="TextBox 6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0" name="TextBox 6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1" name="TextBox 6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2" name="TextBox 6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3" name="TextBox 6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4" name="TextBox 6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5" name="TextBox 6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6" name="TextBox 69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7" name="TextBox 69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8" name="TextBox 69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9" name="TextBox 69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00" name="TextBox 6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01" name="TextBox 7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02" name="TextBox 7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03" name="TextBox 7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04" name="TextBox 7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05" name="TextBox 7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06" name="TextBox 7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07" name="TextBox 7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08" name="TextBox 7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09" name="TextBox 7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0" name="TextBox 7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1" name="TextBox 7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2" name="TextBox 7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3" name="TextBox 7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4" name="TextBox 7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5" name="TextBox 7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6" name="TextBox 7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7" name="TextBox 7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8" name="TextBox 7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9" name="TextBox 7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0" name="TextBox 7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1" name="TextBox 7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2" name="TextBox 7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3" name="TextBox 7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4" name="TextBox 7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5" name="TextBox 7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6" name="TextBox 7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7" name="TextBox 7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8" name="TextBox 7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9" name="TextBox 7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0" name="TextBox 7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1" name="TextBox 7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2" name="TextBox 7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3" name="TextBox 7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4" name="TextBox 7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5" name="TextBox 7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6" name="TextBox 7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7" name="TextBox 7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8" name="TextBox 7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9" name="TextBox 7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40" name="TextBox 7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41" name="TextBox 7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42" name="TextBox 7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43" name="TextBox 7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44" name="TextBox 7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45" name="TextBox 7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46" name="TextBox 7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47" name="TextBox 7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48" name="TextBox 7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49" name="TextBox 7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0" name="TextBox 7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1" name="TextBox 7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2" name="TextBox 7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3" name="TextBox 7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4" name="TextBox 7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5" name="TextBox 7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6" name="TextBox 7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7" name="TextBox 7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8" name="TextBox 7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9" name="TextBox 7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0" name="TextBox 7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1" name="TextBox 7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2" name="TextBox 7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3" name="TextBox 7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4" name="TextBox 7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5" name="TextBox 7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6" name="TextBox 7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7" name="TextBox 7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8" name="TextBox 7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9" name="TextBox 7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0" name="TextBox 7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1" name="TextBox 7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2" name="TextBox 7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3" name="TextBox 7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4" name="TextBox 7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5" name="TextBox 7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6" name="TextBox 7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7" name="TextBox 7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8" name="TextBox 7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9" name="TextBox 7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0" name="TextBox 7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1" name="TextBox 7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82" name="TextBox 7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83" name="TextBox 7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84" name="TextBox 7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85" name="TextBox 7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86" name="TextBox 7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87" name="TextBox 7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88" name="TextBox 7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89" name="TextBox 7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90" name="TextBox 7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91" name="TextBox 7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92" name="TextBox 7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93" name="TextBox 7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94" name="TextBox 7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95" name="TextBox 7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96" name="TextBox 79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97" name="TextBox 79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98" name="TextBox 79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99" name="TextBox 79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00" name="TextBox 7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01" name="TextBox 8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02" name="TextBox 8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03" name="TextBox 8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04" name="TextBox 8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05" name="TextBox 8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06" name="TextBox 8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07" name="TextBox 8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08" name="TextBox 8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09" name="TextBox 8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10" name="TextBox 8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11" name="TextBox 8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12" name="TextBox 8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13" name="TextBox 8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14" name="TextBox 8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15" name="TextBox 8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16" name="TextBox 8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17" name="TextBox 8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18" name="TextBox 8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19" name="TextBox 8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20" name="TextBox 8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21" name="TextBox 8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22" name="TextBox 8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23" name="TextBox 8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24" name="TextBox 8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25" name="TextBox 8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26" name="TextBox 8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27" name="TextBox 8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28" name="TextBox 8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29" name="TextBox 8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30" name="TextBox 8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31" name="TextBox 8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32" name="TextBox 8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33" name="TextBox 8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34" name="TextBox 8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35" name="TextBox 8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36" name="TextBox 8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37" name="TextBox 8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38" name="TextBox 8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39" name="TextBox 8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0" name="TextBox 8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1" name="TextBox 8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2" name="TextBox 8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3" name="TextBox 8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4" name="TextBox 8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5" name="TextBox 8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6" name="TextBox 8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7" name="TextBox 8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8" name="TextBox 8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9" name="TextBox 8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0" name="TextBox 8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1" name="TextBox 8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2" name="TextBox 8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3" name="TextBox 8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4" name="TextBox 8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5" name="TextBox 8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6" name="TextBox 85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7" name="TextBox 85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8" name="TextBox 85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9" name="TextBox 85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0" name="TextBox 8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1" name="TextBox 8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2" name="TextBox 8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3" name="TextBox 8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4" name="TextBox 8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5" name="TextBox 8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6" name="TextBox 8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7" name="TextBox 8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8" name="TextBox 8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9" name="TextBox 8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0" name="TextBox 8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1" name="TextBox 8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2" name="TextBox 8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3" name="TextBox 8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4" name="TextBox 8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5" name="TextBox 8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6" name="TextBox 8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7" name="TextBox 8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8" name="TextBox 8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9" name="TextBox 8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0" name="TextBox 8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1" name="TextBox 8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2" name="TextBox 8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3" name="TextBox 8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4" name="TextBox 8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5" name="TextBox 8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6" name="TextBox 8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7" name="TextBox 8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8" name="TextBox 8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9" name="TextBox 8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0" name="TextBox 8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1" name="TextBox 8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2" name="TextBox 8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3" name="TextBox 8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4" name="TextBox 8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5" name="TextBox 8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6" name="TextBox 8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7" name="TextBox 8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8" name="TextBox 8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9" name="TextBox 8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0" name="TextBox 8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1" name="TextBox 9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2" name="TextBox 9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3" name="TextBox 9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4" name="TextBox 9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5" name="TextBox 9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6" name="TextBox 9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7" name="TextBox 9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8" name="TextBox 9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9" name="TextBox 9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0" name="TextBox 9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1" name="TextBox 9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2" name="TextBox 9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3" name="TextBox 9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4" name="TextBox 9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5" name="TextBox 9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6" name="TextBox 9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7" name="TextBox 9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8" name="TextBox 9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9" name="TextBox 9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0" name="TextBox 9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1" name="TextBox 9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2" name="TextBox 9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3" name="TextBox 9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4" name="TextBox 9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5" name="TextBox 9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6" name="TextBox 9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7" name="TextBox 9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8" name="TextBox 9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9" name="TextBox 9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0" name="TextBox 9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1" name="TextBox 9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2" name="TextBox 9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3" name="TextBox 9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4" name="TextBox 9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5" name="TextBox 9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6" name="TextBox 9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7" name="TextBox 9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8" name="TextBox 9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9" name="TextBox 9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0" name="TextBox 9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1" name="TextBox 9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2" name="TextBox 9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3" name="TextBox 9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4" name="TextBox 9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5" name="TextBox 9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6" name="TextBox 9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7" name="TextBox 9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8" name="TextBox 9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9" name="TextBox 9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0" name="TextBox 9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1" name="TextBox 9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2" name="TextBox 9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3" name="TextBox 9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4" name="TextBox 9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5" name="TextBox 9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6" name="TextBox 9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7" name="TextBox 9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8" name="TextBox 9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9" name="TextBox 9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0" name="TextBox 9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1" name="TextBox 9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2" name="TextBox 9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3" name="TextBox 9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4" name="TextBox 9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5" name="TextBox 9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6" name="TextBox 9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7" name="TextBox 9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8" name="TextBox 9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9" name="TextBox 9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0" name="TextBox 9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1" name="TextBox 9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2" name="TextBox 9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3" name="TextBox 9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4" name="TextBox 9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5" name="TextBox 9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6" name="TextBox 9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7" name="TextBox 9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8" name="TextBox 9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9" name="TextBox 9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0" name="TextBox 9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1" name="TextBox 9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2" name="TextBox 9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3" name="TextBox 9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4" name="TextBox 9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5" name="TextBox 9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6" name="TextBox 9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7" name="TextBox 9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8" name="TextBox 9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9" name="TextBox 9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990" name="TextBox 9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991" name="TextBox 9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992" name="TextBox 9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993" name="TextBox 9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994" name="TextBox 9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995" name="TextBox 9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996" name="TextBox 99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997" name="TextBox 99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998" name="TextBox 99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999" name="TextBox 99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00" name="TextBox 9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01" name="TextBox 10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02" name="TextBox 10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03" name="TextBox 10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04" name="TextBox 10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05" name="TextBox 10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06" name="TextBox 10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07" name="TextBox 10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08" name="TextBox 10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09" name="TextBox 10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10" name="TextBox 10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11" name="TextBox 10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12" name="TextBox 10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13" name="TextBox 10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14" name="TextBox 10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15" name="TextBox 10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16" name="TextBox 10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17" name="TextBox 10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18" name="TextBox 10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19" name="TextBox 10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20" name="TextBox 10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21" name="TextBox 10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22" name="TextBox 10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23" name="TextBox 10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24" name="TextBox 10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25" name="TextBox 10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26" name="TextBox 10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27" name="TextBox 10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28" name="TextBox 10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29" name="TextBox 10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30" name="TextBox 10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31" name="TextBox 10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32" name="TextBox 10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33" name="TextBox 10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34" name="TextBox 10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35" name="TextBox 10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36" name="TextBox 10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37" name="TextBox 10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38" name="TextBox 10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39" name="TextBox 10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40" name="TextBox 10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41" name="TextBox 10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42" name="TextBox 10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43" name="TextBox 10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44" name="TextBox 10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45" name="TextBox 10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46" name="TextBox 10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47" name="TextBox 10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48" name="TextBox 10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49" name="TextBox 10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50" name="TextBox 10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51" name="TextBox 10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52" name="TextBox 10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53" name="TextBox 10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54" name="TextBox 10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55" name="TextBox 10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56" name="TextBox 105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57" name="TextBox 105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58" name="TextBox 105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59" name="TextBox 105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60" name="TextBox 10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61" name="TextBox 10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62" name="TextBox 10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63" name="TextBox 10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64" name="TextBox 10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65" name="TextBox 10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66" name="TextBox 10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67" name="TextBox 10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68" name="TextBox 10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69" name="TextBox 10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70" name="TextBox 10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71" name="TextBox 10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72" name="TextBox 10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73" name="TextBox 10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74" name="TextBox 10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75" name="TextBox 10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76" name="TextBox 10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77" name="TextBox 10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78" name="TextBox 10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79" name="TextBox 10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80" name="TextBox 10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81" name="TextBox 10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82" name="TextBox 10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83" name="TextBox 10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84" name="TextBox 10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85" name="TextBox 10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86" name="TextBox 10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87" name="TextBox 10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88" name="TextBox 10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89" name="TextBox 10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90" name="TextBox 10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91" name="TextBox 10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92" name="TextBox 10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093" name="TextBox 10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4" name="TextBox 10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5" name="TextBox 10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6" name="TextBox 10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7" name="TextBox 10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8" name="TextBox 10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9" name="TextBox 10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0" name="TextBox 10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1" name="TextBox 11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2" name="TextBox 11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3" name="TextBox 11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4" name="TextBox 11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5" name="TextBox 11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6" name="TextBox 11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7" name="TextBox 11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8" name="TextBox 11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9" name="TextBox 11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0" name="TextBox 11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1" name="TextBox 11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2" name="TextBox 11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3" name="TextBox 11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4" name="TextBox 11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5" name="TextBox 11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6" name="TextBox 11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7" name="TextBox 11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8" name="TextBox 11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9" name="TextBox 11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0" name="TextBox 11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1" name="TextBox 11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2" name="TextBox 11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3" name="TextBox 11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4" name="TextBox 11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5" name="TextBox 11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6" name="TextBox 11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7" name="TextBox 11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8" name="TextBox 11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9" name="TextBox 11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0" name="TextBox 11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1" name="TextBox 11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2" name="TextBox 11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3" name="TextBox 11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4" name="TextBox 11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5" name="TextBox 11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6" name="TextBox 11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7" name="TextBox 11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8" name="TextBox 11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9" name="TextBox 11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0" name="TextBox 11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1" name="TextBox 11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2" name="TextBox 11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3" name="TextBox 11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4" name="TextBox 11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5" name="TextBox 11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6" name="TextBox 11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7" name="TextBox 11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8" name="TextBox 11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9" name="TextBox 11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0" name="TextBox 11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1" name="TextBox 11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2" name="TextBox 11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3" name="TextBox 11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4" name="TextBox 11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5" name="TextBox 11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6" name="TextBox 11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7" name="TextBox 11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8" name="TextBox 11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9" name="TextBox 11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0" name="TextBox 11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1" name="TextBox 11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2" name="TextBox 11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3" name="TextBox 11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4" name="TextBox 11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5" name="TextBox 11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6" name="TextBox 11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7" name="TextBox 11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8" name="TextBox 11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9" name="TextBox 11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0" name="TextBox 11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1" name="TextBox 11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2" name="TextBox 11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3" name="TextBox 11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4" name="TextBox 11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5" name="TextBox 11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6" name="TextBox 11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7" name="TextBox 11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8" name="TextBox 11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9" name="TextBox 11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0" name="TextBox 11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1" name="TextBox 11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2" name="TextBox 11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3" name="TextBox 11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4" name="TextBox 11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5" name="TextBox 11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6" name="TextBox 11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7" name="TextBox 11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8" name="TextBox 11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9" name="TextBox 11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0" name="TextBox 11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1" name="TextBox 11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2" name="TextBox 11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3" name="TextBox 11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4" name="TextBox 11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5" name="TextBox 11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6" name="TextBox 11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7" name="TextBox 11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198" name="TextBox 119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199" name="TextBox 119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00" name="TextBox 11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01" name="TextBox 12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02" name="TextBox 12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03" name="TextBox 12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04" name="TextBox 12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05" name="TextBox 12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06" name="TextBox 12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07" name="TextBox 12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08" name="TextBox 12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09" name="TextBox 12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10" name="TextBox 12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11" name="TextBox 12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12" name="TextBox 12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13" name="TextBox 12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14" name="TextBox 12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15" name="TextBox 12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16" name="TextBox 12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17" name="TextBox 12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18" name="TextBox 12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19" name="TextBox 12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20" name="TextBox 12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21" name="TextBox 12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22" name="TextBox 12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23" name="TextBox 12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24" name="TextBox 12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25" name="TextBox 12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26" name="TextBox 12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27" name="TextBox 12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28" name="TextBox 12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29" name="TextBox 12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30" name="TextBox 12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31" name="TextBox 12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32" name="TextBox 12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33" name="TextBox 12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34" name="TextBox 12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35" name="TextBox 12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36" name="TextBox 12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37" name="TextBox 12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38" name="TextBox 12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39" name="TextBox 12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40" name="TextBox 12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41" name="TextBox 12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42" name="TextBox 12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43" name="TextBox 12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44" name="TextBox 12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45" name="TextBox 12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46" name="TextBox 12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47" name="TextBox 12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48" name="TextBox 12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49" name="TextBox 12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50" name="TextBox 12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51" name="TextBox 12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52" name="TextBox 12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53" name="TextBox 12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54" name="TextBox 12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55" name="TextBox 12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56" name="TextBox 125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57" name="TextBox 125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58" name="TextBox 125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59" name="TextBox 125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60" name="TextBox 12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61" name="TextBox 12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62" name="TextBox 12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63" name="TextBox 12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64" name="TextBox 12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65" name="TextBox 12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66" name="TextBox 12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67" name="TextBox 12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68" name="TextBox 12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69" name="TextBox 12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70" name="TextBox 12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71" name="TextBox 12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72" name="TextBox 12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73" name="TextBox 12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74" name="TextBox 12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75" name="TextBox 12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76" name="TextBox 12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77" name="TextBox 12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78" name="TextBox 12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79" name="TextBox 12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80" name="TextBox 12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81" name="TextBox 12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82" name="TextBox 12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83" name="TextBox 12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84" name="TextBox 12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85" name="TextBox 12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86" name="TextBox 12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87" name="TextBox 12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88" name="TextBox 12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89" name="TextBox 12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90" name="TextBox 12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91" name="TextBox 12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92" name="TextBox 12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93" name="TextBox 12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94" name="TextBox 12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95" name="TextBox 12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96" name="TextBox 129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97" name="TextBox 129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98" name="TextBox 129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299" name="TextBox 129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300" name="TextBox 12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301" name="TextBox 13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02" name="TextBox 13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03" name="TextBox 13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04" name="TextBox 13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05" name="TextBox 13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06" name="TextBox 13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07" name="TextBox 13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08" name="TextBox 13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09" name="TextBox 13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10" name="TextBox 13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11" name="TextBox 13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12" name="TextBox 13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13" name="TextBox 13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14" name="TextBox 13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15" name="TextBox 13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16" name="TextBox 13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17" name="TextBox 13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18" name="TextBox 13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19" name="TextBox 13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20" name="TextBox 13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21" name="TextBox 13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22" name="TextBox 13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23" name="TextBox 13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24" name="TextBox 13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25" name="TextBox 13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26" name="TextBox 13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27" name="TextBox 13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28" name="TextBox 13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29" name="TextBox 13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30" name="TextBox 13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31" name="TextBox 13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32" name="TextBox 13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33" name="TextBox 13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34" name="TextBox 13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35" name="TextBox 13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36" name="TextBox 13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37" name="TextBox 13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38" name="TextBox 13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39" name="TextBox 13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40" name="TextBox 13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41" name="TextBox 13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42" name="TextBox 13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43" name="TextBox 13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44" name="TextBox 13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45" name="TextBox 13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46" name="TextBox 13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47" name="TextBox 13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48" name="TextBox 13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49" name="TextBox 13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50" name="TextBox 13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51" name="TextBox 13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52" name="TextBox 13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53" name="TextBox 13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54" name="TextBox 13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55" name="TextBox 13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56" name="TextBox 13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57" name="TextBox 13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58" name="TextBox 13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59" name="TextBox 13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60" name="TextBox 13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61" name="TextBox 13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62" name="TextBox 13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63" name="TextBox 13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64" name="TextBox 13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65" name="TextBox 13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66" name="TextBox 13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67" name="TextBox 13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68" name="TextBox 13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69" name="TextBox 13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70" name="TextBox 13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71" name="TextBox 13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72" name="TextBox 13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73" name="TextBox 13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74" name="TextBox 13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75" name="TextBox 13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76" name="TextBox 13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77" name="TextBox 13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78" name="TextBox 13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79" name="TextBox 13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80" name="TextBox 13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81" name="TextBox 13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82" name="TextBox 13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83" name="TextBox 13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84" name="TextBox 13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85" name="TextBox 13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86" name="TextBox 13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87" name="TextBox 13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88" name="TextBox 13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89" name="TextBox 13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90" name="TextBox 13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91" name="TextBox 13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92" name="TextBox 13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93" name="TextBox 13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94" name="TextBox 13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95" name="TextBox 13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96" name="TextBox 13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97" name="TextBox 13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98" name="TextBox 13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399" name="TextBox 13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400" name="TextBox 13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401" name="TextBox 14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402" name="TextBox 14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403" name="TextBox 14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404" name="TextBox 14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405" name="TextBox 14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06" name="TextBox 14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07" name="TextBox 14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08" name="TextBox 14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09" name="TextBox 14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10" name="TextBox 14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11" name="TextBox 14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12" name="TextBox 14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13" name="TextBox 14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14" name="TextBox 14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15" name="TextBox 14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16" name="TextBox 14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17" name="TextBox 14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18" name="TextBox 14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19" name="TextBox 14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20" name="TextBox 14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21" name="TextBox 14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22" name="TextBox 14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23" name="TextBox 14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24" name="TextBox 14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25" name="TextBox 14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26" name="TextBox 14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27" name="TextBox 14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28" name="TextBox 14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29" name="TextBox 14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30" name="TextBox 14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31" name="TextBox 14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32" name="TextBox 14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33" name="TextBox 14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34" name="TextBox 14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35" name="TextBox 14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36" name="TextBox 14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37" name="TextBox 14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38" name="TextBox 14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39" name="TextBox 14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40" name="TextBox 14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41" name="TextBox 14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42" name="TextBox 14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43" name="TextBox 14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44" name="TextBox 14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45" name="TextBox 14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46" name="TextBox 14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47" name="TextBox 14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48" name="TextBox 14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49" name="TextBox 14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50" name="TextBox 14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51" name="TextBox 14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52" name="TextBox 14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53" name="TextBox 14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54" name="TextBox 14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55" name="TextBox 14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56" name="TextBox 145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57" name="TextBox 145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58" name="TextBox 145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59" name="TextBox 145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60" name="TextBox 14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61" name="TextBox 14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62" name="TextBox 14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63" name="TextBox 14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64" name="TextBox 14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65" name="TextBox 14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66" name="TextBox 14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67" name="TextBox 14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68" name="TextBox 14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69" name="TextBox 14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70" name="TextBox 14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71" name="TextBox 14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72" name="TextBox 14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73" name="TextBox 14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74" name="TextBox 14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75" name="TextBox 14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76" name="TextBox 14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77" name="TextBox 14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78" name="TextBox 14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79" name="TextBox 14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80" name="TextBox 14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81" name="TextBox 14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82" name="TextBox 14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83" name="TextBox 14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84" name="TextBox 14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85" name="TextBox 14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86" name="TextBox 14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87" name="TextBox 14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88" name="TextBox 14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89" name="TextBox 14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90" name="TextBox 14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91" name="TextBox 14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92" name="TextBox 14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93" name="TextBox 14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94" name="TextBox 14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95" name="TextBox 14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96" name="TextBox 149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97" name="TextBox 149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98" name="TextBox 149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499" name="TextBox 149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00" name="TextBox 14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01" name="TextBox 15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02" name="TextBox 15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03" name="TextBox 15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04" name="TextBox 15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05" name="TextBox 15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06" name="TextBox 15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07" name="TextBox 15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08" name="TextBox 15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09" name="TextBox 15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10" name="TextBox 15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11" name="TextBox 15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12" name="TextBox 15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13" name="TextBox 15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14" name="TextBox 15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15" name="TextBox 15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16" name="TextBox 15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17" name="TextBox 15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18" name="TextBox 15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19" name="TextBox 15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20" name="TextBox 15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21" name="TextBox 15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22" name="TextBox 15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23" name="TextBox 15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24" name="TextBox 15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25" name="TextBox 15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26" name="TextBox 15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27" name="TextBox 15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28" name="TextBox 15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29" name="TextBox 15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30" name="TextBox 15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31" name="TextBox 15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32" name="TextBox 15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33" name="TextBox 15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34" name="TextBox 15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535" name="TextBox 15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36" name="TextBox 15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37" name="TextBox 15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38" name="TextBox 15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39" name="TextBox 15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40" name="TextBox 15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41" name="TextBox 15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42" name="TextBox 15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43" name="TextBox 15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44" name="TextBox 15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45" name="TextBox 15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46" name="TextBox 15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47" name="TextBox 15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48" name="TextBox 15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49" name="TextBox 15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50" name="TextBox 15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51" name="TextBox 15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52" name="TextBox 15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53" name="TextBox 15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54" name="TextBox 15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55" name="TextBox 15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56" name="TextBox 15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57" name="TextBox 15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58" name="TextBox 15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59" name="TextBox 15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60" name="TextBox 15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61" name="TextBox 15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62" name="TextBox 15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63" name="TextBox 15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64" name="TextBox 15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65" name="TextBox 15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66" name="TextBox 15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67" name="TextBox 15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68" name="TextBox 15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69" name="TextBox 15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70" name="TextBox 15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71" name="TextBox 15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72" name="TextBox 15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73" name="TextBox 15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74" name="TextBox 15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75" name="TextBox 15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76" name="TextBox 15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77" name="TextBox 15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78" name="TextBox 15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79" name="TextBox 15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80" name="TextBox 15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81" name="TextBox 15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82" name="TextBox 15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83" name="TextBox 15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84" name="TextBox 15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85" name="TextBox 15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86" name="TextBox 15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87" name="TextBox 15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88" name="TextBox 15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89" name="TextBox 15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90" name="TextBox 15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91" name="TextBox 15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92" name="TextBox 15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93" name="TextBox 15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94" name="TextBox 15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95" name="TextBox 15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96" name="TextBox 15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97" name="TextBox 15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98" name="TextBox 15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599" name="TextBox 15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00" name="TextBox 15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01" name="TextBox 16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02" name="TextBox 16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03" name="TextBox 16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04" name="TextBox 16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05" name="TextBox 16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06" name="TextBox 16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07" name="TextBox 16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08" name="TextBox 16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09" name="TextBox 16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10" name="TextBox 16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11" name="TextBox 16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12" name="TextBox 16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13" name="TextBox 16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14" name="TextBox 16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15" name="TextBox 16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16" name="TextBox 16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17" name="TextBox 16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18" name="TextBox 16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19" name="TextBox 16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20" name="TextBox 16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21" name="TextBox 16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22" name="TextBox 16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23" name="TextBox 16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24" name="TextBox 16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25" name="TextBox 16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26" name="TextBox 16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27" name="TextBox 16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28" name="TextBox 16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29" name="TextBox 16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30" name="TextBox 16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31" name="TextBox 16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32" name="TextBox 16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33" name="TextBox 16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34" name="TextBox 16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35" name="TextBox 16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36" name="TextBox 16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37" name="TextBox 16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38" name="TextBox 16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639" name="TextBox 16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40" name="TextBox 16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41" name="TextBox 16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42" name="TextBox 16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43" name="TextBox 16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44" name="TextBox 16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45" name="TextBox 16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46" name="TextBox 16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47" name="TextBox 16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48" name="TextBox 16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49" name="TextBox 16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50" name="TextBox 16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51" name="TextBox 16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52" name="TextBox 16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53" name="TextBox 16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54" name="TextBox 16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55" name="TextBox 16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56" name="TextBox 165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57" name="TextBox 165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58" name="TextBox 165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59" name="TextBox 165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60" name="TextBox 16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61" name="TextBox 16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62" name="TextBox 16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63" name="TextBox 16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64" name="TextBox 16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65" name="TextBox 16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66" name="TextBox 16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67" name="TextBox 16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68" name="TextBox 16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69" name="TextBox 16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70" name="TextBox 16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71" name="TextBox 16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72" name="TextBox 16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73" name="TextBox 16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74" name="TextBox 16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75" name="TextBox 16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76" name="TextBox 16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77" name="TextBox 16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78" name="TextBox 16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79" name="TextBox 16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80" name="TextBox 16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81" name="TextBox 16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82" name="TextBox 16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83" name="TextBox 16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84" name="TextBox 16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85" name="TextBox 16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86" name="TextBox 16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87" name="TextBox 16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88" name="TextBox 16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89" name="TextBox 16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90" name="TextBox 16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91" name="TextBox 16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92" name="TextBox 16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93" name="TextBox 16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94" name="TextBox 16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95" name="TextBox 16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96" name="TextBox 169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97" name="TextBox 169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98" name="TextBox 169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699" name="TextBox 169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00" name="TextBox 16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01" name="TextBox 17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02" name="TextBox 17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03" name="TextBox 17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04" name="TextBox 17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05" name="TextBox 17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06" name="TextBox 17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07" name="TextBox 17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08" name="TextBox 17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09" name="TextBox 17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10" name="TextBox 17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11" name="TextBox 17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12" name="TextBox 17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13" name="TextBox 17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14" name="TextBox 17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15" name="TextBox 17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16" name="TextBox 17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17" name="TextBox 17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18" name="TextBox 17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19" name="TextBox 17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20" name="TextBox 17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21" name="TextBox 17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22" name="TextBox 17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23" name="TextBox 17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24" name="TextBox 17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25" name="TextBox 17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26" name="TextBox 17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27" name="TextBox 17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28" name="TextBox 17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29" name="TextBox 17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30" name="TextBox 17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31" name="TextBox 17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32" name="TextBox 17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33" name="TextBox 17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34" name="TextBox 17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35" name="TextBox 17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36" name="TextBox 17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37" name="TextBox 17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38" name="TextBox 17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39" name="TextBox 17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40" name="TextBox 17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41" name="TextBox 17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42" name="TextBox 17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43" name="TextBox 17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44" name="TextBox 17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45" name="TextBox 17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46" name="TextBox 17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47" name="TextBox 17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48" name="TextBox 17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49" name="TextBox 17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50" name="TextBox 17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51" name="TextBox 17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52" name="TextBox 17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53" name="TextBox 17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54" name="TextBox 17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55" name="TextBox 17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56" name="TextBox 175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57" name="TextBox 175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58" name="TextBox 175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59" name="TextBox 175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60" name="TextBox 17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61" name="TextBox 17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62" name="TextBox 17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63" name="TextBox 17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64" name="TextBox 17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65" name="TextBox 17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66" name="TextBox 17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67" name="TextBox 17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68" name="TextBox 17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69" name="TextBox 17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70" name="TextBox 17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71" name="TextBox 17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72" name="TextBox 17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73" name="TextBox 17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74" name="TextBox 17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75" name="TextBox 17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76" name="TextBox 17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77" name="TextBox 17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78" name="TextBox 17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79" name="TextBox 17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80" name="TextBox 17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81" name="TextBox 17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82" name="TextBox 17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83" name="TextBox 17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84" name="TextBox 17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85" name="TextBox 17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86" name="TextBox 17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87" name="TextBox 17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88" name="TextBox 17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89" name="TextBox 17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90" name="TextBox 17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91" name="TextBox 17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92" name="TextBox 17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93" name="TextBox 17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94" name="TextBox 17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795" name="TextBox 17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796" name="TextBox 17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797" name="TextBox 17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798" name="TextBox 17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799" name="TextBox 17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00" name="TextBox 17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01" name="TextBox 18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02" name="TextBox 18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03" name="TextBox 18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04" name="TextBox 18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05" name="TextBox 18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06" name="TextBox 18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07" name="TextBox 18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08" name="TextBox 18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09" name="TextBox 18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10" name="TextBox 18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11" name="TextBox 18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12" name="TextBox 18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13" name="TextBox 18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14" name="TextBox 18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15" name="TextBox 18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16" name="TextBox 18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17" name="TextBox 18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18" name="TextBox 18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19" name="TextBox 18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20" name="TextBox 18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21" name="TextBox 18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22" name="TextBox 18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23" name="TextBox 18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24" name="TextBox 18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25" name="TextBox 18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26" name="TextBox 18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27" name="TextBox 18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28" name="TextBox 18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29" name="TextBox 18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30" name="TextBox 18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31" name="TextBox 18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32" name="TextBox 18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33" name="TextBox 18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34" name="TextBox 18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35" name="TextBox 18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36" name="TextBox 18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37" name="TextBox 18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38" name="TextBox 18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39" name="TextBox 18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40" name="TextBox 18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41" name="TextBox 18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42" name="TextBox 18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43" name="TextBox 18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44" name="TextBox 18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45" name="TextBox 18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46" name="TextBox 18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47" name="TextBox 18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48" name="TextBox 18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49" name="TextBox 18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50" name="TextBox 18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51" name="TextBox 18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52" name="TextBox 18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53" name="TextBox 18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54" name="TextBox 18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55" name="TextBox 18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56" name="TextBox 18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57" name="TextBox 18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58" name="TextBox 18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59" name="TextBox 18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60" name="TextBox 18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61" name="TextBox 18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62" name="TextBox 18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63" name="TextBox 18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64" name="TextBox 18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65" name="TextBox 18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66" name="TextBox 18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67" name="TextBox 18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68" name="TextBox 18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69" name="TextBox 18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70" name="TextBox 18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71" name="TextBox 18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72" name="TextBox 18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73" name="TextBox 18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74" name="TextBox 18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75" name="TextBox 18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76" name="TextBox 18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77" name="TextBox 18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78" name="TextBox 18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79" name="TextBox 18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80" name="TextBox 18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81" name="TextBox 18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82" name="TextBox 18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83" name="TextBox 18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84" name="TextBox 18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85" name="TextBox 18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86" name="TextBox 18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87" name="TextBox 18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88" name="TextBox 18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89" name="TextBox 18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90" name="TextBox 18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91" name="TextBox 18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92" name="TextBox 18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93" name="TextBox 18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94" name="TextBox 18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95" name="TextBox 18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96" name="TextBox 18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97" name="TextBox 18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98" name="TextBox 18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899" name="TextBox 18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00" name="TextBox 18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01" name="TextBox 19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02" name="TextBox 19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03" name="TextBox 19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04" name="TextBox 19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05" name="TextBox 19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06" name="TextBox 19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07" name="TextBox 19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08" name="TextBox 19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09" name="TextBox 19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10" name="TextBox 19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11" name="TextBox 19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12" name="TextBox 19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13" name="TextBox 19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14" name="TextBox 19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15" name="TextBox 19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16" name="TextBox 19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17" name="TextBox 19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18" name="TextBox 19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19" name="TextBox 19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20" name="TextBox 19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21" name="TextBox 19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22" name="TextBox 19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23" name="TextBox 19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24" name="TextBox 19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25" name="TextBox 19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26" name="TextBox 19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27" name="TextBox 19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28" name="TextBox 19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29" name="TextBox 19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30" name="TextBox 19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31" name="TextBox 19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32" name="TextBox 19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33" name="TextBox 19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34" name="TextBox 19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35" name="TextBox 19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36" name="TextBox 19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37" name="TextBox 19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38" name="TextBox 19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39" name="TextBox 19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40" name="TextBox 19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41" name="TextBox 19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42" name="TextBox 19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43" name="TextBox 19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44" name="TextBox 19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45" name="TextBox 19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46" name="TextBox 19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47" name="TextBox 19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48" name="TextBox 19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49" name="TextBox 19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50" name="TextBox 19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51" name="TextBox 19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52" name="TextBox 19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53" name="TextBox 19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54" name="TextBox 19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55" name="TextBox 19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56" name="TextBox 195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57" name="TextBox 195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58" name="TextBox 195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59" name="TextBox 195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60" name="TextBox 19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61" name="TextBox 19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62" name="TextBox 19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63" name="TextBox 19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64" name="TextBox 19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65" name="TextBox 19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66" name="TextBox 19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67" name="TextBox 19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68" name="TextBox 19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69" name="TextBox 19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70" name="TextBox 19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71" name="TextBox 19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72" name="TextBox 19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73" name="TextBox 19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74" name="TextBox 19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75" name="TextBox 19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76" name="TextBox 19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77" name="TextBox 19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78" name="TextBox 19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79" name="TextBox 19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80" name="TextBox 19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81" name="TextBox 19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82" name="TextBox 19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83" name="TextBox 19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84" name="TextBox 19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85" name="TextBox 19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86" name="TextBox 19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87" name="TextBox 19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88" name="TextBox 19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89" name="TextBox 19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90" name="TextBox 19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91" name="TextBox 19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92" name="TextBox 19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93" name="TextBox 19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94" name="TextBox 19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95" name="TextBox 19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96" name="TextBox 199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97" name="TextBox 199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98" name="TextBox 199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1999" name="TextBox 199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00" name="TextBox 19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01" name="TextBox 20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02" name="TextBox 20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03" name="TextBox 20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04" name="TextBox 20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05" name="TextBox 20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06" name="TextBox 20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07" name="TextBox 20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08" name="TextBox 20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09" name="TextBox 20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10" name="TextBox 20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11" name="TextBox 20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12" name="TextBox 20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13" name="TextBox 20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14" name="TextBox 20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15" name="TextBox 20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16" name="TextBox 20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17" name="TextBox 20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18" name="TextBox 20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19" name="TextBox 20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20" name="TextBox 20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21" name="TextBox 20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22" name="TextBox 20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23" name="TextBox 20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24" name="TextBox 20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25" name="TextBox 20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26" name="TextBox 20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27" name="TextBox 20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28" name="TextBox 20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29" name="TextBox 20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30" name="TextBox 20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31" name="TextBox 20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32" name="TextBox 20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33" name="TextBox 20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34" name="TextBox 20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35" name="TextBox 20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36" name="TextBox 20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37" name="TextBox 20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38" name="TextBox 20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39" name="TextBox 20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40" name="TextBox 20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41" name="TextBox 20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42" name="TextBox 20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43" name="TextBox 20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44" name="TextBox 20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45" name="TextBox 20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46" name="TextBox 20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47" name="TextBox 20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48" name="TextBox 20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49" name="TextBox 20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50" name="TextBox 20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51" name="TextBox 20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52" name="TextBox 20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53" name="TextBox 20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54" name="TextBox 20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055" name="TextBox 20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56" name="TextBox 20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57" name="TextBox 20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58" name="TextBox 20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59" name="TextBox 20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60" name="TextBox 20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61" name="TextBox 20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62" name="TextBox 20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63" name="TextBox 20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64" name="TextBox 20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65" name="TextBox 20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66" name="TextBox 20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67" name="TextBox 20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68" name="TextBox 20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69" name="TextBox 20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70" name="TextBox 20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71" name="TextBox 20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72" name="TextBox 20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73" name="TextBox 20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74" name="TextBox 20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75" name="TextBox 20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76" name="TextBox 20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77" name="TextBox 20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78" name="TextBox 20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79" name="TextBox 20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80" name="TextBox 20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81" name="TextBox 20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82" name="TextBox 20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83" name="TextBox 20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84" name="TextBox 20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85" name="TextBox 20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86" name="TextBox 20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87" name="TextBox 20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88" name="TextBox 20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89" name="TextBox 20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90" name="TextBox 20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91" name="TextBox 20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92" name="TextBox 20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93" name="TextBox 20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94" name="TextBox 20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95" name="TextBox 20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96" name="TextBox 20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97" name="TextBox 20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98" name="TextBox 20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099" name="TextBox 20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00" name="TextBox 20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01" name="TextBox 21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02" name="TextBox 21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03" name="TextBox 21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04" name="TextBox 21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05" name="TextBox 21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06" name="TextBox 21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07" name="TextBox 21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08" name="TextBox 21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09" name="TextBox 21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10" name="TextBox 21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11" name="TextBox 21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12" name="TextBox 21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13" name="TextBox 21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14" name="TextBox 21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15" name="TextBox 21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16" name="TextBox 21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17" name="TextBox 21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18" name="TextBox 21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19" name="TextBox 21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20" name="TextBox 21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21" name="TextBox 21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22" name="TextBox 21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23" name="TextBox 21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24" name="TextBox 21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25" name="TextBox 21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26" name="TextBox 21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27" name="TextBox 21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28" name="TextBox 21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29" name="TextBox 21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30" name="TextBox 21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31" name="TextBox 21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32" name="TextBox 21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33" name="TextBox 21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34" name="TextBox 21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35" name="TextBox 21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36" name="TextBox 21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37" name="TextBox 21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38" name="TextBox 21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39" name="TextBox 21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40" name="TextBox 21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41" name="TextBox 21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42" name="TextBox 21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43" name="TextBox 21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44" name="TextBox 21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45" name="TextBox 21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46" name="TextBox 21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47" name="TextBox 21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48" name="TextBox 21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49" name="TextBox 21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50" name="TextBox 21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51" name="TextBox 21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52" name="TextBox 21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53" name="TextBox 21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54" name="TextBox 21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55" name="TextBox 21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56" name="TextBox 21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57" name="TextBox 21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58" name="TextBox 21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159" name="TextBox 21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60" name="TextBox 21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61" name="TextBox 21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62" name="TextBox 21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63" name="TextBox 21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64" name="TextBox 21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65" name="TextBox 21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66" name="TextBox 21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67" name="TextBox 21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68" name="TextBox 21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69" name="TextBox 21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70" name="TextBox 21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71" name="TextBox 21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72" name="TextBox 21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73" name="TextBox 21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74" name="TextBox 21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75" name="TextBox 21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76" name="TextBox 21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77" name="TextBox 21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78" name="TextBox 21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79" name="TextBox 21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80" name="TextBox 21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81" name="TextBox 21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82" name="TextBox 21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83" name="TextBox 21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84" name="TextBox 21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85" name="TextBox 21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86" name="TextBox 21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87" name="TextBox 21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88" name="TextBox 21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89" name="TextBox 21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90" name="TextBox 21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91" name="TextBox 21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92" name="TextBox 21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93" name="TextBox 21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94" name="TextBox 21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95" name="TextBox 21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96" name="TextBox 219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97" name="TextBox 219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98" name="TextBox 219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199" name="TextBox 219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00" name="TextBox 21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01" name="TextBox 22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02" name="TextBox 22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03" name="TextBox 22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04" name="TextBox 22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05" name="TextBox 22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06" name="TextBox 22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07" name="TextBox 22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08" name="TextBox 22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09" name="TextBox 22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10" name="TextBox 22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11" name="TextBox 22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12" name="TextBox 22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13" name="TextBox 22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14" name="TextBox 22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15" name="TextBox 22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16" name="TextBox 22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17" name="TextBox 22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18" name="TextBox 22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19" name="TextBox 22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20" name="TextBox 22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21" name="TextBox 22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22" name="TextBox 22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23" name="TextBox 22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24" name="TextBox 22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25" name="TextBox 22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26" name="TextBox 22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27" name="TextBox 22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28" name="TextBox 22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29" name="TextBox 22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30" name="TextBox 22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31" name="TextBox 22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32" name="TextBox 22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33" name="TextBox 22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34" name="TextBox 22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35" name="TextBox 22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36" name="TextBox 22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37" name="TextBox 22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38" name="TextBox 22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39" name="TextBox 22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40" name="TextBox 22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41" name="TextBox 22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42" name="TextBox 22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43" name="TextBox 22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44" name="TextBox 22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45" name="TextBox 22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46" name="TextBox 22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47" name="TextBox 22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48" name="TextBox 22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49" name="TextBox 22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50" name="TextBox 22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51" name="TextBox 22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52" name="TextBox 22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53" name="TextBox 22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54" name="TextBox 22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55" name="TextBox 22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56" name="TextBox 225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57" name="TextBox 225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58" name="TextBox 225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59" name="TextBox 225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60" name="TextBox 22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61" name="TextBox 22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62" name="TextBox 22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63" name="TextBox 22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64" name="TextBox 22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65" name="TextBox 22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66" name="TextBox 22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67" name="TextBox 22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68" name="TextBox 22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69" name="TextBox 22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70" name="TextBox 22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71" name="TextBox 22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72" name="TextBox 22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73" name="TextBox 22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74" name="TextBox 22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75" name="TextBox 22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76" name="TextBox 22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77" name="TextBox 22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78" name="TextBox 22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79" name="TextBox 22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80" name="TextBox 22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81" name="TextBox 22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82" name="TextBox 22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83" name="TextBox 22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84" name="TextBox 22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85" name="TextBox 22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86" name="TextBox 22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87" name="TextBox 22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88" name="TextBox 22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89" name="TextBox 22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90" name="TextBox 22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91" name="TextBox 22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92" name="TextBox 22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93" name="TextBox 22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94" name="TextBox 22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95" name="TextBox 22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96" name="TextBox 229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97" name="TextBox 229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98" name="TextBox 229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299" name="TextBox 229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300" name="TextBox 22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301" name="TextBox 23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302" name="TextBox 23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303" name="TextBox 23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304" name="TextBox 23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305" name="TextBox 23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306" name="TextBox 23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307" name="TextBox 23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308" name="TextBox 23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309" name="TextBox 23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310" name="TextBox 23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311" name="TextBox 23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312" name="TextBox 23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313" name="TextBox 23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314" name="TextBox 23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315" name="TextBox 23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16" name="TextBox 23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17" name="TextBox 23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18" name="TextBox 23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19" name="TextBox 23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20" name="TextBox 23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21" name="TextBox 23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22" name="TextBox 23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23" name="TextBox 23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24" name="TextBox 23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25" name="TextBox 23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26" name="TextBox 23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27" name="TextBox 23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28" name="TextBox 23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29" name="TextBox 23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30" name="TextBox 23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31" name="TextBox 23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32" name="TextBox 23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33" name="TextBox 23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34" name="TextBox 23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35" name="TextBox 23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36" name="TextBox 23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37" name="TextBox 23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38" name="TextBox 23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39" name="TextBox 23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40" name="TextBox 23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41" name="TextBox 23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42" name="TextBox 23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43" name="TextBox 23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44" name="TextBox 23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45" name="TextBox 23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46" name="TextBox 23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47" name="TextBox 23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48" name="TextBox 23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49" name="TextBox 23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50" name="TextBox 23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51" name="TextBox 23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52" name="TextBox 23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53" name="TextBox 23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54" name="TextBox 23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55" name="TextBox 23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56" name="TextBox 23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57" name="TextBox 23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58" name="TextBox 23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59" name="TextBox 23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60" name="TextBox 23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61" name="TextBox 23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62" name="TextBox 23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63" name="TextBox 23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64" name="TextBox 23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65" name="TextBox 23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66" name="TextBox 23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67" name="TextBox 23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68" name="TextBox 23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69" name="TextBox 23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70" name="TextBox 23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71" name="TextBox 23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72" name="TextBox 23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73" name="TextBox 23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74" name="TextBox 23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75" name="TextBox 23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76" name="TextBox 23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77" name="TextBox 23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78" name="TextBox 23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79" name="TextBox 23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80" name="TextBox 23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81" name="TextBox 23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82" name="TextBox 23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83" name="TextBox 23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84" name="TextBox 23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85" name="TextBox 23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86" name="TextBox 23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87" name="TextBox 23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88" name="TextBox 23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89" name="TextBox 23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90" name="TextBox 23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91" name="TextBox 23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92" name="TextBox 23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93" name="TextBox 23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94" name="TextBox 23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95" name="TextBox 23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96" name="TextBox 23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97" name="TextBox 23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98" name="TextBox 23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399" name="TextBox 23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00" name="TextBox 23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01" name="TextBox 24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02" name="TextBox 24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03" name="TextBox 24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04" name="TextBox 24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05" name="TextBox 24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06" name="TextBox 24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07" name="TextBox 24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08" name="TextBox 24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09" name="TextBox 24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10" name="TextBox 24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11" name="TextBox 24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12" name="TextBox 24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13" name="TextBox 24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14" name="TextBox 24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15" name="TextBox 24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16" name="TextBox 24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17" name="TextBox 24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18" name="TextBox 24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19" name="TextBox 24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20" name="TextBox 24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21" name="TextBox 24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22" name="TextBox 24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23" name="TextBox 24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24" name="TextBox 24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25" name="TextBox 24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26" name="TextBox 24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27" name="TextBox 24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28" name="TextBox 24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29" name="TextBox 24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30" name="TextBox 24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31" name="TextBox 24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32" name="TextBox 24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33" name="TextBox 24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34" name="TextBox 24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35" name="TextBox 24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36" name="TextBox 24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37" name="TextBox 24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38" name="TextBox 24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39" name="TextBox 24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40" name="TextBox 24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41" name="TextBox 24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42" name="TextBox 24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43" name="TextBox 24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44" name="TextBox 24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45" name="TextBox 24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46" name="TextBox 24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47" name="TextBox 24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48" name="TextBox 24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49" name="TextBox 24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50" name="TextBox 24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51" name="TextBox 24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52" name="TextBox 24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53" name="TextBox 24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54" name="TextBox 24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55" name="TextBox 24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56" name="TextBox 24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57" name="TextBox 24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58" name="TextBox 24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59" name="TextBox 24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60" name="TextBox 24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61" name="TextBox 24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62" name="TextBox 24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63" name="TextBox 24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64" name="TextBox 24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65" name="TextBox 24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66" name="TextBox 24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67" name="TextBox 24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68" name="TextBox 24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69" name="TextBox 24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70" name="TextBox 24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71" name="TextBox 24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72" name="TextBox 24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73" name="TextBox 24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74" name="TextBox 24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75" name="TextBox 24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76" name="TextBox 24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77" name="TextBox 24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78" name="TextBox 24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79" name="TextBox 24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80" name="TextBox 24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81" name="TextBox 24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82" name="TextBox 24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83" name="TextBox 24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84" name="TextBox 24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85" name="TextBox 24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86" name="TextBox 24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87" name="TextBox 24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88" name="TextBox 24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89" name="TextBox 24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90" name="TextBox 24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91" name="TextBox 24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92" name="TextBox 24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93" name="TextBox 24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94" name="TextBox 24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95" name="TextBox 24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96" name="TextBox 24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97" name="TextBox 24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98" name="TextBox 24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499" name="TextBox 24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00" name="TextBox 24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01" name="TextBox 25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02" name="TextBox 25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03" name="TextBox 25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04" name="TextBox 25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05" name="TextBox 25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06" name="TextBox 25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07" name="TextBox 25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08" name="TextBox 25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09" name="TextBox 25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10" name="TextBox 25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11" name="TextBox 25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12" name="TextBox 25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13" name="TextBox 25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14" name="TextBox 25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15" name="TextBox 25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16" name="TextBox 25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17" name="TextBox 25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18" name="TextBox 25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19" name="TextBox 25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20" name="TextBox 25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21" name="TextBox 25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22" name="TextBox 25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23" name="TextBox 25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24" name="TextBox 25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25" name="TextBox 25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26" name="TextBox 25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27" name="TextBox 25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28" name="TextBox 25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29" name="TextBox 25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30" name="TextBox 25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31" name="TextBox 25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32" name="TextBox 25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33" name="TextBox 25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34" name="TextBox 25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35" name="TextBox 25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36" name="TextBox 25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37" name="TextBox 25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38" name="TextBox 25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39" name="TextBox 25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40" name="TextBox 25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41" name="TextBox 25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42" name="TextBox 25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43" name="TextBox 25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44" name="TextBox 25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45" name="TextBox 25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46" name="TextBox 25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47" name="TextBox 25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48" name="TextBox 25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49" name="TextBox 25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50" name="TextBox 25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51" name="TextBox 25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52" name="TextBox 25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53" name="TextBox 25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54" name="TextBox 25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55" name="TextBox 25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56" name="TextBox 25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57" name="TextBox 25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58" name="TextBox 25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59" name="TextBox 25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60" name="TextBox 25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61" name="TextBox 25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62" name="TextBox 25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63" name="TextBox 25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64" name="TextBox 25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65" name="TextBox 25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66" name="TextBox 25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67" name="TextBox 25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68" name="TextBox 25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69" name="TextBox 25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70" name="TextBox 25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71" name="TextBox 25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72" name="TextBox 25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73" name="TextBox 25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74" name="TextBox 25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75" name="TextBox 25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76" name="TextBox 25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77" name="TextBox 25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78" name="TextBox 25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79" name="TextBox 25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80" name="TextBox 25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81" name="TextBox 25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82" name="TextBox 25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83" name="TextBox 25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84" name="TextBox 25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85" name="TextBox 25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86" name="TextBox 25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87" name="TextBox 25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88" name="TextBox 25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89" name="TextBox 25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90" name="TextBox 25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91" name="TextBox 25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92" name="TextBox 25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93" name="TextBox 25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94" name="TextBox 25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95" name="TextBox 25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96" name="TextBox 25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97" name="TextBox 25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98" name="TextBox 25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599" name="TextBox 25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00" name="TextBox 25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01" name="TextBox 26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02" name="TextBox 26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03" name="TextBox 26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04" name="TextBox 26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05" name="TextBox 26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06" name="TextBox 26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07" name="TextBox 26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08" name="TextBox 26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09" name="TextBox 26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10" name="TextBox 26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11" name="TextBox 26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12" name="TextBox 26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13" name="TextBox 26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14" name="TextBox 26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15" name="TextBox 26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16" name="TextBox 26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17" name="TextBox 26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18" name="TextBox 26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19" name="TextBox 26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20" name="TextBox 26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21" name="TextBox 26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22" name="TextBox 26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23" name="TextBox 26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24" name="TextBox 26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25" name="TextBox 26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26" name="TextBox 26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27" name="TextBox 26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28" name="TextBox 26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29" name="TextBox 26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30" name="TextBox 26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31" name="TextBox 26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32" name="TextBox 26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33" name="TextBox 26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34" name="TextBox 26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35" name="TextBox 26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36" name="TextBox 26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37" name="TextBox 26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38" name="TextBox 26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39" name="TextBox 26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40" name="TextBox 26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41" name="TextBox 26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42" name="TextBox 26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43" name="TextBox 26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44" name="TextBox 26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45" name="TextBox 26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46" name="TextBox 26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47" name="TextBox 26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48" name="TextBox 26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49" name="TextBox 26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50" name="TextBox 26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51" name="TextBox 26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52" name="TextBox 26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53" name="TextBox 26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54" name="TextBox 26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55" name="TextBox 26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56" name="TextBox 26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57" name="TextBox 26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58" name="TextBox 26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59" name="TextBox 26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60" name="TextBox 26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61" name="TextBox 26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62" name="TextBox 26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63" name="TextBox 26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64" name="TextBox 26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65" name="TextBox 26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66" name="TextBox 26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67" name="TextBox 26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68" name="TextBox 26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69" name="TextBox 26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70" name="TextBox 26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71" name="TextBox 26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72" name="TextBox 26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73" name="TextBox 26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74" name="TextBox 26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75" name="TextBox 26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76" name="TextBox 26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77" name="TextBox 26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78" name="TextBox 26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79" name="TextBox 26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80" name="TextBox 26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81" name="TextBox 26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82" name="TextBox 26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83" name="TextBox 26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84" name="TextBox 26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85" name="TextBox 26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86" name="TextBox 26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87" name="TextBox 26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88" name="TextBox 26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89" name="TextBox 26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90" name="TextBox 26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91" name="TextBox 26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92" name="TextBox 26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93" name="TextBox 26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94" name="TextBox 26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95" name="TextBox 26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96" name="TextBox 26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97" name="TextBox 26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98" name="TextBox 26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699" name="TextBox 26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00" name="TextBox 26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01" name="TextBox 27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02" name="TextBox 27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03" name="TextBox 27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04" name="TextBox 27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05" name="TextBox 27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06" name="TextBox 27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07" name="TextBox 27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08" name="TextBox 27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09" name="TextBox 27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10" name="TextBox 27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11" name="TextBox 27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12" name="TextBox 27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13" name="TextBox 27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14" name="TextBox 27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15" name="TextBox 27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16" name="TextBox 27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17" name="TextBox 27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18" name="TextBox 27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19" name="TextBox 27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20" name="TextBox 27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21" name="TextBox 27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22" name="TextBox 27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23" name="TextBox 27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24" name="TextBox 27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25" name="TextBox 27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26" name="TextBox 27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27" name="TextBox 27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28" name="TextBox 27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29" name="TextBox 27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30" name="TextBox 27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31" name="TextBox 27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32" name="TextBox 27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33" name="TextBox 27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34" name="TextBox 27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35" name="TextBox 27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36" name="TextBox 27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37" name="TextBox 27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38" name="TextBox 27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39" name="TextBox 27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40" name="TextBox 27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41" name="TextBox 27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42" name="TextBox 27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43" name="TextBox 27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44" name="TextBox 27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45" name="TextBox 27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46" name="TextBox 27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47" name="TextBox 27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48" name="TextBox 27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49" name="TextBox 27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50" name="TextBox 27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51" name="TextBox 27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52" name="TextBox 27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53" name="TextBox 27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54" name="TextBox 27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55" name="TextBox 27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56" name="TextBox 27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57" name="TextBox 27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58" name="TextBox 27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59" name="TextBox 27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60" name="TextBox 27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61" name="TextBox 27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62" name="TextBox 27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63" name="TextBox 27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64" name="TextBox 27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65" name="TextBox 27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66" name="TextBox 27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67" name="TextBox 27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68" name="TextBox 27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69" name="TextBox 27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70" name="TextBox 27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71" name="TextBox 27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72" name="TextBox 27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73" name="TextBox 27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74" name="TextBox 27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75" name="TextBox 27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76" name="TextBox 27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77" name="TextBox 27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78" name="TextBox 27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79" name="TextBox 27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80" name="TextBox 27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81" name="TextBox 27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82" name="TextBox 27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83" name="TextBox 27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84" name="TextBox 27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85" name="TextBox 27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86" name="TextBox 27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87" name="TextBox 27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88" name="TextBox 27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89" name="TextBox 27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90" name="TextBox 27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91" name="TextBox 27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92" name="TextBox 27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93" name="TextBox 27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94" name="TextBox 27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95" name="TextBox 27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96" name="TextBox 27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97" name="TextBox 27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98" name="TextBox 27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799" name="TextBox 27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00" name="TextBox 27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01" name="TextBox 28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02" name="TextBox 28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03" name="TextBox 28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04" name="TextBox 28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05" name="TextBox 28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06" name="TextBox 28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07" name="TextBox 28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08" name="TextBox 28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09" name="TextBox 28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10" name="TextBox 28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11" name="TextBox 28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12" name="TextBox 28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13" name="TextBox 28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14" name="TextBox 28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15" name="TextBox 28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16" name="TextBox 28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17" name="TextBox 28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18" name="TextBox 28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19" name="TextBox 28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20" name="TextBox 28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21" name="TextBox 28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22" name="TextBox 28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23" name="TextBox 28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24" name="TextBox 28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25" name="TextBox 28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26" name="TextBox 28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27" name="TextBox 28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28" name="TextBox 28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29" name="TextBox 28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30" name="TextBox 28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31" name="TextBox 28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32" name="TextBox 28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33" name="TextBox 28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34" name="TextBox 28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35" name="TextBox 28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36" name="TextBox 28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37" name="TextBox 28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38" name="TextBox 28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39" name="TextBox 28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40" name="TextBox 28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41" name="TextBox 28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42" name="TextBox 28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43" name="TextBox 28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44" name="TextBox 28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45" name="TextBox 28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46" name="TextBox 28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47" name="TextBox 28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48" name="TextBox 28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49" name="TextBox 28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50" name="TextBox 28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51" name="TextBox 28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52" name="TextBox 28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53" name="TextBox 28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54" name="TextBox 28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55" name="TextBox 28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56" name="TextBox 28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57" name="TextBox 28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58" name="TextBox 28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59" name="TextBox 28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60" name="TextBox 28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61" name="TextBox 28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62" name="TextBox 28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63" name="TextBox 28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64" name="TextBox 28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65" name="TextBox 28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66" name="TextBox 28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67" name="TextBox 28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68" name="TextBox 28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69" name="TextBox 28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70" name="TextBox 28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71" name="TextBox 28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72" name="TextBox 28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73" name="TextBox 28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74" name="TextBox 28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75" name="TextBox 28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76" name="TextBox 28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77" name="TextBox 28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78" name="TextBox 28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79" name="TextBox 28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80" name="TextBox 28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81" name="TextBox 28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82" name="TextBox 28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83" name="TextBox 28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84" name="TextBox 28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85" name="TextBox 28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86" name="TextBox 28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87" name="TextBox 28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88" name="TextBox 28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89" name="TextBox 28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90" name="TextBox 28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91" name="TextBox 28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92" name="TextBox 28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93" name="TextBox 28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94" name="TextBox 28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95" name="TextBox 28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96" name="TextBox 28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97" name="TextBox 28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98" name="TextBox 28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899" name="TextBox 28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00" name="TextBox 28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01" name="TextBox 29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02" name="TextBox 29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03" name="TextBox 29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04" name="TextBox 29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05" name="TextBox 29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06" name="TextBox 29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07" name="TextBox 29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08" name="TextBox 29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09" name="TextBox 29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10" name="TextBox 29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11" name="TextBox 29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12" name="TextBox 29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13" name="TextBox 29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14" name="TextBox 29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15" name="TextBox 29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16" name="TextBox 29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17" name="TextBox 29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18" name="TextBox 29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19" name="TextBox 29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20" name="TextBox 29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21" name="TextBox 29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22" name="TextBox 29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23" name="TextBox 29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24" name="TextBox 29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25" name="TextBox 29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26" name="TextBox 29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27" name="TextBox 29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28" name="TextBox 29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29" name="TextBox 29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30" name="TextBox 29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31" name="TextBox 29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32" name="TextBox 29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33" name="TextBox 29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34" name="TextBox 29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35" name="TextBox 29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36" name="TextBox 29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37" name="TextBox 29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38" name="TextBox 29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2939" name="TextBox 29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40" name="TextBox 29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41" name="TextBox 29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42" name="TextBox 29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43" name="TextBox 29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44" name="TextBox 29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45" name="TextBox 29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46" name="TextBox 29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47" name="TextBox 29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48" name="TextBox 29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49" name="TextBox 29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50" name="TextBox 29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51" name="TextBox 29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52" name="TextBox 29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53" name="TextBox 29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54" name="TextBox 29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55" name="TextBox 29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56" name="TextBox 295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57" name="TextBox 295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58" name="TextBox 295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59" name="TextBox 295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60" name="TextBox 29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61" name="TextBox 29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62" name="TextBox 29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63" name="TextBox 29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64" name="TextBox 29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65" name="TextBox 29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66" name="TextBox 29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67" name="TextBox 29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68" name="TextBox 29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69" name="TextBox 29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70" name="TextBox 29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71" name="TextBox 29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72" name="TextBox 29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73" name="TextBox 29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74" name="TextBox 29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75" name="TextBox 29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76" name="TextBox 29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77" name="TextBox 29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78" name="TextBox 29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79" name="TextBox 29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80" name="TextBox 29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81" name="TextBox 29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82" name="TextBox 29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83" name="TextBox 29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84" name="TextBox 29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85" name="TextBox 29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86" name="TextBox 29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87" name="TextBox 29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88" name="TextBox 29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89" name="TextBox 29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90" name="TextBox 29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91" name="TextBox 29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92" name="TextBox 29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93" name="TextBox 29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94" name="TextBox 29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95" name="TextBox 29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96" name="TextBox 299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97" name="TextBox 299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98" name="TextBox 299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2999" name="TextBox 299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00" name="TextBox 29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01" name="TextBox 30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02" name="TextBox 30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03" name="TextBox 30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04" name="TextBox 30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05" name="TextBox 30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06" name="TextBox 30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07" name="TextBox 30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08" name="TextBox 30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09" name="TextBox 30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10" name="TextBox 30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11" name="TextBox 30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12" name="TextBox 30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13" name="TextBox 30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14" name="TextBox 30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15" name="TextBox 30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16" name="TextBox 30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17" name="TextBox 30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18" name="TextBox 30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19" name="TextBox 30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20" name="TextBox 30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21" name="TextBox 30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22" name="TextBox 30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23" name="TextBox 30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24" name="TextBox 30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25" name="TextBox 30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26" name="TextBox 30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27" name="TextBox 30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28" name="TextBox 30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29" name="TextBox 30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30" name="TextBox 30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31" name="TextBox 30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32" name="TextBox 30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33" name="TextBox 30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34" name="TextBox 30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35" name="TextBox 30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36" name="TextBox 30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37" name="TextBox 30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38" name="TextBox 30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39" name="TextBox 30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40" name="TextBox 30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41" name="TextBox 30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42" name="TextBox 30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43" name="TextBox 30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44" name="TextBox 30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45" name="TextBox 30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46" name="TextBox 30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47" name="TextBox 30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48" name="TextBox 30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49" name="TextBox 30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50" name="TextBox 30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51" name="TextBox 30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52" name="TextBox 30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53" name="TextBox 30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54" name="TextBox 30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55" name="TextBox 30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56" name="TextBox 305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57" name="TextBox 305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58" name="TextBox 305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59" name="TextBox 305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60" name="TextBox 30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61" name="TextBox 30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62" name="TextBox 30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63" name="TextBox 30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64" name="TextBox 30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65" name="TextBox 30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66" name="TextBox 30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67" name="TextBox 30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68" name="TextBox 30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69" name="TextBox 30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70" name="TextBox 30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71" name="TextBox 30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72" name="TextBox 30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73" name="TextBox 30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74" name="TextBox 30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75" name="TextBox 30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76" name="TextBox 30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77" name="TextBox 30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78" name="TextBox 30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79" name="TextBox 30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80" name="TextBox 30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81" name="TextBox 30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82" name="TextBox 30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83" name="TextBox 30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84" name="TextBox 30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85" name="TextBox 30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86" name="TextBox 30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87" name="TextBox 30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88" name="TextBox 30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89" name="TextBox 30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90" name="TextBox 30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91" name="TextBox 30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92" name="TextBox 30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93" name="TextBox 30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94" name="TextBox 30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095" name="TextBox 30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096" name="TextBox 30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097" name="TextBox 30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098" name="TextBox 30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099" name="TextBox 30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00" name="TextBox 30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01" name="TextBox 31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02" name="TextBox 31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03" name="TextBox 31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04" name="TextBox 31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05" name="TextBox 31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06" name="TextBox 31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07" name="TextBox 31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08" name="TextBox 31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09" name="TextBox 31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10" name="TextBox 31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11" name="TextBox 31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12" name="TextBox 31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13" name="TextBox 31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14" name="TextBox 31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15" name="TextBox 31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16" name="TextBox 31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17" name="TextBox 31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18" name="TextBox 31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19" name="TextBox 31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20" name="TextBox 31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21" name="TextBox 31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22" name="TextBox 31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23" name="TextBox 31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24" name="TextBox 31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25" name="TextBox 31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26" name="TextBox 31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27" name="TextBox 31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28" name="TextBox 31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29" name="TextBox 31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30" name="TextBox 31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31" name="TextBox 31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32" name="TextBox 31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33" name="TextBox 31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34" name="TextBox 31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35" name="TextBox 31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36" name="TextBox 31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37" name="TextBox 31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38" name="TextBox 31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39" name="TextBox 31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40" name="TextBox 31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41" name="TextBox 31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42" name="TextBox 31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43" name="TextBox 31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44" name="TextBox 31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45" name="TextBox 31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46" name="TextBox 31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47" name="TextBox 31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48" name="TextBox 31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49" name="TextBox 31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50" name="TextBox 31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51" name="TextBox 31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52" name="TextBox 31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53" name="TextBox 31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54" name="TextBox 31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55" name="TextBox 31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56" name="TextBox 31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57" name="TextBox 31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58" name="TextBox 31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59" name="TextBox 31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60" name="TextBox 31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61" name="TextBox 31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62" name="TextBox 31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63" name="TextBox 31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64" name="TextBox 31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65" name="TextBox 31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66" name="TextBox 31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67" name="TextBox 31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68" name="TextBox 31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69" name="TextBox 31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70" name="TextBox 31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71" name="TextBox 31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72" name="TextBox 31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73" name="TextBox 31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74" name="TextBox 31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75" name="TextBox 31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76" name="TextBox 31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77" name="TextBox 31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78" name="TextBox 31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79" name="TextBox 31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80" name="TextBox 31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81" name="TextBox 31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82" name="TextBox 31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83" name="TextBox 31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84" name="TextBox 31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85" name="TextBox 31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86" name="TextBox 31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87" name="TextBox 31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88" name="TextBox 31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89" name="TextBox 31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90" name="TextBox 31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91" name="TextBox 31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92" name="TextBox 31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93" name="TextBox 31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94" name="TextBox 31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95" name="TextBox 31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96" name="TextBox 31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97" name="TextBox 31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98" name="TextBox 31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199" name="TextBox 31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00" name="TextBox 31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01" name="TextBox 32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02" name="TextBox 32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03" name="TextBox 32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04" name="TextBox 32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05" name="TextBox 32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06" name="TextBox 32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07" name="TextBox 32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08" name="TextBox 32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09" name="TextBox 32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10" name="TextBox 32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11" name="TextBox 32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12" name="TextBox 32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13" name="TextBox 32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14" name="TextBox 32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15" name="TextBox 32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16" name="TextBox 32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17" name="TextBox 32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18" name="TextBox 32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19" name="TextBox 32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20" name="TextBox 32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21" name="TextBox 32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22" name="TextBox 32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23" name="TextBox 32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24" name="TextBox 32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25" name="TextBox 32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26" name="TextBox 32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27" name="TextBox 32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28" name="TextBox 32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29" name="TextBox 32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30" name="TextBox 32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31" name="TextBox 32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32" name="TextBox 32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33" name="TextBox 32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34" name="TextBox 32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35" name="TextBox 32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36" name="TextBox 32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37" name="TextBox 32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38" name="TextBox 32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39" name="TextBox 32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40" name="TextBox 32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41" name="TextBox 32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42" name="TextBox 32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43" name="TextBox 32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44" name="TextBox 32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45" name="TextBox 32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46" name="TextBox 32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47" name="TextBox 32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48" name="TextBox 32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49" name="TextBox 32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50" name="TextBox 32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51" name="TextBox 32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252" name="TextBox 32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253" name="TextBox 32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254" name="TextBox 32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255" name="TextBox 32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256" name="TextBox 32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257" name="TextBox 32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258" name="TextBox 32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259" name="TextBox 32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260" name="TextBox 32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261" name="TextBox 32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262" name="TextBox 32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263" name="TextBox 32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264" name="TextBox 32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265" name="TextBox 32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266" name="TextBox 32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267" name="TextBox 32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268" name="TextBox 32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269" name="TextBox 32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270" name="TextBox 32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271" name="TextBox 32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272" name="TextBox 32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273" name="TextBox 32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274" name="TextBox 32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275" name="TextBox 32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276" name="TextBox 32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277" name="TextBox 32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78" name="TextBox 32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79" name="TextBox 32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80" name="TextBox 32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81" name="TextBox 32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82" name="TextBox 32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83" name="TextBox 32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84" name="TextBox 32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85" name="TextBox 32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86" name="TextBox 32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87" name="TextBox 32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88" name="TextBox 32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89" name="TextBox 32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90" name="TextBox 32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91" name="TextBox 32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92" name="TextBox 32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93" name="TextBox 32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94" name="TextBox 32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95" name="TextBox 32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96" name="TextBox 329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97" name="TextBox 329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98" name="TextBox 329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299" name="TextBox 329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00" name="TextBox 32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01" name="TextBox 33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02" name="TextBox 33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03" name="TextBox 33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04" name="TextBox 33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05" name="TextBox 33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06" name="TextBox 33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07" name="TextBox 33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08" name="TextBox 33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09" name="TextBox 33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10" name="TextBox 33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11" name="TextBox 33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12" name="TextBox 33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13" name="TextBox 33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14" name="TextBox 33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15" name="TextBox 33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16" name="TextBox 33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17" name="TextBox 33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18" name="TextBox 33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19" name="TextBox 33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20" name="TextBox 33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21" name="TextBox 33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22" name="TextBox 33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23" name="TextBox 33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24" name="TextBox 33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25" name="TextBox 33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26" name="TextBox 33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27" name="TextBox 33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28" name="TextBox 33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29" name="TextBox 33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30" name="TextBox 33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31" name="TextBox 33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32" name="TextBox 33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33" name="TextBox 33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34" name="TextBox 33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35" name="TextBox 33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36" name="TextBox 33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37" name="TextBox 33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38" name="TextBox 33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39" name="TextBox 33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40" name="TextBox 33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41" name="TextBox 33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42" name="TextBox 33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43" name="TextBox 33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44" name="TextBox 33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45" name="TextBox 33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46" name="TextBox 33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47" name="TextBox 33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48" name="TextBox 33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49" name="TextBox 33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50" name="TextBox 33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51" name="TextBox 33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52" name="TextBox 33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53" name="TextBox 33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54" name="TextBox 33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55" name="TextBox 33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56" name="TextBox 335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57" name="TextBox 335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58" name="TextBox 335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59" name="TextBox 335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60" name="TextBox 33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61" name="TextBox 33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62" name="TextBox 33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63" name="TextBox 33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64" name="TextBox 33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65" name="TextBox 33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66" name="TextBox 33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67" name="TextBox 33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68" name="TextBox 33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69" name="TextBox 33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70" name="TextBox 33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71" name="TextBox 33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72" name="TextBox 33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73" name="TextBox 33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74" name="TextBox 33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75" name="TextBox 33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76" name="TextBox 33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77" name="TextBox 33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78" name="TextBox 33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79" name="TextBox 33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80" name="TextBox 33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81" name="TextBox 33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82" name="TextBox 33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83" name="TextBox 33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84" name="TextBox 33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85" name="TextBox 33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86" name="TextBox 33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87" name="TextBox 33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88" name="TextBox 33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89" name="TextBox 33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90" name="TextBox 33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91" name="TextBox 33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92" name="TextBox 33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93" name="TextBox 33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94" name="TextBox 33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95" name="TextBox 33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96" name="TextBox 339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97" name="TextBox 339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98" name="TextBox 339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399" name="TextBox 339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400" name="TextBox 33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401" name="TextBox 34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402" name="TextBox 34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403" name="TextBox 34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404" name="TextBox 34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405" name="TextBox 34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406" name="TextBox 34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407" name="TextBox 34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08" name="TextBox 34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09" name="TextBox 34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10" name="TextBox 34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11" name="TextBox 34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12" name="TextBox 34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13" name="TextBox 34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14" name="TextBox 34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15" name="TextBox 34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16" name="TextBox 34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17" name="TextBox 34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18" name="TextBox 34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19" name="TextBox 34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20" name="TextBox 34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21" name="TextBox 34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22" name="TextBox 34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23" name="TextBox 34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24" name="TextBox 34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25" name="TextBox 34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26" name="TextBox 34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27" name="TextBox 34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28" name="TextBox 34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29" name="TextBox 34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30" name="TextBox 34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31" name="TextBox 34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32" name="TextBox 34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33" name="TextBox 34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34" name="TextBox 34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35" name="TextBox 34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36" name="TextBox 34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37" name="TextBox 34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38" name="TextBox 34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39" name="TextBox 34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40" name="TextBox 34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41" name="TextBox 34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42" name="TextBox 34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43" name="TextBox 34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44" name="TextBox 34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45" name="TextBox 34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46" name="TextBox 34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47" name="TextBox 34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48" name="TextBox 34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49" name="TextBox 34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50" name="TextBox 34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51" name="TextBox 34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52" name="TextBox 34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53" name="TextBox 34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54" name="TextBox 34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55" name="TextBox 34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56" name="TextBox 34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57" name="TextBox 34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58" name="TextBox 34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59" name="TextBox 34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60" name="TextBox 34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61" name="TextBox 34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62" name="TextBox 34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63" name="TextBox 34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64" name="TextBox 34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65" name="TextBox 34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66" name="TextBox 34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67" name="TextBox 34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68" name="TextBox 34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69" name="TextBox 34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70" name="TextBox 34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71" name="TextBox 34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72" name="TextBox 34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73" name="TextBox 34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74" name="TextBox 34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75" name="TextBox 34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76" name="TextBox 34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77" name="TextBox 34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78" name="TextBox 34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79" name="TextBox 34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80" name="TextBox 34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81" name="TextBox 34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82" name="TextBox 34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83" name="TextBox 34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84" name="TextBox 34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85" name="TextBox 34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86" name="TextBox 34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87" name="TextBox 34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88" name="TextBox 34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89" name="TextBox 34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90" name="TextBox 34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91" name="TextBox 34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92" name="TextBox 34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93" name="TextBox 34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94" name="TextBox 34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95" name="TextBox 34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96" name="TextBox 34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97" name="TextBox 34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98" name="TextBox 34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499" name="TextBox 34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00" name="TextBox 34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01" name="TextBox 35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02" name="TextBox 35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03" name="TextBox 35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04" name="TextBox 35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05" name="TextBox 35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06" name="TextBox 35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07" name="TextBox 35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08" name="TextBox 35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09" name="TextBox 35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10" name="TextBox 35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11" name="TextBox 35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12" name="TextBox 35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13" name="TextBox 35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14" name="TextBox 35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15" name="TextBox 35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16" name="TextBox 35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17" name="TextBox 35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18" name="TextBox 35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19" name="TextBox 35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20" name="TextBox 35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21" name="TextBox 35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22" name="TextBox 35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23" name="TextBox 35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24" name="TextBox 35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25" name="TextBox 35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26" name="TextBox 35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27" name="TextBox 35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28" name="TextBox 35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29" name="TextBox 35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30" name="TextBox 35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31" name="TextBox 35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32" name="TextBox 35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33" name="TextBox 35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34" name="TextBox 35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35" name="TextBox 35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36" name="TextBox 35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3537" name="TextBox 35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38" name="TextBox 35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39" name="TextBox 35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40" name="TextBox 35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41" name="TextBox 35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42" name="TextBox 35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43" name="TextBox 35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44" name="TextBox 35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45" name="TextBox 35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46" name="TextBox 35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47" name="TextBox 35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48" name="TextBox 35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49" name="TextBox 35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50" name="TextBox 35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51" name="TextBox 35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52" name="TextBox 35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53" name="TextBox 35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54" name="TextBox 35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55" name="TextBox 35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56" name="TextBox 35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57" name="TextBox 35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58" name="TextBox 35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59" name="TextBox 35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60" name="TextBox 35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61" name="TextBox 35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62" name="TextBox 35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63" name="TextBox 35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64" name="TextBox 35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65" name="TextBox 35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66" name="TextBox 35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67" name="TextBox 35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68" name="TextBox 35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69" name="TextBox 35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70" name="TextBox 35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71" name="TextBox 35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72" name="TextBox 35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73" name="TextBox 35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74" name="TextBox 35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75" name="TextBox 35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76" name="TextBox 35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77" name="TextBox 35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78" name="TextBox 35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79" name="TextBox 35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80" name="TextBox 35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81" name="TextBox 35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82" name="TextBox 35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83" name="TextBox 35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84" name="TextBox 35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85" name="TextBox 35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86" name="TextBox 35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87" name="TextBox 35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88" name="TextBox 35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89" name="TextBox 35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90" name="TextBox 35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91" name="TextBox 35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92" name="TextBox 35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93" name="TextBox 35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94" name="TextBox 35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95" name="TextBox 35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96" name="TextBox 35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97" name="TextBox 35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98" name="TextBox 35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599" name="TextBox 35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00" name="TextBox 35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01" name="TextBox 36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02" name="TextBox 36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03" name="TextBox 36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04" name="TextBox 36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05" name="TextBox 36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06" name="TextBox 36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07" name="TextBox 36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08" name="TextBox 36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09" name="TextBox 36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10" name="TextBox 36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11" name="TextBox 36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12" name="TextBox 36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13" name="TextBox 36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14" name="TextBox 36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15" name="TextBox 36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16" name="TextBox 36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17" name="TextBox 36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18" name="TextBox 36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19" name="TextBox 36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20" name="TextBox 36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21" name="TextBox 36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22" name="TextBox 36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23" name="TextBox 36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24" name="TextBox 36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25" name="TextBox 36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26" name="TextBox 36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27" name="TextBox 36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28" name="TextBox 36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29" name="TextBox 36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30" name="TextBox 36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31" name="TextBox 36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32" name="TextBox 36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33" name="TextBox 36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34" name="TextBox 36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35" name="TextBox 36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36" name="TextBox 36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37" name="TextBox 36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38" name="TextBox 36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39" name="TextBox 36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40" name="TextBox 36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41" name="TextBox 36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42" name="TextBox 36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43" name="TextBox 36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44" name="TextBox 36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45" name="TextBox 36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46" name="TextBox 36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47" name="TextBox 36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48" name="TextBox 36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49" name="TextBox 36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50" name="TextBox 36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51" name="TextBox 36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52" name="TextBox 36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53" name="TextBox 36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54" name="TextBox 36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55" name="TextBox 36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56" name="TextBox 36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57" name="TextBox 36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58" name="TextBox 36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59" name="TextBox 36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60" name="TextBox 36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61" name="TextBox 36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62" name="TextBox 36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63" name="TextBox 36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64" name="TextBox 36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65" name="TextBox 36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66" name="TextBox 36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67" name="TextBox 36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68" name="TextBox 36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69" name="TextBox 36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70" name="TextBox 36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71" name="TextBox 36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72" name="TextBox 36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73" name="TextBox 36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74" name="TextBox 36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75" name="TextBox 36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76" name="TextBox 36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77" name="TextBox 36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78" name="TextBox 36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79" name="TextBox 36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80" name="TextBox 36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81" name="TextBox 36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82" name="TextBox 36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83" name="TextBox 36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84" name="TextBox 36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85" name="TextBox 36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86" name="TextBox 36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87" name="TextBox 36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88" name="TextBox 36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89" name="TextBox 36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90" name="TextBox 36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91" name="TextBox 36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92" name="TextBox 36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93" name="TextBox 36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94" name="TextBox 36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95" name="TextBox 36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96" name="TextBox 36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97" name="TextBox 36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98" name="TextBox 36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699" name="TextBox 36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00" name="TextBox 36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01" name="TextBox 37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02" name="TextBox 37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03" name="TextBox 37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04" name="TextBox 37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05" name="TextBox 37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06" name="TextBox 37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07" name="TextBox 37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08" name="TextBox 37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09" name="TextBox 37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10" name="TextBox 37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11" name="TextBox 37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12" name="TextBox 37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13" name="TextBox 37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14" name="TextBox 37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15" name="TextBox 37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16" name="TextBox 37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17" name="TextBox 37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18" name="TextBox 37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19" name="TextBox 37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20" name="TextBox 37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21" name="TextBox 37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22" name="TextBox 37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23" name="TextBox 37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24" name="TextBox 37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25" name="TextBox 37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26" name="TextBox 37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27" name="TextBox 37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28" name="TextBox 37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29" name="TextBox 37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30" name="TextBox 37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31" name="TextBox 37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32" name="TextBox 37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33" name="TextBox 37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34" name="TextBox 37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35" name="TextBox 37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36" name="TextBox 37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37" name="TextBox 37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38" name="TextBox 37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39" name="TextBox 37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40" name="TextBox 37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41" name="TextBox 37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42" name="TextBox 37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43" name="TextBox 37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44" name="TextBox 37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45" name="TextBox 37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46" name="TextBox 37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47" name="TextBox 37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48" name="TextBox 37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49" name="TextBox 37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50" name="TextBox 37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51" name="TextBox 37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52" name="TextBox 37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53" name="TextBox 37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54" name="TextBox 37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55" name="TextBox 37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56" name="TextBox 37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57" name="TextBox 37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58" name="TextBox 37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59" name="TextBox 37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60" name="TextBox 37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61" name="TextBox 37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62" name="TextBox 37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63" name="TextBox 37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64" name="TextBox 37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65" name="TextBox 37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66" name="TextBox 37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67" name="TextBox 37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68" name="TextBox 37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69" name="TextBox 37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70" name="TextBox 37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71" name="TextBox 37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72" name="TextBox 37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73" name="TextBox 37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74" name="TextBox 37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75" name="TextBox 37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76" name="TextBox 37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77" name="TextBox 37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78" name="TextBox 37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79" name="TextBox 37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80" name="TextBox 37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81" name="TextBox 37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82" name="TextBox 37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83" name="TextBox 37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84" name="TextBox 37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85" name="TextBox 37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86" name="TextBox 37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87" name="TextBox 37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88" name="TextBox 37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89" name="TextBox 37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90" name="TextBox 37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91" name="TextBox 37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92" name="TextBox 37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93" name="TextBox 37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94" name="TextBox 37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95" name="TextBox 37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96" name="TextBox 37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97" name="TextBox 37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98" name="TextBox 37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799" name="TextBox 37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00" name="TextBox 37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01" name="TextBox 38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02" name="TextBox 38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03" name="TextBox 38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04" name="TextBox 38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05" name="TextBox 38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06" name="TextBox 38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07" name="TextBox 38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08" name="TextBox 38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09" name="TextBox 38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10" name="TextBox 38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11" name="TextBox 38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12" name="TextBox 38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13" name="TextBox 38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14" name="TextBox 38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15" name="TextBox 38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16" name="TextBox 38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17" name="TextBox 38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18" name="TextBox 38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19" name="TextBox 38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20" name="TextBox 38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21" name="TextBox 38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22" name="TextBox 38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23" name="TextBox 38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24" name="TextBox 38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25" name="TextBox 38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26" name="TextBox 38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27" name="TextBox 38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28" name="TextBox 38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29" name="TextBox 38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30" name="TextBox 38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31" name="TextBox 38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32" name="TextBox 38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33" name="TextBox 38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34" name="TextBox 38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35" name="TextBox 38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36" name="TextBox 38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37" name="TextBox 38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38" name="TextBox 38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39" name="TextBox 38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40" name="TextBox 38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41" name="TextBox 38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42" name="TextBox 38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43" name="TextBox 38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44" name="TextBox 38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45" name="TextBox 38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46" name="TextBox 38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47" name="TextBox 38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48" name="TextBox 38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49" name="TextBox 38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50" name="TextBox 38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51" name="TextBox 38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52" name="TextBox 38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53" name="TextBox 38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54" name="TextBox 38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55" name="TextBox 38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56" name="TextBox 38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57" name="TextBox 38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58" name="TextBox 38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59" name="TextBox 38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60" name="TextBox 38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61" name="TextBox 38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62" name="TextBox 38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63" name="TextBox 38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64" name="TextBox 38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65" name="TextBox 38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66" name="TextBox 38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67" name="TextBox 38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68" name="TextBox 38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69" name="TextBox 38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70" name="TextBox 38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71" name="TextBox 38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72" name="TextBox 38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73" name="TextBox 38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74" name="TextBox 38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75" name="TextBox 38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76" name="TextBox 38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77" name="TextBox 38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78" name="TextBox 38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79" name="TextBox 38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80" name="TextBox 38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81" name="TextBox 38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82" name="TextBox 38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83" name="TextBox 38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84" name="TextBox 38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85" name="TextBox 38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86" name="TextBox 38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87" name="TextBox 38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88" name="TextBox 38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89" name="TextBox 38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90" name="TextBox 38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91" name="TextBox 38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92" name="TextBox 38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93" name="TextBox 38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94" name="TextBox 38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95" name="TextBox 38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96" name="TextBox 38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97" name="TextBox 38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98" name="TextBox 38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899" name="TextBox 38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00" name="TextBox 38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01" name="TextBox 39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02" name="TextBox 39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03" name="TextBox 39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04" name="TextBox 39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05" name="TextBox 39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06" name="TextBox 39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07" name="TextBox 39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08" name="TextBox 39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09" name="TextBox 39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10" name="TextBox 39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11" name="TextBox 39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12" name="TextBox 39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13" name="TextBox 39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14" name="TextBox 39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15" name="TextBox 39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16" name="TextBox 39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17" name="TextBox 39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18" name="TextBox 39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19" name="TextBox 39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20" name="TextBox 39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21" name="TextBox 39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22" name="TextBox 39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23" name="TextBox 39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24" name="TextBox 39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25" name="TextBox 39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26" name="TextBox 39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27" name="TextBox 39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28" name="TextBox 39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29" name="TextBox 39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30" name="TextBox 39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31" name="TextBox 39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32" name="TextBox 39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33" name="TextBox 39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34" name="TextBox 39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35" name="TextBox 39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36" name="TextBox 39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37" name="TextBox 39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38" name="TextBox 39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39" name="TextBox 39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40" name="TextBox 39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41" name="TextBox 39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42" name="TextBox 39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43" name="TextBox 39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44" name="TextBox 39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45" name="TextBox 39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46" name="TextBox 39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47" name="TextBox 39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48" name="TextBox 39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49" name="TextBox 39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50" name="TextBox 39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51" name="TextBox 39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52" name="TextBox 39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53" name="TextBox 39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54" name="TextBox 39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55" name="TextBox 39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56" name="TextBox 39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57" name="TextBox 39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58" name="TextBox 39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59" name="TextBox 39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60" name="TextBox 39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61" name="TextBox 39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62" name="TextBox 39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63" name="TextBox 39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64" name="TextBox 39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65" name="TextBox 39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66" name="TextBox 39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67" name="TextBox 39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68" name="TextBox 39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69" name="TextBox 39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70" name="TextBox 39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71" name="TextBox 39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72" name="TextBox 39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73" name="TextBox 39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74" name="TextBox 39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75" name="TextBox 39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76" name="TextBox 39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77" name="TextBox 39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78" name="TextBox 39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79" name="TextBox 39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80" name="TextBox 39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81" name="TextBox 39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82" name="TextBox 39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83" name="TextBox 39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84" name="TextBox 39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85" name="TextBox 39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86" name="TextBox 39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87" name="TextBox 39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88" name="TextBox 39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89" name="TextBox 39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90" name="TextBox 39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91" name="TextBox 39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92" name="TextBox 39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93" name="TextBox 39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94" name="TextBox 39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95" name="TextBox 39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96" name="TextBox 39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97" name="TextBox 39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98" name="TextBox 39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3999" name="TextBox 39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00" name="TextBox 39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01" name="TextBox 40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02" name="TextBox 40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03" name="TextBox 40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04" name="TextBox 40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05" name="TextBox 40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06" name="TextBox 40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07" name="TextBox 40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08" name="TextBox 40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09" name="TextBox 40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10" name="TextBox 40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11" name="TextBox 40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12" name="TextBox 40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13" name="TextBox 40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14" name="TextBox 40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15" name="TextBox 40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16" name="TextBox 40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17" name="TextBox 40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18" name="TextBox 40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19" name="TextBox 40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20" name="TextBox 40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21" name="TextBox 40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22" name="TextBox 40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23" name="TextBox 40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24" name="TextBox 40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25" name="TextBox 40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26" name="TextBox 40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27" name="TextBox 40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28" name="TextBox 40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29" name="TextBox 40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30" name="TextBox 40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31" name="TextBox 40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32" name="TextBox 40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33" name="TextBox 40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34" name="TextBox 40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35" name="TextBox 40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36" name="TextBox 40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37" name="TextBox 40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38" name="TextBox 40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39" name="TextBox 40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40" name="TextBox 40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41" name="TextBox 40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42" name="TextBox 40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43" name="TextBox 40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44" name="TextBox 40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45" name="TextBox 40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46" name="TextBox 40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47" name="TextBox 40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48" name="TextBox 40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49" name="TextBox 40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50" name="TextBox 40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51" name="TextBox 40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52" name="TextBox 40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53" name="TextBox 40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54" name="TextBox 40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55" name="TextBox 40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56" name="TextBox 40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57" name="TextBox 40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58" name="TextBox 40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59" name="TextBox 40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60" name="TextBox 40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61" name="TextBox 40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62" name="TextBox 40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63" name="TextBox 40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64" name="TextBox 40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65" name="TextBox 40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66" name="TextBox 40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67" name="TextBox 40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68" name="TextBox 40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69" name="TextBox 40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70" name="TextBox 40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71" name="TextBox 40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72" name="TextBox 40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73" name="TextBox 40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74" name="TextBox 40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75" name="TextBox 40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76" name="TextBox 40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77" name="TextBox 40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78" name="TextBox 40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79" name="TextBox 40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80" name="TextBox 40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81" name="TextBox 40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82" name="TextBox 40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83" name="TextBox 40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84" name="TextBox 40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85" name="TextBox 40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86" name="TextBox 40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87" name="TextBox 40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88" name="TextBox 40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89" name="TextBox 40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90" name="TextBox 40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91" name="TextBox 40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92" name="TextBox 40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93" name="TextBox 40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94" name="TextBox 40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95" name="TextBox 40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96" name="TextBox 40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97" name="TextBox 40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98" name="TextBox 40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099" name="TextBox 40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00" name="TextBox 40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01" name="TextBox 41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02" name="TextBox 41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03" name="TextBox 41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04" name="TextBox 41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05" name="TextBox 41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06" name="TextBox 41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07" name="TextBox 41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08" name="TextBox 41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09" name="TextBox 41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10" name="TextBox 41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11" name="TextBox 41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12" name="TextBox 41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13" name="TextBox 41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14" name="TextBox 41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15" name="TextBox 41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16" name="TextBox 41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17" name="TextBox 41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18" name="TextBox 41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19" name="TextBox 41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20" name="TextBox 41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21" name="TextBox 41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22" name="TextBox 41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23" name="TextBox 41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24" name="TextBox 41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25" name="TextBox 41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26" name="TextBox 41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27" name="TextBox 41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28" name="TextBox 41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29" name="TextBox 41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30" name="TextBox 41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31" name="TextBox 41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32" name="TextBox 41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33" name="TextBox 41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34" name="TextBox 41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35" name="TextBox 41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36" name="TextBox 41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37" name="TextBox 41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38" name="TextBox 41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39" name="TextBox 41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40" name="TextBox 41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41" name="TextBox 41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42" name="TextBox 41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43" name="TextBox 41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44" name="TextBox 41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45" name="TextBox 41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46" name="TextBox 41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47" name="TextBox 41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48" name="TextBox 41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49" name="TextBox 41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50" name="TextBox 41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51" name="TextBox 41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52" name="TextBox 41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53" name="TextBox 41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54" name="TextBox 41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55" name="TextBox 41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56" name="TextBox 41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57" name="TextBox 41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58" name="TextBox 41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59" name="TextBox 41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60" name="TextBox 41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61" name="TextBox 41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62" name="TextBox 41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63" name="TextBox 41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64" name="TextBox 41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65" name="TextBox 41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66" name="TextBox 41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67" name="TextBox 41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68" name="TextBox 41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69" name="TextBox 41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70" name="TextBox 41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71" name="TextBox 41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72" name="TextBox 41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73" name="TextBox 41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74" name="TextBox 41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75" name="TextBox 41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76" name="TextBox 41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77" name="TextBox 41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78" name="TextBox 41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79" name="TextBox 41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80" name="TextBox 41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81" name="TextBox 41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82" name="TextBox 41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83" name="TextBox 41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84" name="TextBox 41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85" name="TextBox 41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86" name="TextBox 41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87" name="TextBox 41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88" name="TextBox 41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89" name="TextBox 41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90" name="TextBox 41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91" name="TextBox 41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92" name="TextBox 41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93" name="TextBox 41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94" name="TextBox 41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95" name="TextBox 41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96" name="TextBox 41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97" name="TextBox 41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98" name="TextBox 41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199" name="TextBox 41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00" name="TextBox 41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01" name="TextBox 42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02" name="TextBox 42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03" name="TextBox 42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04" name="TextBox 42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05" name="TextBox 42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06" name="TextBox 42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07" name="TextBox 42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08" name="TextBox 42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09" name="TextBox 42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10" name="TextBox 42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11" name="TextBox 42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12" name="TextBox 42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13" name="TextBox 42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14" name="TextBox 42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15" name="TextBox 42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16" name="TextBox 42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17" name="TextBox 42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18" name="TextBox 42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19" name="TextBox 42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20" name="TextBox 42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21" name="TextBox 42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22" name="TextBox 42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23" name="TextBox 42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24" name="TextBox 42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25" name="TextBox 42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26" name="TextBox 42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27" name="TextBox 42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28" name="TextBox 42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29" name="TextBox 42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30" name="TextBox 42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31" name="TextBox 42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32" name="TextBox 42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33" name="TextBox 42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34" name="TextBox 42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35" name="TextBox 42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36" name="TextBox 42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37" name="TextBox 42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38" name="TextBox 42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39" name="TextBox 42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40" name="TextBox 42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41" name="TextBox 42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42" name="TextBox 42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43" name="TextBox 42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44" name="TextBox 42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45" name="TextBox 42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46" name="TextBox 42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47" name="TextBox 42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48" name="TextBox 42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49" name="TextBox 42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50" name="TextBox 42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51" name="TextBox 42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52" name="TextBox 42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53" name="TextBox 42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54" name="TextBox 42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55" name="TextBox 42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56" name="TextBox 42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57" name="TextBox 42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58" name="TextBox 42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59" name="TextBox 42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60" name="TextBox 42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61" name="TextBox 42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62" name="TextBox 42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63" name="TextBox 42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64" name="TextBox 42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65" name="TextBox 42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66" name="TextBox 42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67" name="TextBox 42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68" name="TextBox 42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69" name="TextBox 42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70" name="TextBox 42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71" name="TextBox 42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72" name="TextBox 42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73" name="TextBox 42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74" name="TextBox 42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75" name="TextBox 42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76" name="TextBox 42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77" name="TextBox 42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78" name="TextBox 42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79" name="TextBox 42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80" name="TextBox 42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81" name="TextBox 42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82" name="TextBox 42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83" name="TextBox 42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84" name="TextBox 42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85" name="TextBox 42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86" name="TextBox 42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87" name="TextBox 42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88" name="TextBox 42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89" name="TextBox 42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90" name="TextBox 42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91" name="TextBox 42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92" name="TextBox 42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93" name="TextBox 42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94" name="TextBox 42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95" name="TextBox 42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96" name="TextBox 42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97" name="TextBox 42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98" name="TextBox 42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299" name="TextBox 42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00" name="TextBox 42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01" name="TextBox 43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02" name="TextBox 43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03" name="TextBox 43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04" name="TextBox 43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05" name="TextBox 43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06" name="TextBox 43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07" name="TextBox 43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08" name="TextBox 43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09" name="TextBox 43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10" name="TextBox 43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11" name="TextBox 43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12" name="TextBox 43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13" name="TextBox 43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14" name="TextBox 43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15" name="TextBox 43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16" name="TextBox 43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17" name="TextBox 43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18" name="TextBox 43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19" name="TextBox 43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20" name="TextBox 43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21" name="TextBox 43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22" name="TextBox 43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23" name="TextBox 43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24" name="TextBox 43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25" name="TextBox 43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26" name="TextBox 43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27" name="TextBox 43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28" name="TextBox 43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29" name="TextBox 43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30" name="TextBox 43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31" name="TextBox 43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32" name="TextBox 43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33" name="TextBox 43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34" name="TextBox 43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35" name="TextBox 43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36" name="TextBox 43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37" name="TextBox 43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38" name="TextBox 43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39" name="TextBox 43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40" name="TextBox 43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41" name="TextBox 43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42" name="TextBox 43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43" name="TextBox 43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44" name="TextBox 43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45" name="TextBox 43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46" name="TextBox 43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47" name="TextBox 43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48" name="TextBox 43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49" name="TextBox 43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50" name="TextBox 43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51" name="TextBox 43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52" name="TextBox 43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53" name="TextBox 43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54" name="TextBox 43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55" name="TextBox 43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56" name="TextBox 43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57" name="TextBox 43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58" name="TextBox 43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59" name="TextBox 43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60" name="TextBox 43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61" name="TextBox 43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62" name="TextBox 43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63" name="TextBox 43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64" name="TextBox 43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65" name="TextBox 43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66" name="TextBox 43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67" name="TextBox 43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68" name="TextBox 43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69" name="TextBox 43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70" name="TextBox 43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71" name="TextBox 43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72" name="TextBox 43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73" name="TextBox 43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74" name="TextBox 43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75" name="TextBox 43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76" name="TextBox 43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77" name="TextBox 43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78" name="TextBox 43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79" name="TextBox 43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80" name="TextBox 43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81" name="TextBox 43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82" name="TextBox 43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83" name="TextBox 43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84" name="TextBox 43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85" name="TextBox 43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86" name="TextBox 43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87" name="TextBox 43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88" name="TextBox 43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89" name="TextBox 43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90" name="TextBox 43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91" name="TextBox 43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92" name="TextBox 43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93" name="TextBox 43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94" name="TextBox 43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95" name="TextBox 43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96" name="TextBox 43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97" name="TextBox 43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98" name="TextBox 43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399" name="TextBox 43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00" name="TextBox 43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01" name="TextBox 44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02" name="TextBox 44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03" name="TextBox 44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04" name="TextBox 44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05" name="TextBox 44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06" name="TextBox 44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07" name="TextBox 44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08" name="TextBox 44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09" name="TextBox 44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10" name="TextBox 44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11" name="TextBox 44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12" name="TextBox 44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13" name="TextBox 44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14" name="TextBox 44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15" name="TextBox 44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16" name="TextBox 44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17" name="TextBox 44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18" name="TextBox 44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19" name="TextBox 44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20" name="TextBox 44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21" name="TextBox 44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22" name="TextBox 44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23" name="TextBox 44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24" name="TextBox 44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25" name="TextBox 44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26" name="TextBox 44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27" name="TextBox 44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28" name="TextBox 44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29" name="TextBox 44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30" name="TextBox 44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31" name="TextBox 44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32" name="TextBox 44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33" name="TextBox 44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34" name="TextBox 44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35" name="TextBox 44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36" name="TextBox 44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37" name="TextBox 44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38" name="TextBox 44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39" name="TextBox 44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40" name="TextBox 44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41" name="TextBox 44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42" name="TextBox 44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43" name="TextBox 44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44" name="TextBox 44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45" name="TextBox 44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46" name="TextBox 44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47" name="TextBox 44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48" name="TextBox 44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49" name="TextBox 44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50" name="TextBox 44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51" name="TextBox 44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52" name="TextBox 44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53" name="TextBox 44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54" name="TextBox 44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55" name="TextBox 44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56" name="TextBox 44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57" name="TextBox 44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58" name="TextBox 44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59" name="TextBox 44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60" name="TextBox 44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61" name="TextBox 44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62" name="TextBox 44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63" name="TextBox 44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64" name="TextBox 44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65" name="TextBox 44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66" name="TextBox 44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67" name="TextBox 44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68" name="TextBox 44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69" name="TextBox 44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70" name="TextBox 44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71" name="TextBox 44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72" name="TextBox 44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73" name="TextBox 44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74" name="TextBox 44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75" name="TextBox 44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76" name="TextBox 44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77" name="TextBox 44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78" name="TextBox 44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79" name="TextBox 44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80" name="TextBox 44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81" name="TextBox 44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82" name="TextBox 44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83" name="TextBox 44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84" name="TextBox 44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85" name="TextBox 44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86" name="TextBox 44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87" name="TextBox 44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88" name="TextBox 44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89" name="TextBox 44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90" name="TextBox 44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91" name="TextBox 44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92" name="TextBox 44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93" name="TextBox 44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94" name="TextBox 44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95" name="TextBox 44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96" name="TextBox 44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97" name="TextBox 44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98" name="TextBox 44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499" name="TextBox 44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00" name="TextBox 44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01" name="TextBox 45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02" name="TextBox 45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03" name="TextBox 45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04" name="TextBox 45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05" name="TextBox 45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06" name="TextBox 45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07" name="TextBox 45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08" name="TextBox 45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09" name="TextBox 45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10" name="TextBox 45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11" name="TextBox 45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12" name="TextBox 45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13" name="TextBox 45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14" name="TextBox 45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15" name="TextBox 45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16" name="TextBox 45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17" name="TextBox 45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18" name="TextBox 45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19" name="TextBox 45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20" name="TextBox 45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21" name="TextBox 45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22" name="TextBox 45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23" name="TextBox 45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24" name="TextBox 45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25" name="TextBox 45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26" name="TextBox 45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27" name="TextBox 45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28" name="TextBox 45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29" name="TextBox 45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30" name="TextBox 45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31" name="TextBox 45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32" name="TextBox 45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33" name="TextBox 45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34" name="TextBox 45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35" name="TextBox 45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36" name="TextBox 45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37" name="TextBox 45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38" name="TextBox 45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39" name="TextBox 45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40" name="TextBox 45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41" name="TextBox 45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42" name="TextBox 45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43" name="TextBox 45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44" name="TextBox 45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45" name="TextBox 45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46" name="TextBox 45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47" name="TextBox 45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48" name="TextBox 45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49" name="TextBox 45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50" name="TextBox 45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51" name="TextBox 45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52" name="TextBox 45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53" name="TextBox 45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54" name="TextBox 45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55" name="TextBox 45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56" name="TextBox 45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57" name="TextBox 45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58" name="TextBox 45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59" name="TextBox 45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60" name="TextBox 45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61" name="TextBox 45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62" name="TextBox 45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63" name="TextBox 45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64" name="TextBox 45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65" name="TextBox 45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66" name="TextBox 45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67" name="TextBox 45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68" name="TextBox 45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69" name="TextBox 45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70" name="TextBox 45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71" name="TextBox 45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72" name="TextBox 45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73" name="TextBox 45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74" name="TextBox 45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75" name="TextBox 45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76" name="TextBox 45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77" name="TextBox 45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78" name="TextBox 45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79" name="TextBox 45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80" name="TextBox 45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81" name="TextBox 45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82" name="TextBox 45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83" name="TextBox 45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84" name="TextBox 45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85" name="TextBox 45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86" name="TextBox 45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87" name="TextBox 45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88" name="TextBox 45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89" name="TextBox 45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90" name="TextBox 45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91" name="TextBox 45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92" name="TextBox 45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93" name="TextBox 45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94" name="TextBox 45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95" name="TextBox 45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96" name="TextBox 45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97" name="TextBox 45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98" name="TextBox 45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599" name="TextBox 45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00" name="TextBox 45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01" name="TextBox 46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02" name="TextBox 46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03" name="TextBox 46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04" name="TextBox 46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05" name="TextBox 46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06" name="TextBox 46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07" name="TextBox 46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08" name="TextBox 46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09" name="TextBox 46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10" name="TextBox 46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11" name="TextBox 46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12" name="TextBox 46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13" name="TextBox 46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14" name="TextBox 46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15" name="TextBox 46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16" name="TextBox 46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17" name="TextBox 46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18" name="TextBox 46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19" name="TextBox 46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20" name="TextBox 46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21" name="TextBox 46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22" name="TextBox 46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23" name="TextBox 46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24" name="TextBox 46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25" name="TextBox 46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26" name="TextBox 46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27" name="TextBox 46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28" name="TextBox 46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29" name="TextBox 46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30" name="TextBox 46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31" name="TextBox 46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32" name="TextBox 46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33" name="TextBox 46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34" name="TextBox 46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35" name="TextBox 46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36" name="TextBox 46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37" name="TextBox 46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38" name="TextBox 46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39" name="TextBox 46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40" name="TextBox 46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41" name="TextBox 46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42" name="TextBox 46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43" name="TextBox 46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44" name="TextBox 46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45" name="TextBox 46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46" name="TextBox 46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47" name="TextBox 46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48" name="TextBox 46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49" name="TextBox 46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50" name="TextBox 46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51" name="TextBox 46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52" name="TextBox 46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53" name="TextBox 46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54" name="TextBox 46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55" name="TextBox 46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56" name="TextBox 46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57" name="TextBox 46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58" name="TextBox 46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59" name="TextBox 46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60" name="TextBox 46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61" name="TextBox 46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62" name="TextBox 46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63" name="TextBox 46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64" name="TextBox 46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65" name="TextBox 46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66" name="TextBox 46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67" name="TextBox 46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68" name="TextBox 46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69" name="TextBox 46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70" name="TextBox 46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71" name="TextBox 46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72" name="TextBox 46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73" name="TextBox 46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74" name="TextBox 46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75" name="TextBox 46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76" name="TextBox 46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77" name="TextBox 46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78" name="TextBox 46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79" name="TextBox 46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80" name="TextBox 46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81" name="TextBox 46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82" name="TextBox 46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83" name="TextBox 46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84" name="TextBox 46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85" name="TextBox 46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86" name="TextBox 46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87" name="TextBox 46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88" name="TextBox 46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89" name="TextBox 46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90" name="TextBox 46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91" name="TextBox 46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92" name="TextBox 46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93" name="TextBox 46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94" name="TextBox 46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95" name="TextBox 46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96" name="TextBox 46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97" name="TextBox 46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98" name="TextBox 46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699" name="TextBox 46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00" name="TextBox 46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01" name="TextBox 47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02" name="TextBox 47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03" name="TextBox 47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04" name="TextBox 47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05" name="TextBox 47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06" name="TextBox 47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07" name="TextBox 47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08" name="TextBox 47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09" name="TextBox 47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10" name="TextBox 47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11" name="TextBox 47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12" name="TextBox 47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13" name="TextBox 47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14" name="TextBox 47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15" name="TextBox 47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16" name="TextBox 47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17" name="TextBox 47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18" name="TextBox 47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19" name="TextBox 47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20" name="TextBox 47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21" name="TextBox 47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22" name="TextBox 47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23" name="TextBox 47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24" name="TextBox 47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25" name="TextBox 47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26" name="TextBox 47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27" name="TextBox 47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28" name="TextBox 47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29" name="TextBox 47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30" name="TextBox 47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31" name="TextBox 47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32" name="TextBox 47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33" name="TextBox 47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34" name="TextBox 47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35" name="TextBox 47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36" name="TextBox 47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37" name="TextBox 47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38" name="TextBox 47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39" name="TextBox 47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40" name="TextBox 47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41" name="TextBox 47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42" name="TextBox 47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43" name="TextBox 47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44" name="TextBox 47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45" name="TextBox 47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46" name="TextBox 47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47" name="TextBox 47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48" name="TextBox 47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49" name="TextBox 47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50" name="TextBox 47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51" name="TextBox 47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52" name="TextBox 47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53" name="TextBox 47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54" name="TextBox 47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55" name="TextBox 47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56" name="TextBox 47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57" name="TextBox 47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58" name="TextBox 47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59" name="TextBox 47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60" name="TextBox 47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61" name="TextBox 47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62" name="TextBox 47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63" name="TextBox 47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64" name="TextBox 47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65" name="TextBox 47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66" name="TextBox 47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67" name="TextBox 47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68" name="TextBox 47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69" name="TextBox 47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70" name="TextBox 47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71" name="TextBox 47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72" name="TextBox 47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73" name="TextBox 47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74" name="TextBox 47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75" name="TextBox 47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76" name="TextBox 47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77" name="TextBox 47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78" name="TextBox 47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79" name="TextBox 47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80" name="TextBox 47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81" name="TextBox 47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82" name="TextBox 47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83" name="TextBox 47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84" name="TextBox 47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85" name="TextBox 47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86" name="TextBox 47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87" name="TextBox 47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88" name="TextBox 47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89" name="TextBox 47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90" name="TextBox 47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91" name="TextBox 47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92" name="TextBox 47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93" name="TextBox 47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94" name="TextBox 47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95" name="TextBox 47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96" name="TextBox 47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97" name="TextBox 47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98" name="TextBox 47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799" name="TextBox 47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00" name="TextBox 47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01" name="TextBox 48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02" name="TextBox 48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03" name="TextBox 48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04" name="TextBox 48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05" name="TextBox 48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06" name="TextBox 48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07" name="TextBox 48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08" name="TextBox 48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09" name="TextBox 48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10" name="TextBox 48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11" name="TextBox 48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12" name="TextBox 48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13" name="TextBox 48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14" name="TextBox 48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15" name="TextBox 48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16" name="TextBox 48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17" name="TextBox 48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18" name="TextBox 48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19" name="TextBox 48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20" name="TextBox 48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21" name="TextBox 48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22" name="TextBox 48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23" name="TextBox 48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24" name="TextBox 48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25" name="TextBox 48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26" name="TextBox 48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27" name="TextBox 48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28" name="TextBox 48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29" name="TextBox 48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30" name="TextBox 48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31" name="TextBox 48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32" name="TextBox 48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33" name="TextBox 48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34" name="TextBox 48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35" name="TextBox 48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36" name="TextBox 48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37" name="TextBox 48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38" name="TextBox 48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39" name="TextBox 48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40" name="TextBox 48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41" name="TextBox 48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42" name="TextBox 48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43" name="TextBox 48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44" name="TextBox 48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45" name="TextBox 48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46" name="TextBox 48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47" name="TextBox 48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48" name="TextBox 48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49" name="TextBox 48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50" name="TextBox 48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51" name="TextBox 48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52" name="TextBox 48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53" name="TextBox 48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54" name="TextBox 48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55" name="TextBox 48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56" name="TextBox 48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57" name="TextBox 48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58" name="TextBox 48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59" name="TextBox 48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60" name="TextBox 48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61" name="TextBox 48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62" name="TextBox 48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63" name="TextBox 48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64" name="TextBox 48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65" name="TextBox 48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66" name="TextBox 48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67" name="TextBox 48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68" name="TextBox 48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69" name="TextBox 48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70" name="TextBox 48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71" name="TextBox 48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72" name="TextBox 48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73" name="TextBox 48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74" name="TextBox 48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75" name="TextBox 48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76" name="TextBox 48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77" name="TextBox 48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78" name="TextBox 48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79" name="TextBox 48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80" name="TextBox 48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81" name="TextBox 48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82" name="TextBox 48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83" name="TextBox 48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84" name="TextBox 48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85" name="TextBox 48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86" name="TextBox 48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87" name="TextBox 48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88" name="TextBox 48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89" name="TextBox 48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90" name="TextBox 48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91" name="TextBox 48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92" name="TextBox 48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93" name="TextBox 48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94" name="TextBox 48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95" name="TextBox 48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96" name="TextBox 48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97" name="TextBox 48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98" name="TextBox 48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899" name="TextBox 48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00" name="TextBox 48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01" name="TextBox 49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02" name="TextBox 49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03" name="TextBox 49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04" name="TextBox 49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05" name="TextBox 49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06" name="TextBox 49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07" name="TextBox 49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08" name="TextBox 49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09" name="TextBox 49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10" name="TextBox 49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11" name="TextBox 49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12" name="TextBox 49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13" name="TextBox 49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14" name="TextBox 49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15" name="TextBox 49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16" name="TextBox 49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17" name="TextBox 49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18" name="TextBox 49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19" name="TextBox 49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20" name="TextBox 49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21" name="TextBox 49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22" name="TextBox 49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23" name="TextBox 49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24" name="TextBox 49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25" name="TextBox 49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26" name="TextBox 49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27" name="TextBox 49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28" name="TextBox 49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29" name="TextBox 49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30" name="TextBox 49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31" name="TextBox 49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32" name="TextBox 49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33" name="TextBox 49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34" name="TextBox 49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35" name="TextBox 49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36" name="TextBox 49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37" name="TextBox 49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38" name="TextBox 49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39" name="TextBox 49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40" name="TextBox 49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41" name="TextBox 49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42" name="TextBox 49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43" name="TextBox 49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44" name="TextBox 49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45" name="TextBox 49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46" name="TextBox 49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47" name="TextBox 49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48" name="TextBox 49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49" name="TextBox 49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50" name="TextBox 49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51" name="TextBox 49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52" name="TextBox 49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53" name="TextBox 49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54" name="TextBox 49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55" name="TextBox 49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56" name="TextBox 49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57" name="TextBox 49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58" name="TextBox 49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59" name="TextBox 49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60" name="TextBox 49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61" name="TextBox 49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62" name="TextBox 49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63" name="TextBox 49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64" name="TextBox 49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65" name="TextBox 49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66" name="TextBox 49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67" name="TextBox 49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68" name="TextBox 49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69" name="TextBox 49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70" name="TextBox 49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71" name="TextBox 49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72" name="TextBox 49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73" name="TextBox 49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74" name="TextBox 49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75" name="TextBox 49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76" name="TextBox 49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77" name="TextBox 49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78" name="TextBox 49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79" name="TextBox 49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80" name="TextBox 49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81" name="TextBox 49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82" name="TextBox 49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83" name="TextBox 49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84" name="TextBox 49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85" name="TextBox 49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86" name="TextBox 49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87" name="TextBox 49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88" name="TextBox 49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89" name="TextBox 49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90" name="TextBox 49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91" name="TextBox 49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92" name="TextBox 49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93" name="TextBox 49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94" name="TextBox 49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95" name="TextBox 49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96" name="TextBox 49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97" name="TextBox 49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98" name="TextBox 49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4999" name="TextBox 49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00" name="TextBox 49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01" name="TextBox 50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02" name="TextBox 50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03" name="TextBox 50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04" name="TextBox 50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05" name="TextBox 50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06" name="TextBox 50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07" name="TextBox 50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08" name="TextBox 50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09" name="TextBox 50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10" name="TextBox 50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11" name="TextBox 50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12" name="TextBox 50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13" name="TextBox 50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14" name="TextBox 50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15" name="TextBox 50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16" name="TextBox 50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17" name="TextBox 50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18" name="TextBox 50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19" name="TextBox 50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20" name="TextBox 50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21" name="TextBox 50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22" name="TextBox 50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23" name="TextBox 50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24" name="TextBox 50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25" name="TextBox 50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26" name="TextBox 50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27" name="TextBox 50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28" name="TextBox 50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29" name="TextBox 50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30" name="TextBox 50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31" name="TextBox 50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32" name="TextBox 50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33" name="TextBox 50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34" name="TextBox 50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35" name="TextBox 50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36" name="TextBox 50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37" name="TextBox 50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38" name="TextBox 50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39" name="TextBox 50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40" name="TextBox 50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41" name="TextBox 50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42" name="TextBox 50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43" name="TextBox 50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44" name="TextBox 50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45" name="TextBox 50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46" name="TextBox 50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47" name="TextBox 50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48" name="TextBox 50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49" name="TextBox 50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50" name="TextBox 50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51" name="TextBox 50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52" name="TextBox 50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53" name="TextBox 50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54" name="TextBox 50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55" name="TextBox 50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56" name="TextBox 50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57" name="TextBox 50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58" name="TextBox 50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59" name="TextBox 50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60" name="TextBox 50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61" name="TextBox 50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62" name="TextBox 50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63" name="TextBox 50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64" name="TextBox 50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65" name="TextBox 50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66" name="TextBox 50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67" name="TextBox 50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68" name="TextBox 50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69" name="TextBox 50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70" name="TextBox 50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71" name="TextBox 50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72" name="TextBox 50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73" name="TextBox 50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74" name="TextBox 50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75" name="TextBox 50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76" name="TextBox 50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77" name="TextBox 50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78" name="TextBox 50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79" name="TextBox 50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80" name="TextBox 50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81" name="TextBox 50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82" name="TextBox 50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83" name="TextBox 50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84" name="TextBox 50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85" name="TextBox 50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86" name="TextBox 50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87" name="TextBox 50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88" name="TextBox 50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89" name="TextBox 50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90" name="TextBox 50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91" name="TextBox 50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92" name="TextBox 50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93" name="TextBox 50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94" name="TextBox 50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95" name="TextBox 50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96" name="TextBox 50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97" name="TextBox 50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98" name="TextBox 50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099" name="TextBox 50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00" name="TextBox 50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01" name="TextBox 51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02" name="TextBox 51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03" name="TextBox 51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04" name="TextBox 51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05" name="TextBox 51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06" name="TextBox 51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07" name="TextBox 51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08" name="TextBox 51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09" name="TextBox 51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10" name="TextBox 51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11" name="TextBox 51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12" name="TextBox 51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13" name="TextBox 51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14" name="TextBox 51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15" name="TextBox 51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16" name="TextBox 51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17" name="TextBox 51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18" name="TextBox 51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19" name="TextBox 51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20" name="TextBox 51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21" name="TextBox 51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22" name="TextBox 51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23" name="TextBox 51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24" name="TextBox 51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25" name="TextBox 51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26" name="TextBox 51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27" name="TextBox 51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28" name="TextBox 51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29" name="TextBox 51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30" name="TextBox 51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31" name="TextBox 51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32" name="TextBox 51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33" name="TextBox 51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34" name="TextBox 51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35" name="TextBox 51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36" name="TextBox 51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37" name="TextBox 51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38" name="TextBox 51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39" name="TextBox 51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40" name="TextBox 51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41" name="TextBox 51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42" name="TextBox 51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43" name="TextBox 51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44" name="TextBox 51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45" name="TextBox 51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46" name="TextBox 51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47" name="TextBox 51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48" name="TextBox 51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49" name="TextBox 51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50" name="TextBox 51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51" name="TextBox 51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52" name="TextBox 51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53" name="TextBox 51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54" name="TextBox 51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55" name="TextBox 51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56" name="TextBox 51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57" name="TextBox 51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58" name="TextBox 51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59" name="TextBox 51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60" name="TextBox 51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61" name="TextBox 51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62" name="TextBox 51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63" name="TextBox 51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64" name="TextBox 51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65" name="TextBox 51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66" name="TextBox 51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67" name="TextBox 51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68" name="TextBox 51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69" name="TextBox 51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70" name="TextBox 51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71" name="TextBox 51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72" name="TextBox 51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73" name="TextBox 51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74" name="TextBox 51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75" name="TextBox 51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76" name="TextBox 51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77" name="TextBox 51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78" name="TextBox 51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79" name="TextBox 51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80" name="TextBox 51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81" name="TextBox 51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82" name="TextBox 51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83" name="TextBox 51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84" name="TextBox 51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85" name="TextBox 51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86" name="TextBox 51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87" name="TextBox 51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88" name="TextBox 51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89" name="TextBox 51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90" name="TextBox 51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91" name="TextBox 51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92" name="TextBox 51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93" name="TextBox 51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94" name="TextBox 51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95" name="TextBox 51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96" name="TextBox 51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97" name="TextBox 51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98" name="TextBox 51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199" name="TextBox 51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00" name="TextBox 51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01" name="TextBox 52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02" name="TextBox 52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03" name="TextBox 52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04" name="TextBox 52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05" name="TextBox 52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06" name="TextBox 52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07" name="TextBox 52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08" name="TextBox 52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09" name="TextBox 52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10" name="TextBox 52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11" name="TextBox 52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12" name="TextBox 52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13" name="TextBox 52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14" name="TextBox 52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15" name="TextBox 52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16" name="TextBox 52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17" name="TextBox 52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18" name="TextBox 52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19" name="TextBox 52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20" name="TextBox 52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21" name="TextBox 52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22" name="TextBox 52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23" name="TextBox 52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24" name="TextBox 52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25" name="TextBox 52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26" name="TextBox 52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27" name="TextBox 52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28" name="TextBox 52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29" name="TextBox 52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30" name="TextBox 52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31" name="TextBox 52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32" name="TextBox 52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33" name="TextBox 52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34" name="TextBox 52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35" name="TextBox 52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36" name="TextBox 52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37" name="TextBox 52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38" name="TextBox 52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39" name="TextBox 52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40" name="TextBox 52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41" name="TextBox 52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42" name="TextBox 52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43" name="TextBox 52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44" name="TextBox 52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45" name="TextBox 52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46" name="TextBox 52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47" name="TextBox 52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48" name="TextBox 52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49" name="TextBox 52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50" name="TextBox 52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51" name="TextBox 52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52" name="TextBox 52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53" name="TextBox 52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54" name="TextBox 52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55" name="TextBox 52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56" name="TextBox 52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57" name="TextBox 52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58" name="TextBox 52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59" name="TextBox 52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60" name="TextBox 52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61" name="TextBox 52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62" name="TextBox 52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63" name="TextBox 52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64" name="TextBox 52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65" name="TextBox 52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66" name="TextBox 52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67" name="TextBox 52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68" name="TextBox 52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69" name="TextBox 52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70" name="TextBox 52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71" name="TextBox 52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72" name="TextBox 52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73" name="TextBox 52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74" name="TextBox 52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75" name="TextBox 52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76" name="TextBox 52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77" name="TextBox 52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78" name="TextBox 52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79" name="TextBox 52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80" name="TextBox 52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81" name="TextBox 52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82" name="TextBox 52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83" name="TextBox 52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84" name="TextBox 52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85" name="TextBox 52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86" name="TextBox 52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87" name="TextBox 52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88" name="TextBox 52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89" name="TextBox 52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90" name="TextBox 52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91" name="TextBox 52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92" name="TextBox 52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93" name="TextBox 52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94" name="TextBox 52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95" name="TextBox 52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96" name="TextBox 52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97" name="TextBox 52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98" name="TextBox 52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299" name="TextBox 52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00" name="TextBox 52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01" name="TextBox 53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02" name="TextBox 53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03" name="TextBox 53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04" name="TextBox 53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05" name="TextBox 53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06" name="TextBox 53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07" name="TextBox 53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08" name="TextBox 53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09" name="TextBox 53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10" name="TextBox 53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11" name="TextBox 53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12" name="TextBox 53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13" name="TextBox 53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14" name="TextBox 53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15" name="TextBox 53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16" name="TextBox 53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17" name="TextBox 53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18" name="TextBox 53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19" name="TextBox 53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20" name="TextBox 53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21" name="TextBox 53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22" name="TextBox 53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23" name="TextBox 53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24" name="TextBox 53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25" name="TextBox 53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26" name="TextBox 53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27" name="TextBox 53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28" name="TextBox 53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29" name="TextBox 53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30" name="TextBox 53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31" name="TextBox 53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32" name="TextBox 53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33" name="TextBox 53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34" name="TextBox 53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35" name="TextBox 53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36" name="TextBox 53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37" name="TextBox 53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38" name="TextBox 53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39" name="TextBox 53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40" name="TextBox 53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41" name="TextBox 53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42" name="TextBox 53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43" name="TextBox 53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44" name="TextBox 53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45" name="TextBox 53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46" name="TextBox 53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47" name="TextBox 53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48" name="TextBox 53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49" name="TextBox 53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50" name="TextBox 53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51" name="TextBox 53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52" name="TextBox 53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53" name="TextBox 53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54" name="TextBox 53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55" name="TextBox 53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56" name="TextBox 53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57" name="TextBox 53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58" name="TextBox 53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59" name="TextBox 53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60" name="TextBox 53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61" name="TextBox 53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62" name="TextBox 53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63" name="TextBox 53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64" name="TextBox 53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65" name="TextBox 53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66" name="TextBox 53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67" name="TextBox 53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68" name="TextBox 53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69" name="TextBox 53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70" name="TextBox 53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71" name="TextBox 53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72" name="TextBox 53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73" name="TextBox 53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74" name="TextBox 53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75" name="TextBox 53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76" name="TextBox 53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77" name="TextBox 53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78" name="TextBox 53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79" name="TextBox 53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80" name="TextBox 53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81" name="TextBox 53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82" name="TextBox 53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83" name="TextBox 53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84" name="TextBox 53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85" name="TextBox 53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86" name="TextBox 53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87" name="TextBox 53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88" name="TextBox 53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89" name="TextBox 53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90" name="TextBox 53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91" name="TextBox 53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92" name="TextBox 53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93" name="TextBox 53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94" name="TextBox 53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95" name="TextBox 53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96" name="TextBox 53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97" name="TextBox 53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98" name="TextBox 53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399" name="TextBox 53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00" name="TextBox 53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01" name="TextBox 54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02" name="TextBox 54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03" name="TextBox 54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04" name="TextBox 54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05" name="TextBox 54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06" name="TextBox 54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07" name="TextBox 54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08" name="TextBox 54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09" name="TextBox 54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10" name="TextBox 54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11" name="TextBox 54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12" name="TextBox 54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13" name="TextBox 54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14" name="TextBox 54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15" name="TextBox 54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16" name="TextBox 54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17" name="TextBox 54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18" name="TextBox 54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19" name="TextBox 54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20" name="TextBox 54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21" name="TextBox 54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22" name="TextBox 54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23" name="TextBox 54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24" name="TextBox 54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25" name="TextBox 54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26" name="TextBox 54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27" name="TextBox 54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28" name="TextBox 54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29" name="TextBox 54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30" name="TextBox 54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31" name="TextBox 54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32" name="TextBox 54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33" name="TextBox 54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34" name="TextBox 54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35" name="TextBox 54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36" name="TextBox 54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37" name="TextBox 54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38" name="TextBox 54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39" name="TextBox 54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40" name="TextBox 54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41" name="TextBox 54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42" name="TextBox 54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43" name="TextBox 54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44" name="TextBox 54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45" name="TextBox 54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46" name="TextBox 54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47" name="TextBox 54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48" name="TextBox 54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49" name="TextBox 54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50" name="TextBox 54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51" name="TextBox 54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52" name="TextBox 54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53" name="TextBox 54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54" name="TextBox 54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55" name="TextBox 54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56" name="TextBox 54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57" name="TextBox 54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58" name="TextBox 54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59" name="TextBox 54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60" name="TextBox 54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61" name="TextBox 54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62" name="TextBox 54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63" name="TextBox 54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64" name="TextBox 54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65" name="TextBox 54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66" name="TextBox 54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67" name="TextBox 54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68" name="TextBox 54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69" name="TextBox 54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70" name="TextBox 54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71" name="TextBox 54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72" name="TextBox 54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73" name="TextBox 54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74" name="TextBox 54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75" name="TextBox 54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76" name="TextBox 54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77" name="TextBox 54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78" name="TextBox 54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79" name="TextBox 54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80" name="TextBox 54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81" name="TextBox 54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82" name="TextBox 54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83" name="TextBox 54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84" name="TextBox 54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85" name="TextBox 54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86" name="TextBox 54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487" name="TextBox 54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88" name="TextBox 54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89" name="TextBox 54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90" name="TextBox 54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91" name="TextBox 54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92" name="TextBox 54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93" name="TextBox 54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94" name="TextBox 54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95" name="TextBox 54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96" name="TextBox 54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97" name="TextBox 54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98" name="TextBox 54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499" name="TextBox 54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00" name="TextBox 54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01" name="TextBox 55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02" name="TextBox 55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03" name="TextBox 55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04" name="TextBox 55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05" name="TextBox 55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06" name="TextBox 55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07" name="TextBox 55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08" name="TextBox 55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09" name="TextBox 55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10" name="TextBox 55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11" name="TextBox 55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12" name="TextBox 55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13" name="TextBox 55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14" name="TextBox 55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15" name="TextBox 55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16" name="TextBox 55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17" name="TextBox 55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18" name="TextBox 55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19" name="TextBox 55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20" name="TextBox 55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21" name="TextBox 55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22" name="TextBox 55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23" name="TextBox 55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24" name="TextBox 55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25" name="TextBox 55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26" name="TextBox 55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27" name="TextBox 55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28" name="TextBox 55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29" name="TextBox 55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30" name="TextBox 55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31" name="TextBox 55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32" name="TextBox 55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33" name="TextBox 55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34" name="TextBox 55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35" name="TextBox 55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36" name="TextBox 55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37" name="TextBox 55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38" name="TextBox 55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39" name="TextBox 55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40" name="TextBox 55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41" name="TextBox 55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42" name="TextBox 55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43" name="TextBox 55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44" name="TextBox 55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45" name="TextBox 55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46" name="TextBox 55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47" name="TextBox 55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48" name="TextBox 55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49" name="TextBox 55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50" name="TextBox 55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51" name="TextBox 55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52" name="TextBox 55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53" name="TextBox 55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54" name="TextBox 55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55" name="TextBox 55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56" name="TextBox 55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57" name="TextBox 55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58" name="TextBox 55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59" name="TextBox 55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60" name="TextBox 55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61" name="TextBox 55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62" name="TextBox 55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63" name="TextBox 55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64" name="TextBox 55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565" name="TextBox 55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66" name="TextBox 55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67" name="TextBox 55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68" name="TextBox 55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69" name="TextBox 55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70" name="TextBox 55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71" name="TextBox 55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72" name="TextBox 55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73" name="TextBox 55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74" name="TextBox 55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75" name="TextBox 55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76" name="TextBox 55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77" name="TextBox 55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78" name="TextBox 55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79" name="TextBox 55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80" name="TextBox 55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81" name="TextBox 55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82" name="TextBox 55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83" name="TextBox 55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84" name="TextBox 55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85" name="TextBox 55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86" name="TextBox 55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87" name="TextBox 55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88" name="TextBox 55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89" name="TextBox 55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90" name="TextBox 55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91" name="TextBox 55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92" name="TextBox 55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93" name="TextBox 55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94" name="TextBox 55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95" name="TextBox 55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96" name="TextBox 559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97" name="TextBox 559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98" name="TextBox 559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599" name="TextBox 559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00" name="TextBox 55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01" name="TextBox 56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02" name="TextBox 56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03" name="TextBox 56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04" name="TextBox 56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05" name="TextBox 56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06" name="TextBox 56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07" name="TextBox 56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08" name="TextBox 56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09" name="TextBox 56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10" name="TextBox 56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11" name="TextBox 56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12" name="TextBox 56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13" name="TextBox 56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14" name="TextBox 56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15" name="TextBox 56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16" name="TextBox 56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17" name="TextBox 56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18" name="TextBox 56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19" name="TextBox 56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20" name="TextBox 56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21" name="TextBox 56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22" name="TextBox 56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23" name="TextBox 56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24" name="TextBox 56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25" name="TextBox 56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26" name="TextBox 56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27" name="TextBox 56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28" name="TextBox 56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29" name="TextBox 56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30" name="TextBox 56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31" name="TextBox 56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32" name="TextBox 56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33" name="TextBox 56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34" name="TextBox 56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35" name="TextBox 56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36" name="TextBox 56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37" name="TextBox 56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38" name="TextBox 56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39" name="TextBox 56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40" name="TextBox 56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41" name="TextBox 56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42" name="TextBox 56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43" name="TextBox 56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44" name="TextBox 56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45" name="TextBox 56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46" name="TextBox 56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47" name="TextBox 56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48" name="TextBox 56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49" name="TextBox 56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50" name="TextBox 56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51" name="TextBox 56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52" name="TextBox 56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53" name="TextBox 56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54" name="TextBox 56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55" name="TextBox 56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56" name="TextBox 56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57" name="TextBox 56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58" name="TextBox 56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59" name="TextBox 56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60" name="TextBox 56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61" name="TextBox 56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62" name="TextBox 56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63" name="TextBox 56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64" name="TextBox 56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65" name="TextBox 56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66" name="TextBox 56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67" name="TextBox 56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68" name="TextBox 56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69" name="TextBox 56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70" name="TextBox 56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71" name="TextBox 56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72" name="TextBox 56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73" name="TextBox 56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74" name="TextBox 56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75" name="TextBox 56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76" name="TextBox 56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77" name="TextBox 56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78" name="TextBox 56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79" name="TextBox 56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80" name="TextBox 56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81" name="TextBox 56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82" name="TextBox 56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83" name="TextBox 56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84" name="TextBox 56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85" name="TextBox 56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86" name="TextBox 56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87" name="TextBox 56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88" name="TextBox 56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89" name="TextBox 56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90" name="TextBox 56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91" name="TextBox 56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92" name="TextBox 56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93" name="TextBox 56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94" name="TextBox 56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695" name="TextBox 56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96" name="TextBox 56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97" name="TextBox 56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98" name="TextBox 56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699" name="TextBox 56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700" name="TextBox 56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701" name="TextBox 57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702" name="TextBox 57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703" name="TextBox 57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704" name="TextBox 57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705" name="TextBox 57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706" name="TextBox 57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707" name="TextBox 57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708" name="TextBox 57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709" name="TextBox 57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710" name="TextBox 57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711" name="TextBox 57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712" name="TextBox 57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713" name="TextBox 57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714" name="TextBox 57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715" name="TextBox 57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716" name="TextBox 57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717" name="TextBox 57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718" name="TextBox 57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719" name="TextBox 57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720" name="TextBox 57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721" name="TextBox 57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22" name="TextBox 57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23" name="TextBox 57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24" name="TextBox 57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25" name="TextBox 57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26" name="TextBox 57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27" name="TextBox 57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28" name="TextBox 57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29" name="TextBox 57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30" name="TextBox 57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31" name="TextBox 57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32" name="TextBox 57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33" name="TextBox 57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34" name="TextBox 57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35" name="TextBox 57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36" name="TextBox 57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37" name="TextBox 57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38" name="TextBox 57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39" name="TextBox 57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40" name="TextBox 57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41" name="TextBox 57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42" name="TextBox 57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43" name="TextBox 57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44" name="TextBox 57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45" name="TextBox 57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46" name="TextBox 57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47" name="TextBox 57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48" name="TextBox 57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49" name="TextBox 57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50" name="TextBox 57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51" name="TextBox 57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52" name="TextBox 57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53" name="TextBox 57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54" name="TextBox 57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55" name="TextBox 57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56" name="TextBox 575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57" name="TextBox 575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58" name="TextBox 575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59" name="TextBox 575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60" name="TextBox 57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61" name="TextBox 57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62" name="TextBox 57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63" name="TextBox 57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64" name="TextBox 57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65" name="TextBox 57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66" name="TextBox 57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67" name="TextBox 57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68" name="TextBox 57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69" name="TextBox 57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70" name="TextBox 57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71" name="TextBox 57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72" name="TextBox 57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73" name="TextBox 57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74" name="TextBox 57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75" name="TextBox 57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76" name="TextBox 57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77" name="TextBox 57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78" name="TextBox 57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79" name="TextBox 57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80" name="TextBox 57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81" name="TextBox 57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82" name="TextBox 57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83" name="TextBox 57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84" name="TextBox 57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85" name="TextBox 57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86" name="TextBox 57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87" name="TextBox 57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88" name="TextBox 57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89" name="TextBox 57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90" name="TextBox 57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91" name="TextBox 57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92" name="TextBox 57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93" name="TextBox 57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94" name="TextBox 57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95" name="TextBox 57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96" name="TextBox 579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97" name="TextBox 579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98" name="TextBox 579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799" name="TextBox 579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800" name="TextBox 57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801" name="TextBox 58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802" name="TextBox 58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803" name="TextBox 58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804" name="TextBox 58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805" name="TextBox 58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806" name="TextBox 58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807" name="TextBox 58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808" name="TextBox 58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809" name="TextBox 58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810" name="TextBox 58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811" name="TextBox 58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812" name="TextBox 58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813" name="TextBox 58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814" name="TextBox 58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815" name="TextBox 58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816" name="TextBox 58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817" name="TextBox 58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818" name="TextBox 58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819" name="TextBox 58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820" name="TextBox 58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821" name="TextBox 58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822" name="TextBox 58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823" name="TextBox 58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824" name="TextBox 58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825" name="TextBox 58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26" name="TextBox 58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27" name="TextBox 58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28" name="TextBox 58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29" name="TextBox 58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30" name="TextBox 58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31" name="TextBox 58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32" name="TextBox 58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33" name="TextBox 58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34" name="TextBox 58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35" name="TextBox 58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36" name="TextBox 58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37" name="TextBox 58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38" name="TextBox 58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39" name="TextBox 58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40" name="TextBox 58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41" name="TextBox 58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42" name="TextBox 58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43" name="TextBox 58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44" name="TextBox 58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45" name="TextBox 58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46" name="TextBox 58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47" name="TextBox 58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48" name="TextBox 58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49" name="TextBox 58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50" name="TextBox 58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51" name="TextBox 58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52" name="TextBox 58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53" name="TextBox 58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54" name="TextBox 58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55" name="TextBox 58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56" name="TextBox 58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57" name="TextBox 58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58" name="TextBox 58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59" name="TextBox 58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60" name="TextBox 58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61" name="TextBox 58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62" name="TextBox 58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63" name="TextBox 58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64" name="TextBox 58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65" name="TextBox 58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66" name="TextBox 58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67" name="TextBox 58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68" name="TextBox 58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69" name="TextBox 58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70" name="TextBox 58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71" name="TextBox 58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72" name="TextBox 58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73" name="TextBox 58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74" name="TextBox 58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75" name="TextBox 58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76" name="TextBox 58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77" name="TextBox 58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78" name="TextBox 58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79" name="TextBox 58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80" name="TextBox 58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81" name="TextBox 58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82" name="TextBox 58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83" name="TextBox 58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84" name="TextBox 58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85" name="TextBox 58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86" name="TextBox 58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87" name="TextBox 58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88" name="TextBox 58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89" name="TextBox 58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90" name="TextBox 58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91" name="TextBox 58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92" name="TextBox 58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93" name="TextBox 58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94" name="TextBox 58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95" name="TextBox 58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96" name="TextBox 58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97" name="TextBox 58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98" name="TextBox 58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899" name="TextBox 58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00" name="TextBox 58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01" name="TextBox 59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02" name="TextBox 59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03" name="TextBox 59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04" name="TextBox 59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05" name="TextBox 59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06" name="TextBox 59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07" name="TextBox 59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08" name="TextBox 59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09" name="TextBox 59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10" name="TextBox 59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11" name="TextBox 59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12" name="TextBox 59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13" name="TextBox 59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14" name="TextBox 59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15" name="TextBox 59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16" name="TextBox 59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17" name="TextBox 59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18" name="TextBox 59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19" name="TextBox 59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20" name="TextBox 59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21" name="TextBox 59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22" name="TextBox 59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23" name="TextBox 59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24" name="TextBox 59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25" name="TextBox 59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26" name="TextBox 59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27" name="TextBox 59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28" name="TextBox 59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5929" name="TextBox 59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30" name="TextBox 59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31" name="TextBox 59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32" name="TextBox 59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33" name="TextBox 59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34" name="TextBox 59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35" name="TextBox 59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36" name="TextBox 59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37" name="TextBox 59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38" name="TextBox 59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39" name="TextBox 59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40" name="TextBox 59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41" name="TextBox 59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42" name="TextBox 59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43" name="TextBox 59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44" name="TextBox 59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45" name="TextBox 59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46" name="TextBox 59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47" name="TextBox 59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48" name="TextBox 59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49" name="TextBox 59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50" name="TextBox 59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51" name="TextBox 59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52" name="TextBox 59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53" name="TextBox 59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54" name="TextBox 59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55" name="TextBox 59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56" name="TextBox 595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57" name="TextBox 595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58" name="TextBox 595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59" name="TextBox 595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60" name="TextBox 59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61" name="TextBox 59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62" name="TextBox 59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63" name="TextBox 59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64" name="TextBox 59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65" name="TextBox 59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66" name="TextBox 59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67" name="TextBox 59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68" name="TextBox 59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69" name="TextBox 59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70" name="TextBox 59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71" name="TextBox 59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72" name="TextBox 59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73" name="TextBox 59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74" name="TextBox 59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75" name="TextBox 59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76" name="TextBox 59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77" name="TextBox 59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78" name="TextBox 59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79" name="TextBox 59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80" name="TextBox 59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81" name="TextBox 59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82" name="TextBox 59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83" name="TextBox 59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84" name="TextBox 59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85" name="TextBox 59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86" name="TextBox 59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87" name="TextBox 59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88" name="TextBox 59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89" name="TextBox 59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90" name="TextBox 59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91" name="TextBox 59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92" name="TextBox 59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93" name="TextBox 59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94" name="TextBox 59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95" name="TextBox 59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96" name="TextBox 599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97" name="TextBox 599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98" name="TextBox 599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5999" name="TextBox 599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00" name="TextBox 59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01" name="TextBox 60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02" name="TextBox 60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03" name="TextBox 60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04" name="TextBox 60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05" name="TextBox 60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06" name="TextBox 60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07" name="TextBox 60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08" name="TextBox 60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09" name="TextBox 60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10" name="TextBox 60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11" name="TextBox 60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12" name="TextBox 60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13" name="TextBox 60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14" name="TextBox 60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15" name="TextBox 60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16" name="TextBox 60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17" name="TextBox 60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18" name="TextBox 60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19" name="TextBox 60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20" name="TextBox 60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21" name="TextBox 60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22" name="TextBox 60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23" name="TextBox 60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24" name="TextBox 60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25" name="TextBox 60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26" name="TextBox 60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27" name="TextBox 60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28" name="TextBox 60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29" name="TextBox 60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30" name="TextBox 60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31" name="TextBox 60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32" name="TextBox 60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033" name="TextBox 60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34" name="TextBox 60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35" name="TextBox 60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36" name="TextBox 60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37" name="TextBox 60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38" name="TextBox 60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39" name="TextBox 60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40" name="TextBox 60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41" name="TextBox 60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42" name="TextBox 60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43" name="TextBox 60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44" name="TextBox 60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45" name="TextBox 60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46" name="TextBox 60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47" name="TextBox 60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48" name="TextBox 60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49" name="TextBox 60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50" name="TextBox 60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51" name="TextBox 60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52" name="TextBox 60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53" name="TextBox 60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54" name="TextBox 60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55" name="TextBox 60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56" name="TextBox 60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57" name="TextBox 60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58" name="TextBox 60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59" name="TextBox 60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60" name="TextBox 60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61" name="TextBox 60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62" name="TextBox 60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63" name="TextBox 60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64" name="TextBox 60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65" name="TextBox 60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66" name="TextBox 60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67" name="TextBox 60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68" name="TextBox 60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69" name="TextBox 60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70" name="TextBox 60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71" name="TextBox 60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72" name="TextBox 60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73" name="TextBox 60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74" name="TextBox 60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75" name="TextBox 60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76" name="TextBox 60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77" name="TextBox 60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78" name="TextBox 60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79" name="TextBox 60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80" name="TextBox 60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81" name="TextBox 60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82" name="TextBox 60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83" name="TextBox 60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84" name="TextBox 60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85" name="TextBox 60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86" name="TextBox 60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87" name="TextBox 60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88" name="TextBox 60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89" name="TextBox 60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90" name="TextBox 60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91" name="TextBox 60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92" name="TextBox 60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93" name="TextBox 60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94" name="TextBox 60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95" name="TextBox 60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96" name="TextBox 60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97" name="TextBox 60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98" name="TextBox 60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099" name="TextBox 60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00" name="TextBox 60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01" name="TextBox 61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02" name="TextBox 61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03" name="TextBox 61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04" name="TextBox 61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05" name="TextBox 61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06" name="TextBox 61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07" name="TextBox 61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08" name="TextBox 61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09" name="TextBox 61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10" name="TextBox 61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11" name="TextBox 61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12" name="TextBox 61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13" name="TextBox 61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14" name="TextBox 61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15" name="TextBox 61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16" name="TextBox 61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17" name="TextBox 61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18" name="TextBox 61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19" name="TextBox 61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20" name="TextBox 61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21" name="TextBox 61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22" name="TextBox 61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23" name="TextBox 61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24" name="TextBox 61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25" name="TextBox 61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26" name="TextBox 61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27" name="TextBox 61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28" name="TextBox 61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29" name="TextBox 61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30" name="TextBox 61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31" name="TextBox 61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32" name="TextBox 61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33" name="TextBox 61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34" name="TextBox 61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35" name="TextBox 61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36" name="TextBox 61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37" name="TextBox 61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38" name="TextBox 61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39" name="TextBox 61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40" name="TextBox 61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41" name="TextBox 61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42" name="TextBox 61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43" name="TextBox 61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44" name="TextBox 61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45" name="TextBox 61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46" name="TextBox 61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47" name="TextBox 61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48" name="TextBox 61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49" name="TextBox 61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50" name="TextBox 61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51" name="TextBox 61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52" name="TextBox 61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53" name="TextBox 61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54" name="TextBox 61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55" name="TextBox 61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56" name="TextBox 615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57" name="TextBox 615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58" name="TextBox 615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59" name="TextBox 615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60" name="TextBox 61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61" name="TextBox 61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62" name="TextBox 61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63" name="TextBox 61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64" name="TextBox 61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65" name="TextBox 61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66" name="TextBox 61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67" name="TextBox 61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68" name="TextBox 61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69" name="TextBox 61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70" name="TextBox 61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71" name="TextBox 61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72" name="TextBox 61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73" name="TextBox 61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74" name="TextBox 61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75" name="TextBox 61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76" name="TextBox 61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77" name="TextBox 61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78" name="TextBox 61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79" name="TextBox 61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80" name="TextBox 61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81" name="TextBox 61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82" name="TextBox 61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83" name="TextBox 61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84" name="TextBox 61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85" name="TextBox 61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86" name="TextBox 61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87" name="TextBox 61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88" name="TextBox 61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189" name="TextBox 61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90" name="TextBox 61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91" name="TextBox 61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92" name="TextBox 61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93" name="TextBox 61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94" name="TextBox 61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95" name="TextBox 61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96" name="TextBox 61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97" name="TextBox 61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98" name="TextBox 61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199" name="TextBox 61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00" name="TextBox 61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01" name="TextBox 62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02" name="TextBox 62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03" name="TextBox 62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04" name="TextBox 62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05" name="TextBox 62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06" name="TextBox 62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07" name="TextBox 62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08" name="TextBox 62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09" name="TextBox 62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10" name="TextBox 62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11" name="TextBox 62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12" name="TextBox 62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13" name="TextBox 62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14" name="TextBox 62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15" name="TextBox 62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16" name="TextBox 62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17" name="TextBox 62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18" name="TextBox 62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19" name="TextBox 62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20" name="TextBox 62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21" name="TextBox 62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22" name="TextBox 62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23" name="TextBox 62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24" name="TextBox 62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25" name="TextBox 62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26" name="TextBox 62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27" name="TextBox 62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28" name="TextBox 62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29" name="TextBox 62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30" name="TextBox 62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31" name="TextBox 62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32" name="TextBox 62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33" name="TextBox 62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34" name="TextBox 62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35" name="TextBox 62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36" name="TextBox 62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37" name="TextBox 62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38" name="TextBox 62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39" name="TextBox 62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40" name="TextBox 62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241" name="TextBox 62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42" name="TextBox 62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43" name="TextBox 62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44" name="TextBox 62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45" name="TextBox 62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46" name="TextBox 62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47" name="TextBox 62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48" name="TextBox 62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49" name="TextBox 62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50" name="TextBox 62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51" name="TextBox 62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52" name="TextBox 62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53" name="TextBox 62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54" name="TextBox 62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55" name="TextBox 62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56" name="TextBox 625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57" name="TextBox 625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58" name="TextBox 625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59" name="TextBox 625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60" name="TextBox 62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61" name="TextBox 62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62" name="TextBox 62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63" name="TextBox 62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64" name="TextBox 62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65" name="TextBox 62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66" name="TextBox 62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67" name="TextBox 62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68" name="TextBox 62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69" name="TextBox 62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70" name="TextBox 62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71" name="TextBox 62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72" name="TextBox 62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73" name="TextBox 62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74" name="TextBox 62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75" name="TextBox 62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76" name="TextBox 62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77" name="TextBox 62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78" name="TextBox 62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79" name="TextBox 62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80" name="TextBox 62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81" name="TextBox 62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82" name="TextBox 62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83" name="TextBox 62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84" name="TextBox 62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85" name="TextBox 62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86" name="TextBox 62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87" name="TextBox 62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88" name="TextBox 62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89" name="TextBox 62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90" name="TextBox 62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91" name="TextBox 62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92" name="TextBox 62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93" name="TextBox 62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94" name="TextBox 62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95" name="TextBox 62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96" name="TextBox 629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97" name="TextBox 629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98" name="TextBox 629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299" name="TextBox 629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00" name="TextBox 62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01" name="TextBox 63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02" name="TextBox 63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03" name="TextBox 63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04" name="TextBox 63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05" name="TextBox 63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06" name="TextBox 63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07" name="TextBox 63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08" name="TextBox 63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09" name="TextBox 63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10" name="TextBox 63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11" name="TextBox 63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12" name="TextBox 63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13" name="TextBox 63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14" name="TextBox 63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15" name="TextBox 63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16" name="TextBox 63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17" name="TextBox 63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18" name="TextBox 63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19" name="TextBox 63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20" name="TextBox 63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21" name="TextBox 63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22" name="TextBox 63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23" name="TextBox 63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24" name="TextBox 63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25" name="TextBox 63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26" name="TextBox 63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27" name="TextBox 63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28" name="TextBox 63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29" name="TextBox 63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30" name="TextBox 63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31" name="TextBox 63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32" name="TextBox 63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33" name="TextBox 63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34" name="TextBox 63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35" name="TextBox 63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36" name="TextBox 63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37" name="TextBox 63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38" name="TextBox 63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39" name="TextBox 63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40" name="TextBox 63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41" name="TextBox 63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42" name="TextBox 63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43" name="TextBox 63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44" name="TextBox 63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345" name="TextBox 63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46" name="TextBox 63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47" name="TextBox 63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48" name="TextBox 63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49" name="TextBox 63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50" name="TextBox 63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51" name="TextBox 63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52" name="TextBox 63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53" name="TextBox 63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54" name="TextBox 63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55" name="TextBox 63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56" name="TextBox 63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57" name="TextBox 63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58" name="TextBox 63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59" name="TextBox 63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60" name="TextBox 63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61" name="TextBox 63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62" name="TextBox 63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63" name="TextBox 63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64" name="TextBox 63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65" name="TextBox 63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66" name="TextBox 63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67" name="TextBox 63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68" name="TextBox 63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69" name="TextBox 63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70" name="TextBox 63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71" name="TextBox 63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72" name="TextBox 63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73" name="TextBox 63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74" name="TextBox 63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75" name="TextBox 63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76" name="TextBox 63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77" name="TextBox 63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78" name="TextBox 63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79" name="TextBox 63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80" name="TextBox 63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81" name="TextBox 63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82" name="TextBox 63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83" name="TextBox 63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84" name="TextBox 63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85" name="TextBox 63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86" name="TextBox 63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87" name="TextBox 63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88" name="TextBox 63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89" name="TextBox 63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90" name="TextBox 63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91" name="TextBox 63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92" name="TextBox 63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93" name="TextBox 63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94" name="TextBox 63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95" name="TextBox 63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96" name="TextBox 63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97" name="TextBox 63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98" name="TextBox 63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399" name="TextBox 63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00" name="TextBox 63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01" name="TextBox 64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02" name="TextBox 64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03" name="TextBox 64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04" name="TextBox 64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05" name="TextBox 64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06" name="TextBox 64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07" name="TextBox 64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08" name="TextBox 64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09" name="TextBox 64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10" name="TextBox 64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11" name="TextBox 64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12" name="TextBox 64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13" name="TextBox 64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14" name="TextBox 64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15" name="TextBox 64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16" name="TextBox 64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17" name="TextBox 64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18" name="TextBox 64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19" name="TextBox 64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20" name="TextBox 64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21" name="TextBox 64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22" name="TextBox 64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23" name="TextBox 64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24" name="TextBox 64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25" name="TextBox 64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26" name="TextBox 64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27" name="TextBox 64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28" name="TextBox 64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29" name="TextBox 64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30" name="TextBox 64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31" name="TextBox 64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32" name="TextBox 64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33" name="TextBox 64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34" name="TextBox 64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35" name="TextBox 64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36" name="TextBox 64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37" name="TextBox 64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38" name="TextBox 64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39" name="TextBox 64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40" name="TextBox 64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41" name="TextBox 64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42" name="TextBox 64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43" name="TextBox 64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44" name="TextBox 64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45" name="TextBox 64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46" name="TextBox 64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47" name="TextBox 64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48" name="TextBox 64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449" name="TextBox 64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50" name="TextBox 64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51" name="TextBox 64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52" name="TextBox 64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53" name="TextBox 64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54" name="TextBox 64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55" name="TextBox 64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56" name="TextBox 645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57" name="TextBox 645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58" name="TextBox 645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59" name="TextBox 645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60" name="TextBox 64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61" name="TextBox 64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62" name="TextBox 64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63" name="TextBox 64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64" name="TextBox 64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65" name="TextBox 64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66" name="TextBox 64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67" name="TextBox 64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68" name="TextBox 64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69" name="TextBox 64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70" name="TextBox 64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71" name="TextBox 64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72" name="TextBox 64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73" name="TextBox 64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74" name="TextBox 64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75" name="TextBox 64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76" name="TextBox 64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77" name="TextBox 64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78" name="TextBox 64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79" name="TextBox 64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80" name="TextBox 64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81" name="TextBox 64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82" name="TextBox 64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83" name="TextBox 64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84" name="TextBox 64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85" name="TextBox 64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86" name="TextBox 64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87" name="TextBox 64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88" name="TextBox 64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89" name="TextBox 64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90" name="TextBox 64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91" name="TextBox 64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92" name="TextBox 64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93" name="TextBox 64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94" name="TextBox 64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95" name="TextBox 64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96" name="TextBox 649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97" name="TextBox 649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98" name="TextBox 649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499" name="TextBox 649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00" name="TextBox 64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01" name="TextBox 65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02" name="TextBox 65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03" name="TextBox 65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04" name="TextBox 65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05" name="TextBox 65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06" name="TextBox 65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07" name="TextBox 65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08" name="TextBox 65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09" name="TextBox 65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10" name="TextBox 65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11" name="TextBox 65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12" name="TextBox 65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13" name="TextBox 65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14" name="TextBox 65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15" name="TextBox 65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16" name="TextBox 65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17" name="TextBox 65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18" name="TextBox 65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19" name="TextBox 65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20" name="TextBox 65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21" name="TextBox 65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22" name="TextBox 65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23" name="TextBox 65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24" name="TextBox 65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25" name="TextBox 65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26" name="TextBox 65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27" name="TextBox 65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28" name="TextBox 65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29" name="TextBox 65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30" name="TextBox 65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31" name="TextBox 65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32" name="TextBox 65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33" name="TextBox 65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34" name="TextBox 65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35" name="TextBox 65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36" name="TextBox 65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37" name="TextBox 65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38" name="TextBox 65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39" name="TextBox 65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40" name="TextBox 65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41" name="TextBox 65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42" name="TextBox 65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43" name="TextBox 65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44" name="TextBox 65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45" name="TextBox 65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46" name="TextBox 65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47" name="TextBox 65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48" name="TextBox 65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49" name="TextBox 65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50" name="TextBox 65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51" name="TextBox 65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52" name="TextBox 65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553" name="TextBox 65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54" name="TextBox 65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55" name="TextBox 65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56" name="TextBox 65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57" name="TextBox 65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58" name="TextBox 65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59" name="TextBox 65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60" name="TextBox 65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61" name="TextBox 65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62" name="TextBox 65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63" name="TextBox 65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64" name="TextBox 65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65" name="TextBox 65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66" name="TextBox 65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67" name="TextBox 65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68" name="TextBox 65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69" name="TextBox 65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70" name="TextBox 65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71" name="TextBox 65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72" name="TextBox 65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73" name="TextBox 65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74" name="TextBox 65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75" name="TextBox 65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76" name="TextBox 65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77" name="TextBox 65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78" name="TextBox 65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79" name="TextBox 65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80" name="TextBox 65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81" name="TextBox 65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82" name="TextBox 65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83" name="TextBox 65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84" name="TextBox 65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85" name="TextBox 65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86" name="TextBox 65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87" name="TextBox 65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88" name="TextBox 65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89" name="TextBox 65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90" name="TextBox 65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91" name="TextBox 65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92" name="TextBox 65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93" name="TextBox 65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94" name="TextBox 65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95" name="TextBox 65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96" name="TextBox 65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97" name="TextBox 65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98" name="TextBox 65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599" name="TextBox 65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00" name="TextBox 65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01" name="TextBox 66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02" name="TextBox 66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03" name="TextBox 66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04" name="TextBox 66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05" name="TextBox 66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06" name="TextBox 66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07" name="TextBox 66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08" name="TextBox 66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09" name="TextBox 66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10" name="TextBox 66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11" name="TextBox 66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12" name="TextBox 66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13" name="TextBox 66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14" name="TextBox 66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15" name="TextBox 66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16" name="TextBox 66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17" name="TextBox 66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18" name="TextBox 66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19" name="TextBox 66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20" name="TextBox 66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21" name="TextBox 66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22" name="TextBox 66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23" name="TextBox 66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24" name="TextBox 66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25" name="TextBox 66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26" name="TextBox 66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27" name="TextBox 66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28" name="TextBox 66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29" name="TextBox 66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30" name="TextBox 66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31" name="TextBox 66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32" name="TextBox 66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33" name="TextBox 66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34" name="TextBox 66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35" name="TextBox 66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36" name="TextBox 66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37" name="TextBox 66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38" name="TextBox 66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39" name="TextBox 66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40" name="TextBox 66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41" name="TextBox 66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42" name="TextBox 66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43" name="TextBox 66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44" name="TextBox 66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45" name="TextBox 66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46" name="TextBox 66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47" name="TextBox 66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48" name="TextBox 66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49" name="TextBox 66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50" name="TextBox 66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51" name="TextBox 66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52" name="TextBox 66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53" name="TextBox 66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54" name="TextBox 66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55" name="TextBox 66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56" name="TextBox 66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657" name="TextBox 66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58" name="TextBox 665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59" name="TextBox 665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60" name="TextBox 66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61" name="TextBox 66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62" name="TextBox 66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63" name="TextBox 66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64" name="TextBox 66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65" name="TextBox 66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66" name="TextBox 66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67" name="TextBox 66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68" name="TextBox 66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69" name="TextBox 66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70" name="TextBox 66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71" name="TextBox 66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72" name="TextBox 66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73" name="TextBox 66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74" name="TextBox 66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75" name="TextBox 66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76" name="TextBox 66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77" name="TextBox 66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78" name="TextBox 66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79" name="TextBox 66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80" name="TextBox 66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81" name="TextBox 66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82" name="TextBox 66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83" name="TextBox 66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84" name="TextBox 66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85" name="TextBox 66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86" name="TextBox 66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87" name="TextBox 66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88" name="TextBox 66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89" name="TextBox 66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90" name="TextBox 66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91" name="TextBox 66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92" name="TextBox 66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93" name="TextBox 66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94" name="TextBox 66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95" name="TextBox 66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96" name="TextBox 669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97" name="TextBox 669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98" name="TextBox 669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699" name="TextBox 669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00" name="TextBox 66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01" name="TextBox 67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02" name="TextBox 67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03" name="TextBox 67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04" name="TextBox 67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05" name="TextBox 67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06" name="TextBox 67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07" name="TextBox 67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08" name="TextBox 67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09" name="TextBox 67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10" name="TextBox 67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11" name="TextBox 67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12" name="TextBox 67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13" name="TextBox 67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14" name="TextBox 67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15" name="TextBox 67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16" name="TextBox 67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17" name="TextBox 67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18" name="TextBox 67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19" name="TextBox 67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20" name="TextBox 67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21" name="TextBox 67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22" name="TextBox 67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23" name="TextBox 67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24" name="TextBox 67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25" name="TextBox 67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26" name="TextBox 67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27" name="TextBox 67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28" name="TextBox 67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29" name="TextBox 67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30" name="TextBox 67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31" name="TextBox 67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32" name="TextBox 67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33" name="TextBox 67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34" name="TextBox 67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35" name="TextBox 67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36" name="TextBox 67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37" name="TextBox 67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38" name="TextBox 67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39" name="TextBox 67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40" name="TextBox 67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41" name="TextBox 67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42" name="TextBox 67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43" name="TextBox 67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44" name="TextBox 67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45" name="TextBox 67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46" name="TextBox 67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47" name="TextBox 67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48" name="TextBox 67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49" name="TextBox 67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50" name="TextBox 67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51" name="TextBox 67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52" name="TextBox 67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53" name="TextBox 67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54" name="TextBox 67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55" name="TextBox 67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56" name="TextBox 675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57" name="TextBox 675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58" name="TextBox 675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59" name="TextBox 675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60" name="TextBox 67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761" name="TextBox 67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62" name="TextBox 67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63" name="TextBox 67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64" name="TextBox 67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65" name="TextBox 67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66" name="TextBox 67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67" name="TextBox 67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68" name="TextBox 67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69" name="TextBox 67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70" name="TextBox 67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71" name="TextBox 67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72" name="TextBox 67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73" name="TextBox 67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74" name="TextBox 67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75" name="TextBox 67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76" name="TextBox 67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77" name="TextBox 67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78" name="TextBox 67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79" name="TextBox 67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80" name="TextBox 67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81" name="TextBox 67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82" name="TextBox 67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83" name="TextBox 67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84" name="TextBox 67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85" name="TextBox 67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86" name="TextBox 67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87" name="TextBox 67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88" name="TextBox 67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89" name="TextBox 67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90" name="TextBox 67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91" name="TextBox 67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92" name="TextBox 67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93" name="TextBox 67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94" name="TextBox 67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95" name="TextBox 67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96" name="TextBox 67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97" name="TextBox 67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98" name="TextBox 67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799" name="TextBox 67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00" name="TextBox 67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01" name="TextBox 68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02" name="TextBox 68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03" name="TextBox 68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04" name="TextBox 68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05" name="TextBox 68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06" name="TextBox 68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07" name="TextBox 68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08" name="TextBox 68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09" name="TextBox 68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10" name="TextBox 68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11" name="TextBox 68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12" name="TextBox 68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13" name="TextBox 68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14" name="TextBox 68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15" name="TextBox 68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16" name="TextBox 68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17" name="TextBox 68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18" name="TextBox 68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19" name="TextBox 68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20" name="TextBox 68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21" name="TextBox 68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22" name="TextBox 68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23" name="TextBox 68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24" name="TextBox 68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25" name="TextBox 68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26" name="TextBox 68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27" name="TextBox 68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28" name="TextBox 68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29" name="TextBox 68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30" name="TextBox 68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31" name="TextBox 68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32" name="TextBox 68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33" name="TextBox 68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34" name="TextBox 68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35" name="TextBox 68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36" name="TextBox 68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37" name="TextBox 68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38" name="TextBox 68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39" name="TextBox 68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40" name="TextBox 68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41" name="TextBox 68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42" name="TextBox 68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43" name="TextBox 68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44" name="TextBox 68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45" name="TextBox 68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46" name="TextBox 68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47" name="TextBox 68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48" name="TextBox 68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49" name="TextBox 68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50" name="TextBox 68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51" name="TextBox 68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52" name="TextBox 68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53" name="TextBox 68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54" name="TextBox 68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55" name="TextBox 68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56" name="TextBox 68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57" name="TextBox 68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58" name="TextBox 68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59" name="TextBox 68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60" name="TextBox 68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61" name="TextBox 68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62" name="TextBox 68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63" name="TextBox 68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64" name="TextBox 68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865" name="TextBox 68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66" name="TextBox 68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67" name="TextBox 68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68" name="TextBox 68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69" name="TextBox 68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70" name="TextBox 68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71" name="TextBox 68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72" name="TextBox 68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73" name="TextBox 68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74" name="TextBox 68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75" name="TextBox 68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76" name="TextBox 68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77" name="TextBox 68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78" name="TextBox 68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79" name="TextBox 68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80" name="TextBox 68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81" name="TextBox 68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82" name="TextBox 68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83" name="TextBox 68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84" name="TextBox 68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85" name="TextBox 68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86" name="TextBox 68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87" name="TextBox 68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88" name="TextBox 68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89" name="TextBox 68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90" name="TextBox 68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91" name="TextBox 68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92" name="TextBox 68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93" name="TextBox 68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94" name="TextBox 68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95" name="TextBox 68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96" name="TextBox 689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97" name="TextBox 689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98" name="TextBox 689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899" name="TextBox 689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00" name="TextBox 68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01" name="TextBox 69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02" name="TextBox 69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03" name="TextBox 69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04" name="TextBox 69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05" name="TextBox 69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06" name="TextBox 69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07" name="TextBox 69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08" name="TextBox 69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09" name="TextBox 69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10" name="TextBox 69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11" name="TextBox 69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12" name="TextBox 69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13" name="TextBox 69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14" name="TextBox 69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15" name="TextBox 69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16" name="TextBox 69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17" name="TextBox 69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18" name="TextBox 69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19" name="TextBox 69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20" name="TextBox 69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21" name="TextBox 69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22" name="TextBox 69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23" name="TextBox 69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24" name="TextBox 69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25" name="TextBox 69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26" name="TextBox 69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27" name="TextBox 69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28" name="TextBox 69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29" name="TextBox 69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30" name="TextBox 69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31" name="TextBox 69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32" name="TextBox 69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33" name="TextBox 69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34" name="TextBox 69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35" name="TextBox 69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36" name="TextBox 69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37" name="TextBox 69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38" name="TextBox 69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39" name="TextBox 69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40" name="TextBox 69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41" name="TextBox 69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42" name="TextBox 69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43" name="TextBox 69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44" name="TextBox 69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45" name="TextBox 69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46" name="TextBox 69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47" name="TextBox 69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48" name="TextBox 69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49" name="TextBox 69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50" name="TextBox 69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51" name="TextBox 69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52" name="TextBox 69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53" name="TextBox 69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54" name="TextBox 69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55" name="TextBox 69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56" name="TextBox 695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57" name="TextBox 695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58" name="TextBox 695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59" name="TextBox 695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60" name="TextBox 69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61" name="TextBox 69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62" name="TextBox 69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63" name="TextBox 69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64" name="TextBox 69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65" name="TextBox 69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66" name="TextBox 69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67" name="TextBox 69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68" name="TextBox 69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69" name="TextBox 69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70" name="TextBox 69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71" name="TextBox 69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72" name="TextBox 69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73" name="TextBox 69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74" name="TextBox 69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75" name="TextBox 69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76" name="TextBox 69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77" name="TextBox 69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78" name="TextBox 69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79" name="TextBox 69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80" name="TextBox 69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81" name="TextBox 69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82" name="TextBox 69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83" name="TextBox 69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84" name="TextBox 69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85" name="TextBox 69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86" name="TextBox 69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87" name="TextBox 69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88" name="TextBox 69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89" name="TextBox 69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90" name="TextBox 69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91" name="TextBox 69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92" name="TextBox 69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93" name="TextBox 69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94" name="TextBox 69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6995" name="TextBox 69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996" name="TextBox 69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997" name="TextBox 69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998" name="TextBox 69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6999" name="TextBox 69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00" name="TextBox 69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01" name="TextBox 70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02" name="TextBox 70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03" name="TextBox 70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04" name="TextBox 70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05" name="TextBox 70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06" name="TextBox 70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07" name="TextBox 70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08" name="TextBox 70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09" name="TextBox 70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10" name="TextBox 70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11" name="TextBox 70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12" name="TextBox 70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13" name="TextBox 70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14" name="TextBox 70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15" name="TextBox 70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16" name="TextBox 70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17" name="TextBox 70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18" name="TextBox 70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19" name="TextBox 70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20" name="TextBox 70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21" name="TextBox 70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22" name="TextBox 70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23" name="TextBox 70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24" name="TextBox 70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25" name="TextBox 70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26" name="TextBox 70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27" name="TextBox 70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28" name="TextBox 70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29" name="TextBox 70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30" name="TextBox 70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31" name="TextBox 70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32" name="TextBox 70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33" name="TextBox 70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34" name="TextBox 70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35" name="TextBox 70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36" name="TextBox 70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37" name="TextBox 70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38" name="TextBox 70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39" name="TextBox 70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40" name="TextBox 70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41" name="TextBox 70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42" name="TextBox 70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43" name="TextBox 70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44" name="TextBox 70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45" name="TextBox 70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46" name="TextBox 70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47" name="TextBox 70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48" name="TextBox 70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49" name="TextBox 70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50" name="TextBox 70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51" name="TextBox 70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52" name="TextBox 70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53" name="TextBox 70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54" name="TextBox 70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55" name="TextBox 70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56" name="TextBox 70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57" name="TextBox 70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58" name="TextBox 70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59" name="TextBox 70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60" name="TextBox 70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61" name="TextBox 70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62" name="TextBox 70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63" name="TextBox 70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64" name="TextBox 70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65" name="TextBox 70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66" name="TextBox 70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67" name="TextBox 70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68" name="TextBox 70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69" name="TextBox 70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70" name="TextBox 70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71" name="TextBox 70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72" name="TextBox 70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73" name="TextBox 70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74" name="TextBox 70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75" name="TextBox 70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76" name="TextBox 70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77" name="TextBox 70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78" name="TextBox 70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79" name="TextBox 70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80" name="TextBox 70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81" name="TextBox 70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82" name="TextBox 70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83" name="TextBox 70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84" name="TextBox 70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85" name="TextBox 70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86" name="TextBox 70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87" name="TextBox 70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88" name="TextBox 70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89" name="TextBox 70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90" name="TextBox 70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91" name="TextBox 70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92" name="TextBox 70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93" name="TextBox 70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94" name="TextBox 70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95" name="TextBox 70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96" name="TextBox 70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97" name="TextBox 70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98" name="TextBox 70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099" name="TextBox 70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00" name="TextBox 70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01" name="TextBox 71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02" name="TextBox 71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03" name="TextBox 71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04" name="TextBox 71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05" name="TextBox 71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06" name="TextBox 71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07" name="TextBox 71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08" name="TextBox 71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09" name="TextBox 71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10" name="TextBox 71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11" name="TextBox 71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12" name="TextBox 71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13" name="TextBox 71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14" name="TextBox 71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15" name="TextBox 71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16" name="TextBox 71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17" name="TextBox 71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18" name="TextBox 71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19" name="TextBox 71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20" name="TextBox 71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21" name="TextBox 71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22" name="TextBox 71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23" name="TextBox 71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24" name="TextBox 71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25" name="TextBox 71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26" name="TextBox 71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27" name="TextBox 71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28" name="TextBox 71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29" name="TextBox 71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30" name="TextBox 71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31" name="TextBox 71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32" name="TextBox 71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33" name="TextBox 71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34" name="TextBox 71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35" name="TextBox 71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36" name="TextBox 71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37" name="TextBox 71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38" name="TextBox 71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39" name="TextBox 71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40" name="TextBox 71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41" name="TextBox 71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42" name="TextBox 71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43" name="TextBox 71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44" name="TextBox 71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45" name="TextBox 71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46" name="TextBox 71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47" name="TextBox 71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48" name="TextBox 71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49" name="TextBox 71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50" name="TextBox 71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51" name="TextBox 71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52" name="TextBox 71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53" name="TextBox 71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54" name="TextBox 71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55" name="TextBox 71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56" name="TextBox 715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57" name="TextBox 715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58" name="TextBox 715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59" name="TextBox 715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60" name="TextBox 71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61" name="TextBox 71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62" name="TextBox 71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63" name="TextBox 71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64" name="TextBox 71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65" name="TextBox 71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66" name="TextBox 71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67" name="TextBox 71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68" name="TextBox 71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69" name="TextBox 71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70" name="TextBox 71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71" name="TextBox 71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72" name="TextBox 71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73" name="TextBox 71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74" name="TextBox 71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75" name="TextBox 71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76" name="TextBox 71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77" name="TextBox 71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78" name="TextBox 71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79" name="TextBox 71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80" name="TextBox 71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81" name="TextBox 71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82" name="TextBox 71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83" name="TextBox 71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84" name="TextBox 71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85" name="TextBox 71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86" name="TextBox 71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87" name="TextBox 71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88" name="TextBox 71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89" name="TextBox 71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90" name="TextBox 71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91" name="TextBox 71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92" name="TextBox 71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93" name="TextBox 71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94" name="TextBox 71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95" name="TextBox 71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96" name="TextBox 719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97" name="TextBox 719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98" name="TextBox 719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199" name="TextBox 719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00" name="TextBox 71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01" name="TextBox 72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02" name="TextBox 72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03" name="TextBox 72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04" name="TextBox 72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05" name="TextBox 72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06" name="TextBox 72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07" name="TextBox 72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08" name="TextBox 72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09" name="TextBox 72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10" name="TextBox 72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11" name="TextBox 72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12" name="TextBox 72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13" name="TextBox 72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14" name="TextBox 72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15" name="TextBox 72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16" name="TextBox 72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17" name="TextBox 72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18" name="TextBox 72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19" name="TextBox 72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20" name="TextBox 72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21" name="TextBox 72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22" name="TextBox 72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23" name="TextBox 72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24" name="TextBox 72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25" name="TextBox 72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26" name="TextBox 72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27" name="TextBox 72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28" name="TextBox 72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29" name="TextBox 72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30" name="TextBox 72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31" name="TextBox 72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32" name="TextBox 72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33" name="TextBox 72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34" name="TextBox 72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35" name="TextBox 72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36" name="TextBox 72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37" name="TextBox 72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38" name="TextBox 72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39" name="TextBox 72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40" name="TextBox 72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41" name="TextBox 72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42" name="TextBox 72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43" name="TextBox 72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44" name="TextBox 72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45" name="TextBox 72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46" name="TextBox 72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47" name="TextBox 72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48" name="TextBox 72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49" name="TextBox 72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50" name="TextBox 72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51" name="TextBox 72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52" name="TextBox 72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53" name="TextBox 72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54" name="TextBox 72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255" name="TextBox 72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56" name="TextBox 72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57" name="TextBox 72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58" name="TextBox 72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59" name="TextBox 72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60" name="TextBox 72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61" name="TextBox 72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62" name="TextBox 72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63" name="TextBox 72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64" name="TextBox 72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65" name="TextBox 72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66" name="TextBox 72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67" name="TextBox 72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68" name="TextBox 72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69" name="TextBox 72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70" name="TextBox 72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71" name="TextBox 72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72" name="TextBox 72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73" name="TextBox 72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74" name="TextBox 72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75" name="TextBox 72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76" name="TextBox 72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77" name="TextBox 72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78" name="TextBox 72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79" name="TextBox 72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80" name="TextBox 72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81" name="TextBox 72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82" name="TextBox 72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83" name="TextBox 72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84" name="TextBox 72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85" name="TextBox 72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86" name="TextBox 72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87" name="TextBox 72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88" name="TextBox 72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89" name="TextBox 72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90" name="TextBox 72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91" name="TextBox 72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92" name="TextBox 72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93" name="TextBox 72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94" name="TextBox 72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95" name="TextBox 72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96" name="TextBox 72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97" name="TextBox 72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98" name="TextBox 72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299" name="TextBox 72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00" name="TextBox 72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01" name="TextBox 73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02" name="TextBox 73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03" name="TextBox 73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04" name="TextBox 73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05" name="TextBox 73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06" name="TextBox 73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07" name="TextBox 73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08" name="TextBox 73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09" name="TextBox 73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10" name="TextBox 73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11" name="TextBox 73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12" name="TextBox 73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13" name="TextBox 73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14" name="TextBox 73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15" name="TextBox 73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16" name="TextBox 73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17" name="TextBox 73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18" name="TextBox 73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19" name="TextBox 73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20" name="TextBox 73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21" name="TextBox 73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22" name="TextBox 73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23" name="TextBox 73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24" name="TextBox 73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25" name="TextBox 73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26" name="TextBox 73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27" name="TextBox 73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28" name="TextBox 73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29" name="TextBox 73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30" name="TextBox 73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31" name="TextBox 73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32" name="TextBox 73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33" name="TextBox 73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34" name="TextBox 73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35" name="TextBox 73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36" name="TextBox 73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37" name="TextBox 73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38" name="TextBox 73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39" name="TextBox 73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40" name="TextBox 73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41" name="TextBox 73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42" name="TextBox 73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43" name="TextBox 73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44" name="TextBox 73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45" name="TextBox 73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46" name="TextBox 73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47" name="TextBox 73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48" name="TextBox 73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49" name="TextBox 73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50" name="TextBox 73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51" name="TextBox 73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52" name="TextBox 73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53" name="TextBox 73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54" name="TextBox 73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55" name="TextBox 73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56" name="TextBox 73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57" name="TextBox 73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58" name="TextBox 73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359" name="TextBox 73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60" name="TextBox 73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61" name="TextBox 73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62" name="TextBox 73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63" name="TextBox 73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64" name="TextBox 73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65" name="TextBox 73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66" name="TextBox 73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67" name="TextBox 73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68" name="TextBox 73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69" name="TextBox 73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70" name="TextBox 73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71" name="TextBox 73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72" name="TextBox 73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73" name="TextBox 73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74" name="TextBox 73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75" name="TextBox 73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76" name="TextBox 73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77" name="TextBox 73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78" name="TextBox 73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79" name="TextBox 73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80" name="TextBox 73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81" name="TextBox 73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82" name="TextBox 73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83" name="TextBox 73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84" name="TextBox 73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85" name="TextBox 73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86" name="TextBox 73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87" name="TextBox 73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88" name="TextBox 73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89" name="TextBox 73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90" name="TextBox 73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91" name="TextBox 73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92" name="TextBox 73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93" name="TextBox 73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94" name="TextBox 73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95" name="TextBox 73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96" name="TextBox 739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97" name="TextBox 739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98" name="TextBox 739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399" name="TextBox 739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00" name="TextBox 73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01" name="TextBox 74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02" name="TextBox 74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03" name="TextBox 74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04" name="TextBox 74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05" name="TextBox 74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06" name="TextBox 74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07" name="TextBox 74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08" name="TextBox 74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09" name="TextBox 74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10" name="TextBox 74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11" name="TextBox 74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12" name="TextBox 74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13" name="TextBox 74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14" name="TextBox 74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15" name="TextBox 74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16" name="TextBox 74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17" name="TextBox 74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18" name="TextBox 74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19" name="TextBox 74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20" name="TextBox 74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21" name="TextBox 74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22" name="TextBox 74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23" name="TextBox 74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24" name="TextBox 74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25" name="TextBox 74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26" name="TextBox 74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27" name="TextBox 74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28" name="TextBox 74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29" name="TextBox 74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30" name="TextBox 74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31" name="TextBox 74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32" name="TextBox 74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33" name="TextBox 74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34" name="TextBox 74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35" name="TextBox 74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36" name="TextBox 74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37" name="TextBox 74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38" name="TextBox 74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39" name="TextBox 74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40" name="TextBox 74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41" name="TextBox 74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42" name="TextBox 74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43" name="TextBox 74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44" name="TextBox 74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45" name="TextBox 74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46" name="TextBox 74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47" name="TextBox 74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48" name="TextBox 74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49" name="TextBox 74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50" name="TextBox 74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51" name="TextBox 74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52" name="TextBox 74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53" name="TextBox 74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54" name="TextBox 74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55" name="TextBox 74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56" name="TextBox 745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57" name="TextBox 745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58" name="TextBox 745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59" name="TextBox 745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60" name="TextBox 74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61" name="TextBox 74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62" name="TextBox 74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63" name="TextBox 74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64" name="TextBox 74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65" name="TextBox 74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66" name="TextBox 74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67" name="TextBox 74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68" name="TextBox 74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69" name="TextBox 74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70" name="TextBox 74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71" name="TextBox 74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72" name="TextBox 74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73" name="TextBox 74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74" name="TextBox 74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75" name="TextBox 74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76" name="TextBox 74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77" name="TextBox 74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78" name="TextBox 74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79" name="TextBox 74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80" name="TextBox 74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81" name="TextBox 74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82" name="TextBox 74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83" name="TextBox 74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84" name="TextBox 74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85" name="TextBox 74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86" name="TextBox 74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87" name="TextBox 74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88" name="TextBox 74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89" name="TextBox 74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90" name="TextBox 74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91" name="TextBox 74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92" name="TextBox 74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93" name="TextBox 74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94" name="TextBox 74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95" name="TextBox 74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96" name="TextBox 749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97" name="TextBox 749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98" name="TextBox 749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499" name="TextBox 749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500" name="TextBox 74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501" name="TextBox 75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502" name="TextBox 75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503" name="TextBox 75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504" name="TextBox 75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505" name="TextBox 75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506" name="TextBox 75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507" name="TextBox 75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508" name="TextBox 75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509" name="TextBox 75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510" name="TextBox 75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511" name="TextBox 75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512" name="TextBox 75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513" name="TextBox 75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514" name="TextBox 75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515" name="TextBox 75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16" name="TextBox 75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17" name="TextBox 75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18" name="TextBox 75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19" name="TextBox 75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20" name="TextBox 75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21" name="TextBox 75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22" name="TextBox 75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23" name="TextBox 75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24" name="TextBox 75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25" name="TextBox 75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26" name="TextBox 75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27" name="TextBox 75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28" name="TextBox 75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29" name="TextBox 75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30" name="TextBox 75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31" name="TextBox 75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32" name="TextBox 75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33" name="TextBox 75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34" name="TextBox 75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35" name="TextBox 75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36" name="TextBox 75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37" name="TextBox 75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38" name="TextBox 75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39" name="TextBox 75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40" name="TextBox 75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41" name="TextBox 75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42" name="TextBox 75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43" name="TextBox 75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44" name="TextBox 75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45" name="TextBox 75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46" name="TextBox 75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47" name="TextBox 75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48" name="TextBox 75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49" name="TextBox 75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50" name="TextBox 75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51" name="TextBox 75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52" name="TextBox 75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53" name="TextBox 75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54" name="TextBox 75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55" name="TextBox 75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56" name="TextBox 75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57" name="TextBox 75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58" name="TextBox 75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59" name="TextBox 75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60" name="TextBox 75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61" name="TextBox 75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62" name="TextBox 75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63" name="TextBox 75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64" name="TextBox 75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65" name="TextBox 75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66" name="TextBox 75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67" name="TextBox 75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68" name="TextBox 75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69" name="TextBox 75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70" name="TextBox 75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71" name="TextBox 75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72" name="TextBox 75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73" name="TextBox 75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74" name="TextBox 75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75" name="TextBox 75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76" name="TextBox 75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77" name="TextBox 75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78" name="TextBox 75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79" name="TextBox 75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80" name="TextBox 75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81" name="TextBox 75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82" name="TextBox 75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83" name="TextBox 75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84" name="TextBox 75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85" name="TextBox 75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86" name="TextBox 75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87" name="TextBox 75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88" name="TextBox 75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89" name="TextBox 75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90" name="TextBox 75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91" name="TextBox 75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92" name="TextBox 75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93" name="TextBox 75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94" name="TextBox 75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95" name="TextBox 75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96" name="TextBox 75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97" name="TextBox 75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98" name="TextBox 75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599" name="TextBox 75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00" name="TextBox 75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01" name="TextBox 76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02" name="TextBox 76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03" name="TextBox 76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04" name="TextBox 76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05" name="TextBox 76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06" name="TextBox 76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07" name="TextBox 76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08" name="TextBox 76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09" name="TextBox 76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10" name="TextBox 76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11" name="TextBox 76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12" name="TextBox 76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13" name="TextBox 76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14" name="TextBox 76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15" name="TextBox 76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16" name="TextBox 76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17" name="TextBox 76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18" name="TextBox 76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619" name="TextBox 76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20" name="TextBox 76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21" name="TextBox 76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22" name="TextBox 76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23" name="TextBox 76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24" name="TextBox 76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25" name="TextBox 76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26" name="TextBox 76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27" name="TextBox 76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28" name="TextBox 76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29" name="TextBox 76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30" name="TextBox 76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31" name="TextBox 76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32" name="TextBox 76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33" name="TextBox 76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34" name="TextBox 76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35" name="TextBox 76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36" name="TextBox 76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37" name="TextBox 76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38" name="TextBox 76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39" name="TextBox 76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40" name="TextBox 76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41" name="TextBox 76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42" name="TextBox 76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43" name="TextBox 76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44" name="TextBox 76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45" name="TextBox 76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46" name="TextBox 76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47" name="TextBox 76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48" name="TextBox 76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49" name="TextBox 76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50" name="TextBox 76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51" name="TextBox 76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52" name="TextBox 76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53" name="TextBox 76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54" name="TextBox 76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55" name="TextBox 76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56" name="TextBox 765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57" name="TextBox 765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58" name="TextBox 765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59" name="TextBox 765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60" name="TextBox 76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61" name="TextBox 76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62" name="TextBox 76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63" name="TextBox 76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64" name="TextBox 76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65" name="TextBox 76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66" name="TextBox 76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67" name="TextBox 76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68" name="TextBox 76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69" name="TextBox 76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70" name="TextBox 76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71" name="TextBox 76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72" name="TextBox 76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73" name="TextBox 76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74" name="TextBox 76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75" name="TextBox 76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76" name="TextBox 76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77" name="TextBox 76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78" name="TextBox 76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79" name="TextBox 76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80" name="TextBox 76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81" name="TextBox 76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82" name="TextBox 76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83" name="TextBox 76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84" name="TextBox 76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85" name="TextBox 76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86" name="TextBox 76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87" name="TextBox 76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88" name="TextBox 76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89" name="TextBox 76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90" name="TextBox 76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91" name="TextBox 76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92" name="TextBox 76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93" name="TextBox 76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94" name="TextBox 76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95" name="TextBox 76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96" name="TextBox 769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97" name="TextBox 769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98" name="TextBox 769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699" name="TextBox 769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00" name="TextBox 76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01" name="TextBox 77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02" name="TextBox 77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03" name="TextBox 77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04" name="TextBox 77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05" name="TextBox 77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06" name="TextBox 77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07" name="TextBox 77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08" name="TextBox 77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09" name="TextBox 77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10" name="TextBox 77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11" name="TextBox 77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12" name="TextBox 77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13" name="TextBox 77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14" name="TextBox 77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15" name="TextBox 77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16" name="TextBox 77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17" name="TextBox 77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18" name="TextBox 77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19" name="TextBox 77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20" name="TextBox 77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21" name="TextBox 77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22" name="TextBox 77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23" name="TextBox 77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24" name="TextBox 77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25" name="TextBox 77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26" name="TextBox 77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27" name="TextBox 77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28" name="TextBox 77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29" name="TextBox 77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30" name="TextBox 77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31" name="TextBox 77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32" name="TextBox 77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33" name="TextBox 77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34" name="TextBox 77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35" name="TextBox 77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36" name="TextBox 77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37" name="TextBox 77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38" name="TextBox 77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39" name="TextBox 77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40" name="TextBox 77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41" name="TextBox 77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42" name="TextBox 77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43" name="TextBox 77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44" name="TextBox 77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45" name="TextBox 77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46" name="TextBox 77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47" name="TextBox 77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48" name="TextBox 77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49" name="TextBox 77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50" name="TextBox 77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51" name="TextBox 77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52" name="TextBox 77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53" name="TextBox 77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54" name="TextBox 77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55" name="TextBox 77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56" name="TextBox 775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57" name="TextBox 775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58" name="TextBox 775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59" name="TextBox 775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60" name="TextBox 77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61" name="TextBox 77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62" name="TextBox 77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63" name="TextBox 77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64" name="TextBox 77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65" name="TextBox 77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66" name="TextBox 77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67" name="TextBox 77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68" name="TextBox 77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69" name="TextBox 77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70" name="TextBox 77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71" name="TextBox 77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72" name="TextBox 77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73" name="TextBox 77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74" name="TextBox 77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7775" name="TextBox 77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76" name="TextBox 77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77" name="TextBox 77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78" name="TextBox 77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79" name="TextBox 77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80" name="TextBox 77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81" name="TextBox 77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82" name="TextBox 77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83" name="TextBox 77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84" name="TextBox 77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85" name="TextBox 77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86" name="TextBox 77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87" name="TextBox 77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88" name="TextBox 77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89" name="TextBox 77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90" name="TextBox 77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91" name="TextBox 77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92" name="TextBox 77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93" name="TextBox 77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94" name="TextBox 77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95" name="TextBox 77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96" name="TextBox 77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97" name="TextBox 77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98" name="TextBox 77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799" name="TextBox 77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00" name="TextBox 77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01" name="TextBox 78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02" name="TextBox 78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03" name="TextBox 78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04" name="TextBox 78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05" name="TextBox 78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06" name="TextBox 78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07" name="TextBox 78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08" name="TextBox 78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09" name="TextBox 78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10" name="TextBox 78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11" name="TextBox 78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12" name="TextBox 78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13" name="TextBox 78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14" name="TextBox 78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15" name="TextBox 78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16" name="TextBox 78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17" name="TextBox 78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18" name="TextBox 78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19" name="TextBox 78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20" name="TextBox 78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21" name="TextBox 78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22" name="TextBox 78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23" name="TextBox 78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24" name="TextBox 78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25" name="TextBox 78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26" name="TextBox 78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27" name="TextBox 78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28" name="TextBox 78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29" name="TextBox 78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30" name="TextBox 78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31" name="TextBox 78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32" name="TextBox 78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33" name="TextBox 78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34" name="TextBox 78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35" name="TextBox 78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36" name="TextBox 78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37" name="TextBox 78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38" name="TextBox 78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39" name="TextBox 78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40" name="TextBox 78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41" name="TextBox 78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42" name="TextBox 78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43" name="TextBox 78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44" name="TextBox 78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45" name="TextBox 78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46" name="TextBox 78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47" name="TextBox 78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48" name="TextBox 78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49" name="TextBox 78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50" name="TextBox 78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51" name="TextBox 78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52" name="TextBox 78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53" name="TextBox 78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54" name="TextBox 78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55" name="TextBox 78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56" name="TextBox 78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57" name="TextBox 78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58" name="TextBox 78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59" name="TextBox 78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60" name="TextBox 78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61" name="TextBox 78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62" name="TextBox 78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63" name="TextBox 78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64" name="TextBox 78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65" name="TextBox 78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66" name="TextBox 78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67" name="TextBox 78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68" name="TextBox 78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69" name="TextBox 78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70" name="TextBox 78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71" name="TextBox 78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72" name="TextBox 78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73" name="TextBox 78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74" name="TextBox 78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75" name="TextBox 78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76" name="TextBox 78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77" name="TextBox 78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78" name="TextBox 78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79" name="TextBox 78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80" name="TextBox 78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81" name="TextBox 78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82" name="TextBox 78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83" name="TextBox 78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84" name="TextBox 78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85" name="TextBox 78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86" name="TextBox 78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87" name="TextBox 78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88" name="TextBox 78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89" name="TextBox 78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90" name="TextBox 78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91" name="TextBox 78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92" name="TextBox 78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93" name="TextBox 78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94" name="TextBox 78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95" name="TextBox 78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96" name="TextBox 78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97" name="TextBox 78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98" name="TextBox 78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899" name="TextBox 78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00" name="TextBox 78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01" name="TextBox 79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02" name="TextBox 79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03" name="TextBox 79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04" name="TextBox 79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05" name="TextBox 79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06" name="TextBox 79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07" name="TextBox 79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08" name="TextBox 79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09" name="TextBox 79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10" name="TextBox 79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11" name="TextBox 79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12" name="TextBox 79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13" name="TextBox 79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14" name="TextBox 79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15" name="TextBox 79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16" name="TextBox 79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17" name="TextBox 79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18" name="TextBox 79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19" name="TextBox 79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20" name="TextBox 79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21" name="TextBox 79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22" name="TextBox 79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23" name="TextBox 79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24" name="TextBox 79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25" name="TextBox 79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26" name="TextBox 79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27" name="TextBox 79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28" name="TextBox 79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29" name="TextBox 79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30" name="TextBox 79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31" name="TextBox 79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32" name="TextBox 79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33" name="TextBox 79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34" name="TextBox 79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35" name="TextBox 79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36" name="TextBox 79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37" name="TextBox 79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38" name="TextBox 79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39" name="TextBox 79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40" name="TextBox 79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41" name="TextBox 79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42" name="TextBox 79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43" name="TextBox 79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44" name="TextBox 79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45" name="TextBox 79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46" name="TextBox 79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47" name="TextBox 79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48" name="TextBox 79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49" name="TextBox 79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50" name="TextBox 79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51" name="TextBox 79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52" name="TextBox 79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53" name="TextBox 79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54" name="TextBox 79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55" name="TextBox 79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56" name="TextBox 79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57" name="TextBox 79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58" name="TextBox 79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59" name="TextBox 79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60" name="TextBox 79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61" name="TextBox 79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62" name="TextBox 79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63" name="TextBox 79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64" name="TextBox 79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65" name="TextBox 79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66" name="TextBox 79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67" name="TextBox 79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68" name="TextBox 79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69" name="TextBox 79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70" name="TextBox 79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71" name="TextBox 79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72" name="TextBox 79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73" name="TextBox 79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74" name="TextBox 79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75" name="TextBox 79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76" name="TextBox 79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77" name="TextBox 79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78" name="TextBox 79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79" name="TextBox 79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80" name="TextBox 79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81" name="TextBox 79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82" name="TextBox 79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83" name="TextBox 79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84" name="TextBox 79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85" name="TextBox 79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86" name="TextBox 79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87" name="TextBox 79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88" name="TextBox 79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89" name="TextBox 79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90" name="TextBox 79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91" name="TextBox 79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92" name="TextBox 79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93" name="TextBox 79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94" name="TextBox 79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95" name="TextBox 79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96" name="TextBox 79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97" name="TextBox 79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98" name="TextBox 79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7999" name="TextBox 79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00" name="TextBox 79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01" name="TextBox 80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02" name="TextBox 80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03" name="TextBox 80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04" name="TextBox 80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05" name="TextBox 80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06" name="TextBox 80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07" name="TextBox 80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08" name="TextBox 80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09" name="TextBox 80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10" name="TextBox 80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11" name="TextBox 80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12" name="TextBox 80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13" name="TextBox 80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14" name="TextBox 80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15" name="TextBox 80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16" name="TextBox 80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17" name="TextBox 80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18" name="TextBox 80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19" name="TextBox 80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20" name="TextBox 80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21" name="TextBox 80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22" name="TextBox 80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23" name="TextBox 80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24" name="TextBox 80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25" name="TextBox 80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26" name="TextBox 80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27" name="TextBox 80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28" name="TextBox 80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29" name="TextBox 80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30" name="TextBox 80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31" name="TextBox 80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32" name="TextBox 80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33" name="TextBox 80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34" name="TextBox 80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35" name="TextBox 80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36" name="TextBox 80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37" name="TextBox 80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38" name="TextBox 80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39" name="TextBox 80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40" name="TextBox 80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41" name="TextBox 80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42" name="TextBox 80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43" name="TextBox 80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44" name="TextBox 80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45" name="TextBox 80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46" name="TextBox 80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47" name="TextBox 80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48" name="TextBox 80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49" name="TextBox 80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50" name="TextBox 80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51" name="TextBox 80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52" name="TextBox 80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53" name="TextBox 80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54" name="TextBox 80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55" name="TextBox 80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56" name="TextBox 80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57" name="TextBox 80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58" name="TextBox 80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59" name="TextBox 80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60" name="TextBox 80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61" name="TextBox 80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62" name="TextBox 80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63" name="TextBox 80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64" name="TextBox 80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65" name="TextBox 80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66" name="TextBox 80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67" name="TextBox 80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68" name="TextBox 80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69" name="TextBox 80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70" name="TextBox 80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71" name="TextBox 80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72" name="TextBox 80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73" name="TextBox 80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74" name="TextBox 80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75" name="TextBox 80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76" name="TextBox 80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77" name="TextBox 80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78" name="TextBox 80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79" name="TextBox 80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80" name="TextBox 80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81" name="TextBox 80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82" name="TextBox 80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83" name="TextBox 80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84" name="TextBox 80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85" name="TextBox 80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86" name="TextBox 80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87" name="TextBox 80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88" name="TextBox 80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89" name="TextBox 80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90" name="TextBox 80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91" name="TextBox 80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92" name="TextBox 80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93" name="TextBox 80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94" name="TextBox 80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95" name="TextBox 80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96" name="TextBox 80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97" name="TextBox 80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98" name="TextBox 80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099" name="TextBox 80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00" name="TextBox 80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01" name="TextBox 81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02" name="TextBox 81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03" name="TextBox 81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04" name="TextBox 81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05" name="TextBox 81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06" name="TextBox 81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07" name="TextBox 81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08" name="TextBox 81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09" name="TextBox 81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10" name="TextBox 81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11" name="TextBox 81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12" name="TextBox 81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13" name="TextBox 81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14" name="TextBox 81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15" name="TextBox 81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16" name="TextBox 81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17" name="TextBox 81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18" name="TextBox 81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19" name="TextBox 81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20" name="TextBox 81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21" name="TextBox 81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22" name="TextBox 81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23" name="TextBox 81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24" name="TextBox 81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25" name="TextBox 81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26" name="TextBox 81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27" name="TextBox 81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28" name="TextBox 81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29" name="TextBox 81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30" name="TextBox 81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31" name="TextBox 81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32" name="TextBox 81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33" name="TextBox 81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34" name="TextBox 81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35" name="TextBox 81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36" name="TextBox 81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37" name="TextBox 81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38" name="TextBox 81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39" name="TextBox 81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40" name="TextBox 81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41" name="TextBox 81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42" name="TextBox 81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43" name="TextBox 81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44" name="TextBox 81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45" name="TextBox 81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46" name="TextBox 81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47" name="TextBox 81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48" name="TextBox 81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49" name="TextBox 81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50" name="TextBox 81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51" name="TextBox 81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52" name="TextBox 81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53" name="TextBox 81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54" name="TextBox 81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55" name="TextBox 81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56" name="TextBox 81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57" name="TextBox 81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58" name="TextBox 81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59" name="TextBox 81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60" name="TextBox 81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61" name="TextBox 81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62" name="TextBox 81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63" name="TextBox 81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64" name="TextBox 81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65" name="TextBox 81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66" name="TextBox 81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67" name="TextBox 81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68" name="TextBox 81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69" name="TextBox 81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70" name="TextBox 81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71" name="TextBox 81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72" name="TextBox 81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73" name="TextBox 81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74" name="TextBox 81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75" name="TextBox 81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76" name="TextBox 81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77" name="TextBox 81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78" name="TextBox 81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79" name="TextBox 81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80" name="TextBox 81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81" name="TextBox 81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82" name="TextBox 81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83" name="TextBox 81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84" name="TextBox 81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85" name="TextBox 81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86" name="TextBox 81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87" name="TextBox 81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88" name="TextBox 81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89" name="TextBox 81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90" name="TextBox 81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91" name="TextBox 81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92" name="TextBox 81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93" name="TextBox 81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94" name="TextBox 81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95" name="TextBox 81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96" name="TextBox 81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97" name="TextBox 81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98" name="TextBox 81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199" name="TextBox 81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00" name="TextBox 81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01" name="TextBox 82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02" name="TextBox 82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03" name="TextBox 82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04" name="TextBox 82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05" name="TextBox 82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06" name="TextBox 82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07" name="TextBox 82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08" name="TextBox 82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09" name="TextBox 82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10" name="TextBox 82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11" name="TextBox 82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12" name="TextBox 82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13" name="TextBox 82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14" name="TextBox 82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15" name="TextBox 82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16" name="TextBox 82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17" name="TextBox 82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18" name="TextBox 82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19" name="TextBox 82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20" name="TextBox 82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21" name="TextBox 82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22" name="TextBox 82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23" name="TextBox 82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24" name="TextBox 82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25" name="TextBox 82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26" name="TextBox 82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27" name="TextBox 82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28" name="TextBox 82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29" name="TextBox 82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30" name="TextBox 82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31" name="TextBox 82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32" name="TextBox 82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33" name="TextBox 82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34" name="TextBox 82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35" name="TextBox 82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36" name="TextBox 82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37" name="TextBox 82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38" name="TextBox 82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39" name="TextBox 82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40" name="TextBox 82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41" name="TextBox 82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42" name="TextBox 82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43" name="TextBox 82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44" name="TextBox 82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45" name="TextBox 82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46" name="TextBox 82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47" name="TextBox 82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48" name="TextBox 82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49" name="TextBox 82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50" name="TextBox 82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51" name="TextBox 82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52" name="TextBox 82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53" name="TextBox 82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54" name="TextBox 82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55" name="TextBox 82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56" name="TextBox 82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57" name="TextBox 82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58" name="TextBox 82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59" name="TextBox 82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60" name="TextBox 82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61" name="TextBox 82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62" name="TextBox 82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63" name="TextBox 82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64" name="TextBox 82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65" name="TextBox 82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66" name="TextBox 82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67" name="TextBox 82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68" name="TextBox 82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69" name="TextBox 82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70" name="TextBox 82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71" name="TextBox 82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72" name="TextBox 82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73" name="TextBox 82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74" name="TextBox 82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75" name="TextBox 82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76" name="TextBox 82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77" name="TextBox 82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78" name="TextBox 82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79" name="TextBox 82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80" name="TextBox 82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81" name="TextBox 82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82" name="TextBox 82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83" name="TextBox 82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84" name="TextBox 82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85" name="TextBox 82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86" name="TextBox 82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87" name="TextBox 82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88" name="TextBox 82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89" name="TextBox 82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90" name="TextBox 82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91" name="TextBox 82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92" name="TextBox 82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93" name="TextBox 82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94" name="TextBox 82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95" name="TextBox 82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96" name="TextBox 82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97" name="TextBox 82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98" name="TextBox 82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299" name="TextBox 82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00" name="TextBox 82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01" name="TextBox 83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02" name="TextBox 83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03" name="TextBox 83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04" name="TextBox 83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05" name="TextBox 83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06" name="TextBox 83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07" name="TextBox 83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08" name="TextBox 83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09" name="TextBox 83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10" name="TextBox 83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11" name="TextBox 83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12" name="TextBox 83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13" name="TextBox 83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14" name="TextBox 83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15" name="TextBox 83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16" name="TextBox 83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17" name="TextBox 83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18" name="TextBox 83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19" name="TextBox 83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20" name="TextBox 83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21" name="TextBox 83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22" name="TextBox 83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23" name="TextBox 83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24" name="TextBox 83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25" name="TextBox 83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26" name="TextBox 83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27" name="TextBox 83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28" name="TextBox 83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29" name="TextBox 83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30" name="TextBox 83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31" name="TextBox 83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32" name="TextBox 83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33" name="TextBox 83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34" name="TextBox 83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35" name="TextBox 83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36" name="TextBox 83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37" name="TextBox 83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38" name="TextBox 83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39" name="TextBox 83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40" name="TextBox 83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41" name="TextBox 83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42" name="TextBox 83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43" name="TextBox 83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44" name="TextBox 83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45" name="TextBox 83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46" name="TextBox 83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47" name="TextBox 83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48" name="TextBox 83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49" name="TextBox 83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50" name="TextBox 83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51" name="TextBox 83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52" name="TextBox 83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53" name="TextBox 83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54" name="TextBox 83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55" name="TextBox 83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56" name="TextBox 83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57" name="TextBox 83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58" name="TextBox 83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59" name="TextBox 83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60" name="TextBox 83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61" name="TextBox 83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62" name="TextBox 83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63" name="TextBox 83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64" name="TextBox 83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65" name="TextBox 83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66" name="TextBox 83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67" name="TextBox 83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68" name="TextBox 83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69" name="TextBox 83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70" name="TextBox 83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71" name="TextBox 83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72" name="TextBox 83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73" name="TextBox 83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74" name="TextBox 83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75" name="TextBox 83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76" name="TextBox 83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77" name="TextBox 83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78" name="TextBox 83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79" name="TextBox 83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80" name="TextBox 83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81" name="TextBox 83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82" name="TextBox 83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83" name="TextBox 83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84" name="TextBox 83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85" name="TextBox 83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86" name="TextBox 83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87" name="TextBox 83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88" name="TextBox 83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89" name="TextBox 83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90" name="TextBox 83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91" name="TextBox 83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92" name="TextBox 83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93" name="TextBox 83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94" name="TextBox 83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95" name="TextBox 83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96" name="TextBox 83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97" name="TextBox 83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98" name="TextBox 83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399" name="TextBox 83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00" name="TextBox 83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01" name="TextBox 84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02" name="TextBox 84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03" name="TextBox 84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04" name="TextBox 84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05" name="TextBox 84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06" name="TextBox 84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07" name="TextBox 84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08" name="TextBox 84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09" name="TextBox 84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10" name="TextBox 84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11" name="TextBox 84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12" name="TextBox 84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13" name="TextBox 84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14" name="TextBox 84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15" name="TextBox 84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16" name="TextBox 84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17" name="TextBox 84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18" name="TextBox 84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19" name="TextBox 84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20" name="TextBox 84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21" name="TextBox 84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22" name="TextBox 84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23" name="TextBox 84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24" name="TextBox 84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25" name="TextBox 84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26" name="TextBox 84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27" name="TextBox 84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28" name="TextBox 84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29" name="TextBox 84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30" name="TextBox 84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31" name="TextBox 84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32" name="TextBox 84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33" name="TextBox 84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34" name="TextBox 84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35" name="TextBox 84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36" name="TextBox 84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37" name="TextBox 84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38" name="TextBox 84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39" name="TextBox 84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40" name="TextBox 84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41" name="TextBox 84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42" name="TextBox 84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43" name="TextBox 84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44" name="TextBox 84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45" name="TextBox 84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46" name="TextBox 84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47" name="TextBox 84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48" name="TextBox 84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49" name="TextBox 84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50" name="TextBox 84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51" name="TextBox 84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52" name="TextBox 84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53" name="TextBox 84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54" name="TextBox 84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55" name="TextBox 84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56" name="TextBox 845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57" name="TextBox 845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58" name="TextBox 845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59" name="TextBox 845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60" name="TextBox 84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61" name="TextBox 84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62" name="TextBox 84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63" name="TextBox 84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64" name="TextBox 84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65" name="TextBox 84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66" name="TextBox 84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67" name="TextBox 84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68" name="TextBox 84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69" name="TextBox 84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70" name="TextBox 84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71" name="TextBox 84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72" name="TextBox 84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73" name="TextBox 84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74" name="TextBox 84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75" name="TextBox 84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76" name="TextBox 84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77" name="TextBox 84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78" name="TextBox 84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79" name="TextBox 84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80" name="TextBox 84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81" name="TextBox 84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82" name="TextBox 84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83" name="TextBox 84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84" name="TextBox 84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85" name="TextBox 84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86" name="TextBox 84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87" name="TextBox 84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88" name="TextBox 84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89" name="TextBox 84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90" name="TextBox 84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91" name="TextBox 84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92" name="TextBox 84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93" name="TextBox 84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94" name="TextBox 84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95" name="TextBox 84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96" name="TextBox 849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97" name="TextBox 849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98" name="TextBox 849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499" name="TextBox 849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00" name="TextBox 84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01" name="TextBox 85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02" name="TextBox 85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03" name="TextBox 85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04" name="TextBox 85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05" name="TextBox 85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06" name="TextBox 85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07" name="TextBox 85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08" name="TextBox 85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09" name="TextBox 85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10" name="TextBox 85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11" name="TextBox 85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12" name="TextBox 85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13" name="TextBox 85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14" name="TextBox 85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15" name="TextBox 85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16" name="TextBox 85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17" name="TextBox 85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18" name="TextBox 85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19" name="TextBox 85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20" name="TextBox 85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21" name="TextBox 85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22" name="TextBox 85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23" name="TextBox 85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24" name="TextBox 85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25" name="TextBox 85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26" name="TextBox 85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27" name="TextBox 85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28" name="TextBox 85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29" name="TextBox 85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30" name="TextBox 85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31" name="TextBox 85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32" name="TextBox 85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33" name="TextBox 85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34" name="TextBox 85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35" name="TextBox 85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36" name="TextBox 85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37" name="TextBox 85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38" name="TextBox 85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39" name="TextBox 85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40" name="TextBox 85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41" name="TextBox 85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42" name="TextBox 85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43" name="TextBox 85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44" name="TextBox 85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45" name="TextBox 85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46" name="TextBox 85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47" name="TextBox 85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48" name="TextBox 85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49" name="TextBox 85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50" name="TextBox 85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51" name="TextBox 85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52" name="TextBox 85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53" name="TextBox 85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54" name="TextBox 85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555" name="TextBox 85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56" name="TextBox 85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57" name="TextBox 85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58" name="TextBox 85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59" name="TextBox 85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60" name="TextBox 85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61" name="TextBox 85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62" name="TextBox 85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63" name="TextBox 85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64" name="TextBox 85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65" name="TextBox 85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66" name="TextBox 85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67" name="TextBox 85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68" name="TextBox 85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69" name="TextBox 85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70" name="TextBox 85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71" name="TextBox 85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72" name="TextBox 85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73" name="TextBox 85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74" name="TextBox 85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75" name="TextBox 85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76" name="TextBox 85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77" name="TextBox 85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78" name="TextBox 85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79" name="TextBox 85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80" name="TextBox 85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81" name="TextBox 85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82" name="TextBox 85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83" name="TextBox 85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84" name="TextBox 85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85" name="TextBox 85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86" name="TextBox 85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87" name="TextBox 85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88" name="TextBox 85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89" name="TextBox 85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90" name="TextBox 85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91" name="TextBox 85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92" name="TextBox 85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93" name="TextBox 85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94" name="TextBox 85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95" name="TextBox 85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96" name="TextBox 85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97" name="TextBox 85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98" name="TextBox 85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599" name="TextBox 85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00" name="TextBox 85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01" name="TextBox 86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02" name="TextBox 86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03" name="TextBox 86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04" name="TextBox 86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05" name="TextBox 86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06" name="TextBox 86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07" name="TextBox 86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08" name="TextBox 86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09" name="TextBox 86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10" name="TextBox 86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11" name="TextBox 86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12" name="TextBox 86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13" name="TextBox 86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14" name="TextBox 86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15" name="TextBox 86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16" name="TextBox 86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17" name="TextBox 86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18" name="TextBox 86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19" name="TextBox 86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20" name="TextBox 86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21" name="TextBox 86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22" name="TextBox 86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23" name="TextBox 86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24" name="TextBox 86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25" name="TextBox 86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26" name="TextBox 86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27" name="TextBox 86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28" name="TextBox 86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29" name="TextBox 86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30" name="TextBox 86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31" name="TextBox 86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32" name="TextBox 86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33" name="TextBox 86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34" name="TextBox 86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35" name="TextBox 86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36" name="TextBox 86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37" name="TextBox 86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38" name="TextBox 86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39" name="TextBox 86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40" name="TextBox 86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41" name="TextBox 86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42" name="TextBox 86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43" name="TextBox 86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44" name="TextBox 86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45" name="TextBox 86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46" name="TextBox 86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47" name="TextBox 86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48" name="TextBox 86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49" name="TextBox 86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50" name="TextBox 86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51" name="TextBox 86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52" name="TextBox 86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53" name="TextBox 86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54" name="TextBox 86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55" name="TextBox 86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56" name="TextBox 86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57" name="TextBox 86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58" name="TextBox 86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659" name="TextBox 86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60" name="TextBox 86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61" name="TextBox 86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62" name="TextBox 86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63" name="TextBox 86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64" name="TextBox 86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65" name="TextBox 86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66" name="TextBox 86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67" name="TextBox 86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68" name="TextBox 86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69" name="TextBox 86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70" name="TextBox 86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71" name="TextBox 86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72" name="TextBox 86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73" name="TextBox 86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74" name="TextBox 86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75" name="TextBox 86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76" name="TextBox 86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77" name="TextBox 86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78" name="TextBox 86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79" name="TextBox 86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80" name="TextBox 86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81" name="TextBox 86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82" name="TextBox 86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83" name="TextBox 86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84" name="TextBox 86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85" name="TextBox 86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86" name="TextBox 86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87" name="TextBox 86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88" name="TextBox 86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89" name="TextBox 86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90" name="TextBox 86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91" name="TextBox 86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92" name="TextBox 86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93" name="TextBox 86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94" name="TextBox 86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95" name="TextBox 86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96" name="TextBox 869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97" name="TextBox 869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98" name="TextBox 869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699" name="TextBox 869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00" name="TextBox 86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01" name="TextBox 87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02" name="TextBox 87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03" name="TextBox 87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04" name="TextBox 87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05" name="TextBox 87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06" name="TextBox 87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07" name="TextBox 87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08" name="TextBox 87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09" name="TextBox 87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10" name="TextBox 87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11" name="TextBox 87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712" name="TextBox 87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713" name="TextBox 87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714" name="TextBox 87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715" name="TextBox 87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716" name="TextBox 87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717" name="TextBox 87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718" name="TextBox 87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719" name="TextBox 87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720" name="TextBox 87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721" name="TextBox 87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722" name="TextBox 87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723" name="TextBox 87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724" name="TextBox 87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725" name="TextBox 87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726" name="TextBox 87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727" name="TextBox 87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728" name="TextBox 87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729" name="TextBox 87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730" name="TextBox 87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731" name="TextBox 87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732" name="TextBox 87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733" name="TextBox 87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734" name="TextBox 87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735" name="TextBox 87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736" name="TextBox 87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737" name="TextBox 87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38" name="TextBox 87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39" name="TextBox 87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40" name="TextBox 87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41" name="TextBox 87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42" name="TextBox 87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43" name="TextBox 87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44" name="TextBox 87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45" name="TextBox 87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46" name="TextBox 87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47" name="TextBox 87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48" name="TextBox 87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49" name="TextBox 87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50" name="TextBox 87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51" name="TextBox 87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52" name="TextBox 87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53" name="TextBox 87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54" name="TextBox 87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55" name="TextBox 87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56" name="TextBox 875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57" name="TextBox 875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58" name="TextBox 875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59" name="TextBox 875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60" name="TextBox 87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61" name="TextBox 87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62" name="TextBox 87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63" name="TextBox 87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64" name="TextBox 87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65" name="TextBox 87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66" name="TextBox 87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67" name="TextBox 87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68" name="TextBox 876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69" name="TextBox 876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70" name="TextBox 876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71" name="TextBox 877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72" name="TextBox 87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73" name="TextBox 87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74" name="TextBox 87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75" name="TextBox 87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76" name="TextBox 87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77" name="TextBox 87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78" name="TextBox 87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79" name="TextBox 87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80" name="TextBox 87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81" name="TextBox 87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82" name="TextBox 87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83" name="TextBox 87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84" name="TextBox 87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85" name="TextBox 87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86" name="TextBox 87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87" name="TextBox 87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88" name="TextBox 87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89" name="TextBox 87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90" name="TextBox 87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91" name="TextBox 87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92" name="TextBox 87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93" name="TextBox 87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94" name="TextBox 87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95" name="TextBox 87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96" name="TextBox 879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97" name="TextBox 879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98" name="TextBox 879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799" name="TextBox 879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00" name="TextBox 879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01" name="TextBox 880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02" name="TextBox 880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03" name="TextBox 880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04" name="TextBox 880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05" name="TextBox 880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06" name="TextBox 880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07" name="TextBox 880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08" name="TextBox 880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09" name="TextBox 880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10" name="TextBox 880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11" name="TextBox 881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12" name="TextBox 881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13" name="TextBox 881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14" name="TextBox 881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15" name="TextBox 881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16" name="TextBox 881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17" name="TextBox 881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18" name="TextBox 881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19" name="TextBox 881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20" name="TextBox 881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21" name="TextBox 882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22" name="TextBox 882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23" name="TextBox 882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24" name="TextBox 882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25" name="TextBox 882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26" name="TextBox 882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27" name="TextBox 882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28" name="TextBox 882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29" name="TextBox 882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30" name="TextBox 882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31" name="TextBox 883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32" name="TextBox 883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33" name="TextBox 883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34" name="TextBox 883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35" name="TextBox 883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36" name="TextBox 883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37" name="TextBox 883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38" name="TextBox 883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39" name="TextBox 883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40" name="TextBox 883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41" name="TextBox 884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42" name="TextBox 884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43" name="TextBox 884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44" name="TextBox 884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45" name="TextBox 884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46" name="TextBox 884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47" name="TextBox 884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48" name="TextBox 884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49" name="TextBox 884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50" name="TextBox 884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51" name="TextBox 885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52" name="TextBox 885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53" name="TextBox 885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54" name="TextBox 885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55" name="TextBox 885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56" name="TextBox 885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57" name="TextBox 885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58" name="TextBox 885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59" name="TextBox 885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60" name="TextBox 885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61" name="TextBox 886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62" name="TextBox 886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63" name="TextBox 886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64" name="TextBox 886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65" name="TextBox 886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66" name="TextBox 886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867" name="TextBox 886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68" name="TextBox 88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69" name="TextBox 88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70" name="TextBox 88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71" name="TextBox 88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72" name="TextBox 88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73" name="TextBox 88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74" name="TextBox 88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75" name="TextBox 88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76" name="TextBox 88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77" name="TextBox 88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78" name="TextBox 88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79" name="TextBox 88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80" name="TextBox 88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81" name="TextBox 88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82" name="TextBox 88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83" name="TextBox 88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84" name="TextBox 88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85" name="TextBox 88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86" name="TextBox 88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87" name="TextBox 88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88" name="TextBox 88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89" name="TextBox 88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90" name="TextBox 88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91" name="TextBox 88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92" name="TextBox 88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93" name="TextBox 88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94" name="TextBox 88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95" name="TextBox 88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96" name="TextBox 88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97" name="TextBox 88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98" name="TextBox 88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899" name="TextBox 88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00" name="TextBox 88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01" name="TextBox 89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02" name="TextBox 89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03" name="TextBox 89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04" name="TextBox 89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05" name="TextBox 89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06" name="TextBox 89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07" name="TextBox 89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08" name="TextBox 89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09" name="TextBox 89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10" name="TextBox 89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11" name="TextBox 89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12" name="TextBox 89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13" name="TextBox 89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14" name="TextBox 89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15" name="TextBox 89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16" name="TextBox 89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17" name="TextBox 89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18" name="TextBox 89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19" name="TextBox 89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20" name="TextBox 89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21" name="TextBox 89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22" name="TextBox 89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23" name="TextBox 89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24" name="TextBox 89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25" name="TextBox 89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26" name="TextBox 89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27" name="TextBox 89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28" name="TextBox 89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29" name="TextBox 89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30" name="TextBox 89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31" name="TextBox 89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32" name="TextBox 89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33" name="TextBox 89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34" name="TextBox 89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35" name="TextBox 89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36" name="TextBox 89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37" name="TextBox 89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38" name="TextBox 89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39" name="TextBox 89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40" name="TextBox 89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41" name="TextBox 89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42" name="TextBox 89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43" name="TextBox 89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44" name="TextBox 89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45" name="TextBox 89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46" name="TextBox 89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47" name="TextBox 89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48" name="TextBox 89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49" name="TextBox 89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50" name="TextBox 89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51" name="TextBox 89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52" name="TextBox 89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53" name="TextBox 89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54" name="TextBox 89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55" name="TextBox 89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56" name="TextBox 89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57" name="TextBox 89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58" name="TextBox 89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59" name="TextBox 89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60" name="TextBox 89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61" name="TextBox 89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62" name="TextBox 89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63" name="TextBox 89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64" name="TextBox 89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65" name="TextBox 89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66" name="TextBox 89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67" name="TextBox 89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68" name="TextBox 89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69" name="TextBox 89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70" name="TextBox 89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71" name="TextBox 89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972" name="TextBox 897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973" name="TextBox 897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974" name="TextBox 897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975" name="TextBox 897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976" name="TextBox 897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977" name="TextBox 897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978" name="TextBox 897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979" name="TextBox 897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980" name="TextBox 897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981" name="TextBox 898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982" name="TextBox 898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983" name="TextBox 898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984" name="TextBox 898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985" name="TextBox 898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986" name="TextBox 898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987" name="TextBox 898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988" name="TextBox 8987"/>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989" name="TextBox 8988"/>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990" name="TextBox 8989"/>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991" name="TextBox 8990"/>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992" name="TextBox 8991"/>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993" name="TextBox 8992"/>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994" name="TextBox 8993"/>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995" name="TextBox 8994"/>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996" name="TextBox 8995"/>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149</xdr:row>
      <xdr:rowOff>0</xdr:rowOff>
    </xdr:from>
    <xdr:ext cx="1107996" cy="264560"/>
    <xdr:sp macro="" textlink="">
      <xdr:nvSpPr>
        <xdr:cNvPr id="8997" name="TextBox 8996"/>
        <xdr:cNvSpPr txBox="1"/>
      </xdr:nvSpPr>
      <xdr:spPr>
        <a:xfrm>
          <a:off x="21726525"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98" name="TextBox 89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8999" name="TextBox 89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00" name="TextBox 89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01" name="TextBox 90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02" name="TextBox 90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03" name="TextBox 90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04" name="TextBox 90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05" name="TextBox 90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06" name="TextBox 90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07" name="TextBox 90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08" name="TextBox 90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09" name="TextBox 90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10" name="TextBox 90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11" name="TextBox 90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12" name="TextBox 90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13" name="TextBox 90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14" name="TextBox 90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15" name="TextBox 90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16" name="TextBox 90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17" name="TextBox 90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18" name="TextBox 90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19" name="TextBox 90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20" name="TextBox 90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21" name="TextBox 90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22" name="TextBox 90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23" name="TextBox 90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24" name="TextBox 90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25" name="TextBox 90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26" name="TextBox 90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27" name="TextBox 90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28" name="TextBox 90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29" name="TextBox 90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30" name="TextBox 90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31" name="TextBox 90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32" name="TextBox 90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33" name="TextBox 90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34" name="TextBox 90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35" name="TextBox 90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36" name="TextBox 90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37" name="TextBox 90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38" name="TextBox 90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39" name="TextBox 90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40" name="TextBox 90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41" name="TextBox 90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42" name="TextBox 90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43" name="TextBox 90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44" name="TextBox 90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45" name="TextBox 90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46" name="TextBox 90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47" name="TextBox 90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48" name="TextBox 90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49" name="TextBox 90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50" name="TextBox 90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51" name="TextBox 90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52" name="TextBox 90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53" name="TextBox 90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54" name="TextBox 90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55" name="TextBox 90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56" name="TextBox 90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57" name="TextBox 90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58" name="TextBox 90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59" name="TextBox 90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60" name="TextBox 90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61" name="TextBox 90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62" name="TextBox 90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63" name="TextBox 90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64" name="TextBox 90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65" name="TextBox 90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66" name="TextBox 90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67" name="TextBox 90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68" name="TextBox 90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69" name="TextBox 90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70" name="TextBox 90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71" name="TextBox 90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72" name="TextBox 90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73" name="TextBox 90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74" name="TextBox 90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75" name="TextBox 90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76" name="TextBox 90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77" name="TextBox 90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78" name="TextBox 90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79" name="TextBox 90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80" name="TextBox 90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81" name="TextBox 90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82" name="TextBox 90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83" name="TextBox 90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84" name="TextBox 90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85" name="TextBox 90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86" name="TextBox 90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87" name="TextBox 90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88" name="TextBox 90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89" name="TextBox 90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90" name="TextBox 90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91" name="TextBox 90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92" name="TextBox 90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93" name="TextBox 90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94" name="TextBox 90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95" name="TextBox 90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96" name="TextBox 90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97" name="TextBox 90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98" name="TextBox 90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099" name="TextBox 90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00" name="TextBox 90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01" name="TextBox 91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02" name="TextBox 91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03" name="TextBox 91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04" name="TextBox 91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05" name="TextBox 91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06" name="TextBox 91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07" name="TextBox 91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08" name="TextBox 91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09" name="TextBox 91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10" name="TextBox 91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11" name="TextBox 91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12" name="TextBox 91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13" name="TextBox 91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14" name="TextBox 91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15" name="TextBox 91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16" name="TextBox 91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17" name="TextBox 91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18" name="TextBox 91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19" name="TextBox 91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20" name="TextBox 91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21" name="TextBox 91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22" name="TextBox 91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23" name="TextBox 91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24" name="TextBox 91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25" name="TextBox 91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26" name="TextBox 91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27" name="TextBox 91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28" name="TextBox 91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29" name="TextBox 91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30" name="TextBox 91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31" name="TextBox 91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32" name="TextBox 91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33" name="TextBox 91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34" name="TextBox 91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35" name="TextBox 91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36" name="TextBox 91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37" name="TextBox 91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38" name="TextBox 91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39" name="TextBox 91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40" name="TextBox 91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41" name="TextBox 91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42" name="TextBox 91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43" name="TextBox 91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44" name="TextBox 91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45" name="TextBox 91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46" name="TextBox 91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47" name="TextBox 91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48" name="TextBox 91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49" name="TextBox 91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50" name="TextBox 91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51" name="TextBox 91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52" name="TextBox 91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53" name="TextBox 91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54" name="TextBox 91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55" name="TextBox 91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56" name="TextBox 91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57" name="TextBox 91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58" name="TextBox 91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59" name="TextBox 91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60" name="TextBox 91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61" name="TextBox 91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62" name="TextBox 91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63" name="TextBox 91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64" name="TextBox 91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65" name="TextBox 91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66" name="TextBox 91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67" name="TextBox 91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68" name="TextBox 91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69" name="TextBox 91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70" name="TextBox 91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71" name="TextBox 91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72" name="TextBox 91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73" name="TextBox 91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74" name="TextBox 91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75" name="TextBox 91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76" name="TextBox 91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77" name="TextBox 91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78" name="TextBox 91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79" name="TextBox 91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80" name="TextBox 91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81" name="TextBox 91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82" name="TextBox 91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83" name="TextBox 91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84" name="TextBox 91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85" name="TextBox 91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86" name="TextBox 91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87" name="TextBox 91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88" name="TextBox 91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89" name="TextBox 91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90" name="TextBox 91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91" name="TextBox 91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92" name="TextBox 91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93" name="TextBox 91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94" name="TextBox 91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95" name="TextBox 91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96" name="TextBox 91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97" name="TextBox 91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98" name="TextBox 91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199" name="TextBox 91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00" name="TextBox 91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01" name="TextBox 92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02" name="TextBox 92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03" name="TextBox 92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04" name="TextBox 92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05" name="TextBox 92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06" name="TextBox 92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07" name="TextBox 92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08" name="TextBox 92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09" name="TextBox 92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10" name="TextBox 92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11" name="TextBox 92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12" name="TextBox 92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13" name="TextBox 92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14" name="TextBox 92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15" name="TextBox 92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16" name="TextBox 92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17" name="TextBox 92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18" name="TextBox 92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19" name="TextBox 92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20" name="TextBox 92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21" name="TextBox 92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22" name="TextBox 92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23" name="TextBox 92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24" name="TextBox 92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25" name="TextBox 92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26" name="TextBox 92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27" name="TextBox 92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28" name="TextBox 92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29" name="TextBox 92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30" name="TextBox 92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31" name="TextBox 92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32" name="TextBox 92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33" name="TextBox 92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34" name="TextBox 92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35" name="TextBox 92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36" name="TextBox 92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37" name="TextBox 92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38" name="TextBox 92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39" name="TextBox 92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40" name="TextBox 92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41" name="TextBox 92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42" name="TextBox 92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43" name="TextBox 92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44" name="TextBox 92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45" name="TextBox 92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46" name="TextBox 92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47" name="TextBox 92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48" name="TextBox 92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49" name="TextBox 92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50" name="TextBox 92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51" name="TextBox 92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52" name="TextBox 92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53" name="TextBox 92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54" name="TextBox 92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55" name="TextBox 92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56" name="TextBox 92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57" name="TextBox 92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58" name="TextBox 92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59" name="TextBox 92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60" name="TextBox 92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61" name="TextBox 92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62" name="TextBox 92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63" name="TextBox 92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64" name="TextBox 92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65" name="TextBox 92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66" name="TextBox 92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67" name="TextBox 92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68" name="TextBox 92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69" name="TextBox 92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70" name="TextBox 92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71" name="TextBox 92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72" name="TextBox 92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73" name="TextBox 92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74" name="TextBox 92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75" name="TextBox 92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76" name="TextBox 92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77" name="TextBox 92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78" name="TextBox 92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79" name="TextBox 92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80" name="TextBox 92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81" name="TextBox 92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82" name="TextBox 92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83" name="TextBox 92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84" name="TextBox 92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85" name="TextBox 92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86" name="TextBox 92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87" name="TextBox 92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88" name="TextBox 92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89" name="TextBox 92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90" name="TextBox 92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91" name="TextBox 92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92" name="TextBox 92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93" name="TextBox 92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94" name="TextBox 92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95" name="TextBox 92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96" name="TextBox 92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97" name="TextBox 92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98" name="TextBox 92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299" name="TextBox 92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00" name="TextBox 92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01" name="TextBox 93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02" name="TextBox 93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03" name="TextBox 93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04" name="TextBox 93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05" name="TextBox 93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06" name="TextBox 93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07" name="TextBox 93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08" name="TextBox 93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09" name="TextBox 93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10" name="TextBox 93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11" name="TextBox 93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12" name="TextBox 93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13" name="TextBox 93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14" name="TextBox 93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15" name="TextBox 93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16" name="TextBox 93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17" name="TextBox 93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18" name="TextBox 93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19" name="TextBox 93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20" name="TextBox 93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21" name="TextBox 93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22" name="TextBox 93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23" name="TextBox 93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24" name="TextBox 93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25" name="TextBox 93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26" name="TextBox 93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27" name="TextBox 93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28" name="TextBox 93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29" name="TextBox 93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30" name="TextBox 93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31" name="TextBox 93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32" name="TextBox 93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33" name="TextBox 93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34" name="TextBox 93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35" name="TextBox 93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36" name="TextBox 93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37" name="TextBox 93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38" name="TextBox 93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39" name="TextBox 93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40" name="TextBox 93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41" name="TextBox 93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42" name="TextBox 93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43" name="TextBox 93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44" name="TextBox 93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45" name="TextBox 93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46" name="TextBox 93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47" name="TextBox 93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48" name="TextBox 93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49" name="TextBox 93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50" name="TextBox 93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51" name="TextBox 93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52" name="TextBox 93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53" name="TextBox 93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54" name="TextBox 93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55" name="TextBox 93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56" name="TextBox 93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57" name="TextBox 93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58" name="TextBox 93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59" name="TextBox 93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60" name="TextBox 93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61" name="TextBox 93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62" name="TextBox 93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63" name="TextBox 93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64" name="TextBox 93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65" name="TextBox 93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66" name="TextBox 93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67" name="TextBox 93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68" name="TextBox 93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69" name="TextBox 93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70" name="TextBox 93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71" name="TextBox 93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72" name="TextBox 93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73" name="TextBox 93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74" name="TextBox 93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75" name="TextBox 93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76" name="TextBox 93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77" name="TextBox 93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78" name="TextBox 93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79" name="TextBox 93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80" name="TextBox 93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81" name="TextBox 93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82" name="TextBox 93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83" name="TextBox 93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84" name="TextBox 93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85" name="TextBox 93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86" name="TextBox 93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87" name="TextBox 93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88" name="TextBox 93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89" name="TextBox 93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90" name="TextBox 93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91" name="TextBox 93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92" name="TextBox 93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93" name="TextBox 93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94" name="TextBox 93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95" name="TextBox 93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96" name="TextBox 93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97" name="TextBox 93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98" name="TextBox 93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399" name="TextBox 93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00" name="TextBox 93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01" name="TextBox 94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02" name="TextBox 94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03" name="TextBox 94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04" name="TextBox 94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05" name="TextBox 94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06" name="TextBox 94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07" name="TextBox 94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08" name="TextBox 94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09" name="TextBox 94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10" name="TextBox 94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11" name="TextBox 94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12" name="TextBox 94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13" name="TextBox 94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14" name="TextBox 94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15" name="TextBox 94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16" name="TextBox 94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17" name="TextBox 94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18" name="TextBox 94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19" name="TextBox 94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20" name="TextBox 94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21" name="TextBox 94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22" name="TextBox 94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23" name="TextBox 94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24" name="TextBox 94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25" name="TextBox 94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26" name="TextBox 94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27" name="TextBox 94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28" name="TextBox 94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29" name="TextBox 94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30" name="TextBox 94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31" name="TextBox 94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32" name="TextBox 94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33" name="TextBox 94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34" name="TextBox 94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35" name="TextBox 94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36" name="TextBox 94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37" name="TextBox 94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38" name="TextBox 94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39" name="TextBox 94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40" name="TextBox 94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41" name="TextBox 94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42" name="TextBox 94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43" name="TextBox 94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44" name="TextBox 94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45" name="TextBox 94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46" name="TextBox 94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47" name="TextBox 94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48" name="TextBox 94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49" name="TextBox 94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50" name="TextBox 94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51" name="TextBox 94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52" name="TextBox 94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53" name="TextBox 94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54" name="TextBox 94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55" name="TextBox 94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56" name="TextBox 94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57" name="TextBox 94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58" name="TextBox 94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59" name="TextBox 94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60" name="TextBox 94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61" name="TextBox 94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62" name="TextBox 94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63" name="TextBox 94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64" name="TextBox 94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65" name="TextBox 94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66" name="TextBox 94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67" name="TextBox 94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68" name="TextBox 94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69" name="TextBox 94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70" name="TextBox 94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71" name="TextBox 94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72" name="TextBox 94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73" name="TextBox 94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74" name="TextBox 94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75" name="TextBox 94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76" name="TextBox 94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77" name="TextBox 94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78" name="TextBox 94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79" name="TextBox 94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80" name="TextBox 94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81" name="TextBox 94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82" name="TextBox 94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83" name="TextBox 94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84" name="TextBox 94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85" name="TextBox 94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86" name="TextBox 94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87" name="TextBox 94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88" name="TextBox 94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89" name="TextBox 94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90" name="TextBox 94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91" name="TextBox 94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92" name="TextBox 94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93" name="TextBox 94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94" name="TextBox 94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95" name="TextBox 94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96" name="TextBox 94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97" name="TextBox 94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98" name="TextBox 94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499" name="TextBox 94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00" name="TextBox 94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01" name="TextBox 95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02" name="TextBox 95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03" name="TextBox 95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04" name="TextBox 95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05" name="TextBox 95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06" name="TextBox 95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07" name="TextBox 95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08" name="TextBox 95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09" name="TextBox 95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10" name="TextBox 95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11" name="TextBox 95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12" name="TextBox 95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13" name="TextBox 95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14" name="TextBox 95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15" name="TextBox 95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16" name="TextBox 95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17" name="TextBox 95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18" name="TextBox 95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19" name="TextBox 95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20" name="TextBox 95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21" name="TextBox 95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22" name="TextBox 95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23" name="TextBox 95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24" name="TextBox 95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25" name="TextBox 95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26" name="TextBox 95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27" name="TextBox 95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28" name="TextBox 95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29" name="TextBox 95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30" name="TextBox 95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31" name="TextBox 95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32" name="TextBox 95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33" name="TextBox 95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34" name="TextBox 95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35" name="TextBox 95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36" name="TextBox 95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37" name="TextBox 95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38" name="TextBox 95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39" name="TextBox 95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40" name="TextBox 95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41" name="TextBox 95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42" name="TextBox 95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43" name="TextBox 95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44" name="TextBox 95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45" name="TextBox 95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46" name="TextBox 95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47" name="TextBox 95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48" name="TextBox 95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49" name="TextBox 95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50" name="TextBox 95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51" name="TextBox 95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52" name="TextBox 95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53" name="TextBox 95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54" name="TextBox 95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55" name="TextBox 95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56" name="TextBox 95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57" name="TextBox 95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58" name="TextBox 95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59" name="TextBox 95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60" name="TextBox 95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61" name="TextBox 95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62" name="TextBox 95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63" name="TextBox 95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64" name="TextBox 95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65" name="TextBox 95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66" name="TextBox 95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67" name="TextBox 95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68" name="TextBox 95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69" name="TextBox 95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70" name="TextBox 95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71" name="TextBox 95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72" name="TextBox 95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73" name="TextBox 95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74" name="TextBox 95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75" name="TextBox 95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76" name="TextBox 95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77" name="TextBox 95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78" name="TextBox 95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79" name="TextBox 95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80" name="TextBox 95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81" name="TextBox 95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82" name="TextBox 95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83" name="TextBox 95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84" name="TextBox 95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85" name="TextBox 95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86" name="TextBox 95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87" name="TextBox 95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88" name="TextBox 95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89" name="TextBox 95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90" name="TextBox 95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91" name="TextBox 95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92" name="TextBox 95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93" name="TextBox 95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94" name="TextBox 95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95" name="TextBox 95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96" name="TextBox 95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97" name="TextBox 95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98" name="TextBox 95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599" name="TextBox 95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00" name="TextBox 95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01" name="TextBox 96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02" name="TextBox 96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03" name="TextBox 96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04" name="TextBox 96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05" name="TextBox 96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06" name="TextBox 96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07" name="TextBox 96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08" name="TextBox 96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09" name="TextBox 96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10" name="TextBox 96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11" name="TextBox 96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12" name="TextBox 96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13" name="TextBox 96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14" name="TextBox 96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15" name="TextBox 96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16" name="TextBox 96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17" name="TextBox 96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18" name="TextBox 96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19" name="TextBox 96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20" name="TextBox 96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21" name="TextBox 96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22" name="TextBox 96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23" name="TextBox 96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24" name="TextBox 96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25" name="TextBox 96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26" name="TextBox 96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27" name="TextBox 96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28" name="TextBox 96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29" name="TextBox 96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30" name="TextBox 96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31" name="TextBox 96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32" name="TextBox 96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33" name="TextBox 96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34" name="TextBox 96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35" name="TextBox 96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36" name="TextBox 96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37" name="TextBox 96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38" name="TextBox 96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39" name="TextBox 96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40" name="TextBox 96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41" name="TextBox 96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42" name="TextBox 96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43" name="TextBox 96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44" name="TextBox 96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45" name="TextBox 96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46" name="TextBox 96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47" name="TextBox 96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48" name="TextBox 96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49" name="TextBox 96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50" name="TextBox 96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51" name="TextBox 96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52" name="TextBox 96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53" name="TextBox 96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54" name="TextBox 96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55" name="TextBox 96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56" name="TextBox 96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57" name="TextBox 96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58" name="TextBox 96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59" name="TextBox 96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60" name="TextBox 96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61" name="TextBox 96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62" name="TextBox 96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63" name="TextBox 96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64" name="TextBox 96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65" name="TextBox 96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66" name="TextBox 96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67" name="TextBox 96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68" name="TextBox 96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69" name="TextBox 96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70" name="TextBox 96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71" name="TextBox 96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72" name="TextBox 96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73" name="TextBox 96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74" name="TextBox 96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75" name="TextBox 96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76" name="TextBox 96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77" name="TextBox 96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78" name="TextBox 96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79" name="TextBox 96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80" name="TextBox 96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81" name="TextBox 96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82" name="TextBox 96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83" name="TextBox 96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84" name="TextBox 96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85" name="TextBox 96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86" name="TextBox 96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87" name="TextBox 96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88" name="TextBox 96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89" name="TextBox 96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90" name="TextBox 96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91" name="TextBox 96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92" name="TextBox 96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93" name="TextBox 96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94" name="TextBox 96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95" name="TextBox 96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96" name="TextBox 96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97" name="TextBox 96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98" name="TextBox 96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699" name="TextBox 96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00" name="TextBox 96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01" name="TextBox 97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02" name="TextBox 97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03" name="TextBox 97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04" name="TextBox 97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05" name="TextBox 97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06" name="TextBox 97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07" name="TextBox 97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08" name="TextBox 97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09" name="TextBox 97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10" name="TextBox 97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11" name="TextBox 97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12" name="TextBox 97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13" name="TextBox 97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14" name="TextBox 97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15" name="TextBox 97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16" name="TextBox 97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17" name="TextBox 97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18" name="TextBox 97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19" name="TextBox 97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20" name="TextBox 97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21" name="TextBox 97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22" name="TextBox 97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23" name="TextBox 97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24" name="TextBox 97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25" name="TextBox 97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26" name="TextBox 97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27" name="TextBox 97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28" name="TextBox 97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29" name="TextBox 97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30" name="TextBox 97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31" name="TextBox 97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32" name="TextBox 97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33" name="TextBox 97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34" name="TextBox 97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35" name="TextBox 97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36" name="TextBox 97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37" name="TextBox 97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38" name="TextBox 97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39" name="TextBox 97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40" name="TextBox 97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41" name="TextBox 97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42" name="TextBox 97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43" name="TextBox 97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44" name="TextBox 97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45" name="TextBox 97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46" name="TextBox 97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47" name="TextBox 97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48" name="TextBox 97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49" name="TextBox 97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50" name="TextBox 97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51" name="TextBox 97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52" name="TextBox 97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53" name="TextBox 97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54" name="TextBox 97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55" name="TextBox 97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56" name="TextBox 97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57" name="TextBox 97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58" name="TextBox 97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59" name="TextBox 97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60" name="TextBox 97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61" name="TextBox 97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62" name="TextBox 97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63" name="TextBox 97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64" name="TextBox 97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65" name="TextBox 97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66" name="TextBox 97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67" name="TextBox 97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68" name="TextBox 97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69" name="TextBox 97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70" name="TextBox 97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71" name="TextBox 97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72" name="TextBox 97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73" name="TextBox 97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74" name="TextBox 97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75" name="TextBox 97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76" name="TextBox 97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77" name="TextBox 97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78" name="TextBox 97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79" name="TextBox 97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80" name="TextBox 97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81" name="TextBox 97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82" name="TextBox 97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83" name="TextBox 97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84" name="TextBox 97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85" name="TextBox 97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86" name="TextBox 97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87" name="TextBox 97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88" name="TextBox 97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89" name="TextBox 97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90" name="TextBox 97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91" name="TextBox 97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92" name="TextBox 97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93" name="TextBox 97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94" name="TextBox 97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95" name="TextBox 97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96" name="TextBox 97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97" name="TextBox 97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98" name="TextBox 97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799" name="TextBox 97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00" name="TextBox 97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01" name="TextBox 98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02" name="TextBox 98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03" name="TextBox 98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04" name="TextBox 98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05" name="TextBox 98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06" name="TextBox 98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07" name="TextBox 98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08" name="TextBox 98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09" name="TextBox 98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10" name="TextBox 98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11" name="TextBox 98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12" name="TextBox 98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13" name="TextBox 98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14" name="TextBox 98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15" name="TextBox 98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16" name="TextBox 98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17" name="TextBox 98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18" name="TextBox 98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19" name="TextBox 98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20" name="TextBox 98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21" name="TextBox 98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22" name="TextBox 98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23" name="TextBox 98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24" name="TextBox 98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25" name="TextBox 98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26" name="TextBox 98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27" name="TextBox 98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28" name="TextBox 98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29" name="TextBox 98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30" name="TextBox 98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31" name="TextBox 98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32" name="TextBox 98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33" name="TextBox 98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34" name="TextBox 98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35" name="TextBox 98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36" name="TextBox 98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37" name="TextBox 98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38" name="TextBox 98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39" name="TextBox 98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40" name="TextBox 98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41" name="TextBox 98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42" name="TextBox 98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43" name="TextBox 98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44" name="TextBox 98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45" name="TextBox 98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46" name="TextBox 98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47" name="TextBox 98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48" name="TextBox 98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49" name="TextBox 98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50" name="TextBox 98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51" name="TextBox 98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52" name="TextBox 98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53" name="TextBox 98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54" name="TextBox 98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55" name="TextBox 98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56" name="TextBox 98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57" name="TextBox 98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58" name="TextBox 98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59" name="TextBox 98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60" name="TextBox 98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61" name="TextBox 98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62" name="TextBox 98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63" name="TextBox 98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64" name="TextBox 98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65" name="TextBox 98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66" name="TextBox 98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67" name="TextBox 98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68" name="TextBox 98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69" name="TextBox 98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70" name="TextBox 98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71" name="TextBox 98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72" name="TextBox 98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73" name="TextBox 98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74" name="TextBox 98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75" name="TextBox 98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76" name="TextBox 98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77" name="TextBox 98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78" name="TextBox 98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79" name="TextBox 98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80" name="TextBox 98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81" name="TextBox 98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82" name="TextBox 98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83" name="TextBox 98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84" name="TextBox 98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85" name="TextBox 98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86" name="TextBox 98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87" name="TextBox 98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88" name="TextBox 98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89" name="TextBox 98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90" name="TextBox 98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91" name="TextBox 98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92" name="TextBox 98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93" name="TextBox 98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94" name="TextBox 98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95" name="TextBox 98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96" name="TextBox 98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97" name="TextBox 98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98" name="TextBox 98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899" name="TextBox 98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00" name="TextBox 98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01" name="TextBox 99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02" name="TextBox 99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03" name="TextBox 99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04" name="TextBox 99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05" name="TextBox 99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06" name="TextBox 99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07" name="TextBox 99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08" name="TextBox 99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09" name="TextBox 99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10" name="TextBox 99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11" name="TextBox 99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12" name="TextBox 99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13" name="TextBox 99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14" name="TextBox 99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15" name="TextBox 99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16" name="TextBox 99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17" name="TextBox 99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18" name="TextBox 99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19" name="TextBox 99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20" name="TextBox 99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21" name="TextBox 99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22" name="TextBox 99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23" name="TextBox 99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24" name="TextBox 99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25" name="TextBox 99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26" name="TextBox 99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27" name="TextBox 99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28" name="TextBox 99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29" name="TextBox 99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30" name="TextBox 99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31" name="TextBox 99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32" name="TextBox 99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33" name="TextBox 99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34" name="TextBox 99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35" name="TextBox 99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36" name="TextBox 99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37" name="TextBox 99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38" name="TextBox 99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39" name="TextBox 99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40" name="TextBox 99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41" name="TextBox 99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42" name="TextBox 99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43" name="TextBox 99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44" name="TextBox 99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45" name="TextBox 99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46" name="TextBox 99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47" name="TextBox 99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48" name="TextBox 99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49" name="TextBox 99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50" name="TextBox 99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51" name="TextBox 99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52" name="TextBox 99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53" name="TextBox 99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54" name="TextBox 99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55" name="TextBox 99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56" name="TextBox 99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57" name="TextBox 99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58" name="TextBox 99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59" name="TextBox 99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60" name="TextBox 99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61" name="TextBox 99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62" name="TextBox 99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63" name="TextBox 99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64" name="TextBox 99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65" name="TextBox 99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66" name="TextBox 99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67" name="TextBox 99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68" name="TextBox 99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69" name="TextBox 99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70" name="TextBox 99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71" name="TextBox 99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72" name="TextBox 99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73" name="TextBox 99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74" name="TextBox 99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75" name="TextBox 99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76" name="TextBox 99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77" name="TextBox 99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78" name="TextBox 99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79" name="TextBox 99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80" name="TextBox 99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81" name="TextBox 99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82" name="TextBox 99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83" name="TextBox 99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84" name="TextBox 99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85" name="TextBox 99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86" name="TextBox 99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87" name="TextBox 99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88" name="TextBox 99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89" name="TextBox 99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90" name="TextBox 99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91" name="TextBox 99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92" name="TextBox 99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93" name="TextBox 99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94" name="TextBox 99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95" name="TextBox 99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96" name="TextBox 99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97" name="TextBox 99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98" name="TextBox 99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9999" name="TextBox 99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00" name="TextBox 99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01" name="TextBox 100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02" name="TextBox 100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03" name="TextBox 100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04" name="TextBox 100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05" name="TextBox 100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06" name="TextBox 100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07" name="TextBox 100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08" name="TextBox 100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09" name="TextBox 100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10" name="TextBox 100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11" name="TextBox 100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12" name="TextBox 100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13" name="TextBox 100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14" name="TextBox 100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15" name="TextBox 100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16" name="TextBox 100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17" name="TextBox 100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18" name="TextBox 100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19" name="TextBox 100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20" name="TextBox 100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21" name="TextBox 100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22" name="TextBox 100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23" name="TextBox 100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24" name="TextBox 100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25" name="TextBox 100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26" name="TextBox 100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27" name="TextBox 100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28" name="TextBox 100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29" name="TextBox 100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30" name="TextBox 100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31" name="TextBox 100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32" name="TextBox 100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33" name="TextBox 100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34" name="TextBox 100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35" name="TextBox 100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36" name="TextBox 100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37" name="TextBox 100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38" name="TextBox 100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39" name="TextBox 100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40" name="TextBox 100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41" name="TextBox 100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42" name="TextBox 100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43" name="TextBox 100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44" name="TextBox 100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45" name="TextBox 100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46" name="TextBox 100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47" name="TextBox 100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48" name="TextBox 100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49" name="TextBox 100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50" name="TextBox 100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51" name="TextBox 100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52" name="TextBox 100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53" name="TextBox 100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54" name="TextBox 100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55" name="TextBox 100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56" name="TextBox 100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57" name="TextBox 100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58" name="TextBox 100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59" name="TextBox 100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60" name="TextBox 100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61" name="TextBox 100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62" name="TextBox 100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63" name="TextBox 100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64" name="TextBox 100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65" name="TextBox 100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66" name="TextBox 100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67" name="TextBox 100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68" name="TextBox 100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69" name="TextBox 100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70" name="TextBox 100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71" name="TextBox 100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72" name="TextBox 100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73" name="TextBox 100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74" name="TextBox 100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75" name="TextBox 100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76" name="TextBox 100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77" name="TextBox 100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78" name="TextBox 100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79" name="TextBox 100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80" name="TextBox 100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81" name="TextBox 100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82" name="TextBox 100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83" name="TextBox 100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84" name="TextBox 100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85" name="TextBox 100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86" name="TextBox 100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87" name="TextBox 100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88" name="TextBox 100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89" name="TextBox 100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90" name="TextBox 100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91" name="TextBox 100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92" name="TextBox 100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93" name="TextBox 100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94" name="TextBox 100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95" name="TextBox 100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96" name="TextBox 100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97" name="TextBox 100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98" name="TextBox 100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099" name="TextBox 100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00" name="TextBox 100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01" name="TextBox 101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02" name="TextBox 101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03" name="TextBox 101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04" name="TextBox 101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05" name="TextBox 101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06" name="TextBox 101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07" name="TextBox 101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08" name="TextBox 101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09" name="TextBox 101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10" name="TextBox 101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11" name="TextBox 101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12" name="TextBox 101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13" name="TextBox 101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14" name="TextBox 101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15" name="TextBox 101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16" name="TextBox 101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17" name="TextBox 101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18" name="TextBox 101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19" name="TextBox 101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20" name="TextBox 101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21" name="TextBox 101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22" name="TextBox 101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23" name="TextBox 101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24" name="TextBox 101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25" name="TextBox 101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26" name="TextBox 101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27" name="TextBox 101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28" name="TextBox 101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29" name="TextBox 101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30" name="TextBox 101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31" name="TextBox 101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32" name="TextBox 101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33" name="TextBox 101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34" name="TextBox 101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35" name="TextBox 101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36" name="TextBox 101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37" name="TextBox 101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38" name="TextBox 101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39" name="TextBox 101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40" name="TextBox 101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41" name="TextBox 101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42" name="TextBox 101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43" name="TextBox 101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44" name="TextBox 101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45" name="TextBox 101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46" name="TextBox 101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47" name="TextBox 101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48" name="TextBox 101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49" name="TextBox 101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50" name="TextBox 101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51" name="TextBox 101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52" name="TextBox 101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53" name="TextBox 101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54" name="TextBox 101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55" name="TextBox 101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56" name="TextBox 101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57" name="TextBox 101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58" name="TextBox 101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59" name="TextBox 101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60" name="TextBox 101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61" name="TextBox 101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62" name="TextBox 101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63" name="TextBox 101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64" name="TextBox 101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65" name="TextBox 101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66" name="TextBox 101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67" name="TextBox 101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68" name="TextBox 101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69" name="TextBox 101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70" name="TextBox 101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71" name="TextBox 101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72" name="TextBox 101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73" name="TextBox 101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74" name="TextBox 101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75" name="TextBox 101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76" name="TextBox 101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77" name="TextBox 101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78" name="TextBox 101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79" name="TextBox 101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80" name="TextBox 101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81" name="TextBox 101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82" name="TextBox 101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83" name="TextBox 101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84" name="TextBox 101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85" name="TextBox 101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86" name="TextBox 101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87" name="TextBox 101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88" name="TextBox 101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89" name="TextBox 101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90" name="TextBox 101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91" name="TextBox 101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92" name="TextBox 101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93" name="TextBox 101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94" name="TextBox 101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95" name="TextBox 101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96" name="TextBox 101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97" name="TextBox 101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98" name="TextBox 101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199" name="TextBox 101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00" name="TextBox 101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01" name="TextBox 102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02" name="TextBox 102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03" name="TextBox 102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04" name="TextBox 102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05" name="TextBox 102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06" name="TextBox 102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07" name="TextBox 102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08" name="TextBox 102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09" name="TextBox 102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10" name="TextBox 102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11" name="TextBox 102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12" name="TextBox 102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13" name="TextBox 102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14" name="TextBox 102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15" name="TextBox 102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16" name="TextBox 102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17" name="TextBox 102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18" name="TextBox 102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19" name="TextBox 102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20" name="TextBox 102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21" name="TextBox 102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22" name="TextBox 102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23" name="TextBox 102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24" name="TextBox 102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25" name="TextBox 102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26" name="TextBox 102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27" name="TextBox 102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28" name="TextBox 102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29" name="TextBox 102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30" name="TextBox 102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31" name="TextBox 102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32" name="TextBox 102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33" name="TextBox 102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34" name="TextBox 102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35" name="TextBox 102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36" name="TextBox 102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37" name="TextBox 102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38" name="TextBox 102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39" name="TextBox 102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40" name="TextBox 102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41" name="TextBox 102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42" name="TextBox 102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43" name="TextBox 102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44" name="TextBox 102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45" name="TextBox 102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46" name="TextBox 102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47" name="TextBox 102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48" name="TextBox 102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49" name="TextBox 102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50" name="TextBox 102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51" name="TextBox 102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52" name="TextBox 102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53" name="TextBox 102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54" name="TextBox 102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55" name="TextBox 102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56" name="TextBox 102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57" name="TextBox 102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58" name="TextBox 102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59" name="TextBox 102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60" name="TextBox 102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61" name="TextBox 102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62" name="TextBox 102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63" name="TextBox 102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64" name="TextBox 102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65" name="TextBox 102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66" name="TextBox 102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67" name="TextBox 102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68" name="TextBox 102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69" name="TextBox 102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70" name="TextBox 102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71" name="TextBox 102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72" name="TextBox 102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73" name="TextBox 102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74" name="TextBox 102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75" name="TextBox 102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76" name="TextBox 102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77" name="TextBox 102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78" name="TextBox 102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79" name="TextBox 102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80" name="TextBox 102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81" name="TextBox 102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82" name="TextBox 102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83" name="TextBox 102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84" name="TextBox 102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85" name="TextBox 102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86" name="TextBox 102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87" name="TextBox 102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88" name="TextBox 102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89" name="TextBox 102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90" name="TextBox 102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91" name="TextBox 102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92" name="TextBox 102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93" name="TextBox 102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94" name="TextBox 102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95" name="TextBox 102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96" name="TextBox 102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97" name="TextBox 102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98" name="TextBox 102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299" name="TextBox 102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00" name="TextBox 102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01" name="TextBox 103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02" name="TextBox 103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03" name="TextBox 103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04" name="TextBox 103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05" name="TextBox 103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06" name="TextBox 103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07" name="TextBox 103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08" name="TextBox 103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09" name="TextBox 103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10" name="TextBox 103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11" name="TextBox 103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12" name="TextBox 103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13" name="TextBox 103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14" name="TextBox 103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15" name="TextBox 103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16" name="TextBox 103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17" name="TextBox 103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18" name="TextBox 103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19" name="TextBox 103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20" name="TextBox 103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21" name="TextBox 103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22" name="TextBox 103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23" name="TextBox 103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24" name="TextBox 103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25" name="TextBox 103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26" name="TextBox 103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27" name="TextBox 103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28" name="TextBox 103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29" name="TextBox 103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30" name="TextBox 103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31" name="TextBox 103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32" name="TextBox 103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33" name="TextBox 103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34" name="TextBox 103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35" name="TextBox 103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36" name="TextBox 103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37" name="TextBox 103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38" name="TextBox 103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39" name="TextBox 103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40" name="TextBox 103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41" name="TextBox 103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42" name="TextBox 103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43" name="TextBox 103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44" name="TextBox 103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45" name="TextBox 103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46" name="TextBox 103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47" name="TextBox 103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48" name="TextBox 103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49" name="TextBox 103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50" name="TextBox 103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51" name="TextBox 103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52" name="TextBox 103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53" name="TextBox 103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54" name="TextBox 103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55" name="TextBox 103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56" name="TextBox 103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57" name="TextBox 103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58" name="TextBox 103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59" name="TextBox 103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60" name="TextBox 103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61" name="TextBox 103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62" name="TextBox 103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63" name="TextBox 103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64" name="TextBox 103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65" name="TextBox 103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66" name="TextBox 103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67" name="TextBox 103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68" name="TextBox 103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69" name="TextBox 103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70" name="TextBox 103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71" name="TextBox 103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72" name="TextBox 103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73" name="TextBox 103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74" name="TextBox 103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75" name="TextBox 103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76" name="TextBox 103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77" name="TextBox 103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78" name="TextBox 103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79" name="TextBox 103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80" name="TextBox 103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81" name="TextBox 103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82" name="TextBox 103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83" name="TextBox 103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84" name="TextBox 103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85" name="TextBox 103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86" name="TextBox 103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87" name="TextBox 103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88" name="TextBox 103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89" name="TextBox 103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90" name="TextBox 103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91" name="TextBox 103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92" name="TextBox 103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93" name="TextBox 103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94" name="TextBox 103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95" name="TextBox 103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96" name="TextBox 103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97" name="TextBox 103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98" name="TextBox 103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399" name="TextBox 103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00" name="TextBox 103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01" name="TextBox 104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02" name="TextBox 104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03" name="TextBox 104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04" name="TextBox 104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05" name="TextBox 104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06" name="TextBox 104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07" name="TextBox 104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08" name="TextBox 104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09" name="TextBox 104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10" name="TextBox 104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11" name="TextBox 104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12" name="TextBox 104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13" name="TextBox 104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14" name="TextBox 104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15" name="TextBox 104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16" name="TextBox 104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17" name="TextBox 104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18" name="TextBox 104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19" name="TextBox 104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20" name="TextBox 104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21" name="TextBox 104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22" name="TextBox 104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23" name="TextBox 104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24" name="TextBox 104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25" name="TextBox 104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26" name="TextBox 104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27" name="TextBox 104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28" name="TextBox 104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29" name="TextBox 104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30" name="TextBox 104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31" name="TextBox 104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32" name="TextBox 104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33" name="TextBox 104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34" name="TextBox 104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35" name="TextBox 104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36" name="TextBox 104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37" name="TextBox 104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38" name="TextBox 104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39" name="TextBox 104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40" name="TextBox 104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41" name="TextBox 104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42" name="TextBox 104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43" name="TextBox 104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44" name="TextBox 104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45" name="TextBox 104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46" name="TextBox 104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47" name="TextBox 104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48" name="TextBox 104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49" name="TextBox 104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50" name="TextBox 104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51" name="TextBox 104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52" name="TextBox 104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53" name="TextBox 104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54" name="TextBox 104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55" name="TextBox 104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56" name="TextBox 104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57" name="TextBox 104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58" name="TextBox 104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59" name="TextBox 104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60" name="TextBox 104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61" name="TextBox 104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62" name="TextBox 104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63" name="TextBox 104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64" name="TextBox 104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65" name="TextBox 104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66" name="TextBox 104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67" name="TextBox 104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68" name="TextBox 104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69" name="TextBox 104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70" name="TextBox 104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71" name="TextBox 104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72" name="TextBox 104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73" name="TextBox 104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74" name="TextBox 104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75" name="TextBox 104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76" name="TextBox 104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77" name="TextBox 104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78" name="TextBox 104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79" name="TextBox 104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80" name="TextBox 104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81" name="TextBox 104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82" name="TextBox 104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83" name="TextBox 104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84" name="TextBox 104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85" name="TextBox 104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86" name="TextBox 104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87" name="TextBox 104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88" name="TextBox 104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89" name="TextBox 104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90" name="TextBox 104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91" name="TextBox 104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92" name="TextBox 104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93" name="TextBox 104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94" name="TextBox 104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95" name="TextBox 104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96" name="TextBox 104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97" name="TextBox 104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98" name="TextBox 104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499" name="TextBox 104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00" name="TextBox 104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01" name="TextBox 105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02" name="TextBox 105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03" name="TextBox 105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04" name="TextBox 105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05" name="TextBox 105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06" name="TextBox 105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07" name="TextBox 105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08" name="TextBox 105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09" name="TextBox 105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10" name="TextBox 105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11" name="TextBox 105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12" name="TextBox 105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13" name="TextBox 105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14" name="TextBox 105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15" name="TextBox 105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16" name="TextBox 105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17" name="TextBox 105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18" name="TextBox 105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19" name="TextBox 105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20" name="TextBox 105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21" name="TextBox 105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22" name="TextBox 105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23" name="TextBox 105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24" name="TextBox 105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25" name="TextBox 105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26" name="TextBox 105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27" name="TextBox 105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28" name="TextBox 105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29" name="TextBox 105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30" name="TextBox 105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31" name="TextBox 105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32" name="TextBox 105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33" name="TextBox 105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34" name="TextBox 105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35" name="TextBox 105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36" name="TextBox 105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37" name="TextBox 105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38" name="TextBox 105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39" name="TextBox 105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40" name="TextBox 105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41" name="TextBox 105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42" name="TextBox 105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43" name="TextBox 105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44" name="TextBox 105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45" name="TextBox 105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46" name="TextBox 105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47" name="TextBox 105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48" name="TextBox 105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49" name="TextBox 105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50" name="TextBox 105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51" name="TextBox 105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52" name="TextBox 105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53" name="TextBox 105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54" name="TextBox 105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55" name="TextBox 105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56" name="TextBox 105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57" name="TextBox 105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58" name="TextBox 105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59" name="TextBox 105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60" name="TextBox 105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61" name="TextBox 105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62" name="TextBox 105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63" name="TextBox 105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64" name="TextBox 105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65" name="TextBox 105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66" name="TextBox 105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67" name="TextBox 105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68" name="TextBox 105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69" name="TextBox 105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70" name="TextBox 105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71" name="TextBox 105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72" name="TextBox 105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73" name="TextBox 105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74" name="TextBox 105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75" name="TextBox 105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76" name="TextBox 105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77" name="TextBox 105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78" name="TextBox 105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79" name="TextBox 105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80" name="TextBox 105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81" name="TextBox 105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82" name="TextBox 105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83" name="TextBox 105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84" name="TextBox 105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85" name="TextBox 105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86" name="TextBox 105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87" name="TextBox 105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88" name="TextBox 105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89" name="TextBox 105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90" name="TextBox 105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91" name="TextBox 105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92" name="TextBox 105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93" name="TextBox 105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94" name="TextBox 105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95" name="TextBox 105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96" name="TextBox 105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97" name="TextBox 105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98" name="TextBox 105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599" name="TextBox 105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00" name="TextBox 105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01" name="TextBox 106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02" name="TextBox 106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03" name="TextBox 106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04" name="TextBox 106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05" name="TextBox 106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06" name="TextBox 106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07" name="TextBox 106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08" name="TextBox 106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09" name="TextBox 106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10" name="TextBox 106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11" name="TextBox 106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12" name="TextBox 106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13" name="TextBox 106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14" name="TextBox 106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15" name="TextBox 106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16" name="TextBox 106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17" name="TextBox 106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18" name="TextBox 106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19" name="TextBox 106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20" name="TextBox 106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21" name="TextBox 106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22" name="TextBox 106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23" name="TextBox 106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24" name="TextBox 106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25" name="TextBox 106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26" name="TextBox 106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27" name="TextBox 106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28" name="TextBox 106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29" name="TextBox 106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30" name="TextBox 106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31" name="TextBox 106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32" name="TextBox 106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33" name="TextBox 106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34" name="TextBox 106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35" name="TextBox 106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36" name="TextBox 106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37" name="TextBox 106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38" name="TextBox 106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39" name="TextBox 106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40" name="TextBox 106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41" name="TextBox 106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42" name="TextBox 106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43" name="TextBox 106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44" name="TextBox 106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45" name="TextBox 106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46" name="TextBox 106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47" name="TextBox 106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48" name="TextBox 106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49" name="TextBox 106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50" name="TextBox 106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51" name="TextBox 106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52" name="TextBox 106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53" name="TextBox 106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54" name="TextBox 106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55" name="TextBox 106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56" name="TextBox 106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57" name="TextBox 106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58" name="TextBox 106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59" name="TextBox 106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60" name="TextBox 106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61" name="TextBox 106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62" name="TextBox 106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63" name="TextBox 106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64" name="TextBox 106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65" name="TextBox 106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66" name="TextBox 106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67" name="TextBox 106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68" name="TextBox 106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69" name="TextBox 106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70" name="TextBox 106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71" name="TextBox 106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72" name="TextBox 106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73" name="TextBox 106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74" name="TextBox 106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75" name="TextBox 106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76" name="TextBox 106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77" name="TextBox 106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78" name="TextBox 106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79" name="TextBox 106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80" name="TextBox 106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81" name="TextBox 106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82" name="TextBox 106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83" name="TextBox 106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84" name="TextBox 106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85" name="TextBox 106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86" name="TextBox 106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87" name="TextBox 106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88" name="TextBox 106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89" name="TextBox 106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90" name="TextBox 106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91" name="TextBox 106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92" name="TextBox 106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93" name="TextBox 106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94" name="TextBox 106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95" name="TextBox 106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96" name="TextBox 106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97" name="TextBox 106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98" name="TextBox 106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699" name="TextBox 106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00" name="TextBox 106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01" name="TextBox 107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02" name="TextBox 107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03" name="TextBox 107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04" name="TextBox 107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05" name="TextBox 107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06" name="TextBox 107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07" name="TextBox 107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08" name="TextBox 107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09" name="TextBox 107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10" name="TextBox 107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11" name="TextBox 107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12" name="TextBox 107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13" name="TextBox 107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14" name="TextBox 107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15" name="TextBox 107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16" name="TextBox 107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17" name="TextBox 107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18" name="TextBox 107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19" name="TextBox 107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20" name="TextBox 107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21" name="TextBox 107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22" name="TextBox 107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23" name="TextBox 107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24" name="TextBox 107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25" name="TextBox 107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26" name="TextBox 107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27" name="TextBox 107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28" name="TextBox 107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29" name="TextBox 107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30" name="TextBox 107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31" name="TextBox 107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32" name="TextBox 107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33" name="TextBox 107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34" name="TextBox 107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35" name="TextBox 107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36" name="TextBox 107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37" name="TextBox 107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38" name="TextBox 107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39" name="TextBox 107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40" name="TextBox 107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41" name="TextBox 107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42" name="TextBox 107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43" name="TextBox 107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44" name="TextBox 107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45" name="TextBox 107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46" name="TextBox 107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47" name="TextBox 107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48" name="TextBox 107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49" name="TextBox 107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50" name="TextBox 107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51" name="TextBox 107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52" name="TextBox 107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53" name="TextBox 107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54" name="TextBox 107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55" name="TextBox 107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56" name="TextBox 107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57" name="TextBox 107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58" name="TextBox 107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59" name="TextBox 107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60" name="TextBox 107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61" name="TextBox 107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62" name="TextBox 107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63" name="TextBox 107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64" name="TextBox 107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65" name="TextBox 107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66" name="TextBox 107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67" name="TextBox 107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68" name="TextBox 107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69" name="TextBox 107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70" name="TextBox 107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71" name="TextBox 107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72" name="TextBox 107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73" name="TextBox 107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74" name="TextBox 107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75" name="TextBox 107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76" name="TextBox 107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77" name="TextBox 107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78" name="TextBox 107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79" name="TextBox 107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80" name="TextBox 107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81" name="TextBox 107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82" name="TextBox 107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83" name="TextBox 107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84" name="TextBox 107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85" name="TextBox 107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86" name="TextBox 107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87" name="TextBox 107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88" name="TextBox 107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89" name="TextBox 107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90" name="TextBox 107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91" name="TextBox 107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92" name="TextBox 107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93" name="TextBox 107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94" name="TextBox 107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95" name="TextBox 107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96" name="TextBox 107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97" name="TextBox 107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98" name="TextBox 107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799" name="TextBox 107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00" name="TextBox 107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01" name="TextBox 108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02" name="TextBox 108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03" name="TextBox 108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04" name="TextBox 108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05" name="TextBox 108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06" name="TextBox 108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07" name="TextBox 108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08" name="TextBox 108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09" name="TextBox 108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10" name="TextBox 108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11" name="TextBox 108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12" name="TextBox 108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13" name="TextBox 108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14" name="TextBox 108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15" name="TextBox 108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16" name="TextBox 108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17" name="TextBox 108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18" name="TextBox 108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19" name="TextBox 108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20" name="TextBox 108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21" name="TextBox 108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22" name="TextBox 108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23" name="TextBox 108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24" name="TextBox 108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25" name="TextBox 108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26" name="TextBox 108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27" name="TextBox 108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28" name="TextBox 108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29" name="TextBox 108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30" name="TextBox 108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31" name="TextBox 108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32" name="TextBox 108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33" name="TextBox 108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34" name="TextBox 108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35" name="TextBox 108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36" name="TextBox 108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37" name="TextBox 108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38" name="TextBox 108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39" name="TextBox 108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40" name="TextBox 108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41" name="TextBox 108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42" name="TextBox 108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43" name="TextBox 108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44" name="TextBox 108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45" name="TextBox 108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46" name="TextBox 108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47" name="TextBox 108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48" name="TextBox 108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49" name="TextBox 108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50" name="TextBox 108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51" name="TextBox 108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52" name="TextBox 108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53" name="TextBox 108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54" name="TextBox 108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55" name="TextBox 108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56" name="TextBox 108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57" name="TextBox 108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58" name="TextBox 108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59" name="TextBox 108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60" name="TextBox 108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61" name="TextBox 108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62" name="TextBox 108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63" name="TextBox 108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64" name="TextBox 108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65" name="TextBox 108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66" name="TextBox 108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67" name="TextBox 108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68" name="TextBox 108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69" name="TextBox 108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70" name="TextBox 108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71" name="TextBox 108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72" name="TextBox 108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73" name="TextBox 108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74" name="TextBox 108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75" name="TextBox 108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76" name="TextBox 108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77" name="TextBox 108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78" name="TextBox 108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79" name="TextBox 108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80" name="TextBox 108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81" name="TextBox 108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82" name="TextBox 108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83" name="TextBox 108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84" name="TextBox 108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85" name="TextBox 108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86" name="TextBox 108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87" name="TextBox 108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88" name="TextBox 108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89" name="TextBox 108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90" name="TextBox 108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91" name="TextBox 108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92" name="TextBox 108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93" name="TextBox 108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94" name="TextBox 108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95" name="TextBox 108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96" name="TextBox 108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97" name="TextBox 108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98" name="TextBox 108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899" name="TextBox 108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00" name="TextBox 108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01" name="TextBox 109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02" name="TextBox 109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03" name="TextBox 109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04" name="TextBox 109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05" name="TextBox 109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06" name="TextBox 109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07" name="TextBox 109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08" name="TextBox 109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09" name="TextBox 109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10" name="TextBox 109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11" name="TextBox 109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12" name="TextBox 109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13" name="TextBox 109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14" name="TextBox 109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15" name="TextBox 109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16" name="TextBox 109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17" name="TextBox 109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18" name="TextBox 109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19" name="TextBox 109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20" name="TextBox 109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21" name="TextBox 109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22" name="TextBox 109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23" name="TextBox 109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24" name="TextBox 109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25" name="TextBox 109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26" name="TextBox 109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27" name="TextBox 109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28" name="TextBox 109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29" name="TextBox 109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30" name="TextBox 109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31" name="TextBox 109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32" name="TextBox 109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33" name="TextBox 109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34" name="TextBox 109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35" name="TextBox 109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36" name="TextBox 109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37" name="TextBox 109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38" name="TextBox 109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39" name="TextBox 109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40" name="TextBox 109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41" name="TextBox 109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42" name="TextBox 109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43" name="TextBox 109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44" name="TextBox 109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45" name="TextBox 109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46" name="TextBox 109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47" name="TextBox 109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48" name="TextBox 109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49" name="TextBox 109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50" name="TextBox 109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51" name="TextBox 109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52" name="TextBox 109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53" name="TextBox 109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54" name="TextBox 109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55" name="TextBox 109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56" name="TextBox 109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57" name="TextBox 109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58" name="TextBox 109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59" name="TextBox 109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60" name="TextBox 109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61" name="TextBox 109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62" name="TextBox 109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63" name="TextBox 109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64" name="TextBox 109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65" name="TextBox 109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66" name="TextBox 109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67" name="TextBox 109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68" name="TextBox 109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69" name="TextBox 109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70" name="TextBox 109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71" name="TextBox 109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72" name="TextBox 109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73" name="TextBox 109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74" name="TextBox 109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75" name="TextBox 109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76" name="TextBox 109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77" name="TextBox 109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78" name="TextBox 109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79" name="TextBox 109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80" name="TextBox 109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81" name="TextBox 109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82" name="TextBox 109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83" name="TextBox 109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84" name="TextBox 109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85" name="TextBox 109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86" name="TextBox 109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87" name="TextBox 109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88" name="TextBox 109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89" name="TextBox 109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90" name="TextBox 109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91" name="TextBox 109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92" name="TextBox 109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93" name="TextBox 109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94" name="TextBox 109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95" name="TextBox 109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96" name="TextBox 109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97" name="TextBox 109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98" name="TextBox 109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0999" name="TextBox 109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00" name="TextBox 109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01" name="TextBox 110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02" name="TextBox 110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03" name="TextBox 110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04" name="TextBox 110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05" name="TextBox 110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06" name="TextBox 110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07" name="TextBox 110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08" name="TextBox 110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09" name="TextBox 110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10" name="TextBox 110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11" name="TextBox 110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12" name="TextBox 110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13" name="TextBox 110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14" name="TextBox 110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15" name="TextBox 110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16" name="TextBox 110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17" name="TextBox 110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18" name="TextBox 110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19" name="TextBox 110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20" name="TextBox 110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21" name="TextBox 110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22" name="TextBox 110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23" name="TextBox 110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24" name="TextBox 110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25" name="TextBox 110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26" name="TextBox 110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27" name="TextBox 110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28" name="TextBox 110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29" name="TextBox 110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30" name="TextBox 110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31" name="TextBox 110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32" name="TextBox 110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33" name="TextBox 110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34" name="TextBox 110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35" name="TextBox 110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36" name="TextBox 110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37" name="TextBox 110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38" name="TextBox 110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39" name="TextBox 110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40" name="TextBox 110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41" name="TextBox 110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42" name="TextBox 110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43" name="TextBox 110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44" name="TextBox 110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45" name="TextBox 110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46" name="TextBox 110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47" name="TextBox 110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48" name="TextBox 110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49" name="TextBox 110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50" name="TextBox 110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51" name="TextBox 110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52" name="TextBox 110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53" name="TextBox 110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54" name="TextBox 110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55" name="TextBox 110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56" name="TextBox 110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57" name="TextBox 110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58" name="TextBox 110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59" name="TextBox 110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60" name="TextBox 110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61" name="TextBox 110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62" name="TextBox 110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63" name="TextBox 110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64" name="TextBox 110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65" name="TextBox 110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66" name="TextBox 110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67" name="TextBox 110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68" name="TextBox 110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69" name="TextBox 110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70" name="TextBox 110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71" name="TextBox 110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72" name="TextBox 110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73" name="TextBox 110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74" name="TextBox 110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75" name="TextBox 110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76" name="TextBox 110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77" name="TextBox 110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78" name="TextBox 110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79" name="TextBox 110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80" name="TextBox 110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81" name="TextBox 110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82" name="TextBox 110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83" name="TextBox 110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84" name="TextBox 110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85" name="TextBox 110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86" name="TextBox 110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87" name="TextBox 110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88" name="TextBox 110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89" name="TextBox 110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90" name="TextBox 110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91" name="TextBox 110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92" name="TextBox 110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93" name="TextBox 110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94" name="TextBox 110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95" name="TextBox 110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96" name="TextBox 110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97" name="TextBox 110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98" name="TextBox 110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099" name="TextBox 110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00" name="TextBox 110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01" name="TextBox 111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02" name="TextBox 111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03" name="TextBox 111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04" name="TextBox 111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05" name="TextBox 111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06" name="TextBox 111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07" name="TextBox 111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08" name="TextBox 111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09" name="TextBox 111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10" name="TextBox 111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11" name="TextBox 111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12" name="TextBox 111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13" name="TextBox 111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14" name="TextBox 111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15" name="TextBox 111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16" name="TextBox 111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17" name="TextBox 111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18" name="TextBox 111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19" name="TextBox 111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20" name="TextBox 111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21" name="TextBox 111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22" name="TextBox 111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23" name="TextBox 111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24" name="TextBox 111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25" name="TextBox 111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26" name="TextBox 111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27" name="TextBox 111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28" name="TextBox 111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29" name="TextBox 111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30" name="TextBox 111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31" name="TextBox 111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32" name="TextBox 111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33" name="TextBox 111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34" name="TextBox 111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35" name="TextBox 111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36" name="TextBox 111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37" name="TextBox 111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38" name="TextBox 111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39" name="TextBox 111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40" name="TextBox 111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41" name="TextBox 111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42" name="TextBox 111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43" name="TextBox 111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44" name="TextBox 111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45" name="TextBox 111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46" name="TextBox 111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47" name="TextBox 111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48" name="TextBox 111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49" name="TextBox 111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50" name="TextBox 111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51" name="TextBox 111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52" name="TextBox 111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53" name="TextBox 111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54" name="TextBox 111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55" name="TextBox 111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56" name="TextBox 111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57" name="TextBox 111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58" name="TextBox 111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59" name="TextBox 111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60" name="TextBox 111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61" name="TextBox 111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62" name="TextBox 111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63" name="TextBox 111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64" name="TextBox 111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65" name="TextBox 111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66" name="TextBox 111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67" name="TextBox 111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68" name="TextBox 111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69" name="TextBox 111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70" name="TextBox 111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71" name="TextBox 111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72" name="TextBox 111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73" name="TextBox 111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74" name="TextBox 111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75" name="TextBox 111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76" name="TextBox 111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77" name="TextBox 111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78" name="TextBox 111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79" name="TextBox 111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80" name="TextBox 111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81" name="TextBox 111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82" name="TextBox 111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83" name="TextBox 111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84" name="TextBox 111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85" name="TextBox 111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86" name="TextBox 111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87" name="TextBox 111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88" name="TextBox 111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89" name="TextBox 111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90" name="TextBox 111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91" name="TextBox 111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92" name="TextBox 111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93" name="TextBox 111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94" name="TextBox 111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95" name="TextBox 111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96" name="TextBox 111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97" name="TextBox 111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98" name="TextBox 111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199" name="TextBox 111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00" name="TextBox 111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01" name="TextBox 112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02" name="TextBox 112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03" name="TextBox 112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04" name="TextBox 112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05" name="TextBox 112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06" name="TextBox 112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07" name="TextBox 112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08" name="TextBox 112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09" name="TextBox 112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10" name="TextBox 112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11" name="TextBox 112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12" name="TextBox 112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13" name="TextBox 112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14" name="TextBox 112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15" name="TextBox 112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16" name="TextBox 112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17" name="TextBox 112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18" name="TextBox 112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19" name="TextBox 112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20" name="TextBox 112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21" name="TextBox 112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22" name="TextBox 112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23" name="TextBox 112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24" name="TextBox 112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25" name="TextBox 112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26" name="TextBox 112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27" name="TextBox 112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28" name="TextBox 112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29" name="TextBox 112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30" name="TextBox 112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31" name="TextBox 112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32" name="TextBox 112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33" name="TextBox 112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34" name="TextBox 112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35" name="TextBox 112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36" name="TextBox 112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37" name="TextBox 112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38" name="TextBox 112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39" name="TextBox 112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40" name="TextBox 112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41" name="TextBox 112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42" name="TextBox 112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43" name="TextBox 112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44" name="TextBox 112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45" name="TextBox 112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46" name="TextBox 112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47" name="TextBox 112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48" name="TextBox 112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49" name="TextBox 112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50" name="TextBox 112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51" name="TextBox 112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52" name="TextBox 112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53" name="TextBox 112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54" name="TextBox 112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55" name="TextBox 112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56" name="TextBox 112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57" name="TextBox 112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58" name="TextBox 112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59" name="TextBox 112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60" name="TextBox 112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61" name="TextBox 112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62" name="TextBox 112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63" name="TextBox 112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64" name="TextBox 112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65" name="TextBox 112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66" name="TextBox 112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67" name="TextBox 112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68" name="TextBox 112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69" name="TextBox 112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70" name="TextBox 112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71" name="TextBox 112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72" name="TextBox 112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73" name="TextBox 112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74" name="TextBox 112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75" name="TextBox 112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76" name="TextBox 112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77" name="TextBox 112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78" name="TextBox 112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79" name="TextBox 112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80" name="TextBox 112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81" name="TextBox 112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82" name="TextBox 112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83" name="TextBox 112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84" name="TextBox 112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85" name="TextBox 112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86" name="TextBox 112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87" name="TextBox 112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88" name="TextBox 112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89" name="TextBox 112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90" name="TextBox 112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91" name="TextBox 112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92" name="TextBox 112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93" name="TextBox 112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94" name="TextBox 112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95" name="TextBox 112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96" name="TextBox 112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97" name="TextBox 112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98" name="TextBox 112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299" name="TextBox 112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00" name="TextBox 112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01" name="TextBox 113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02" name="TextBox 113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03" name="TextBox 113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04" name="TextBox 113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05" name="TextBox 113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06" name="TextBox 113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07" name="TextBox 113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08" name="TextBox 113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09" name="TextBox 113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10" name="TextBox 113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11" name="TextBox 113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12" name="TextBox 113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13" name="TextBox 113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14" name="TextBox 113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15" name="TextBox 113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16" name="TextBox 113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17" name="TextBox 113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18" name="TextBox 113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19" name="TextBox 113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20" name="TextBox 113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21" name="TextBox 113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22" name="TextBox 113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23" name="TextBox 113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24" name="TextBox 113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25" name="TextBox 113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26" name="TextBox 113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27" name="TextBox 113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28" name="TextBox 113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29" name="TextBox 113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30" name="TextBox 113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31" name="TextBox 113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32" name="TextBox 113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33" name="TextBox 113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34" name="TextBox 113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35" name="TextBox 113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36" name="TextBox 113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37" name="TextBox 113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38" name="TextBox 113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39" name="TextBox 113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40" name="TextBox 113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41" name="TextBox 113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42" name="TextBox 113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43" name="TextBox 113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44" name="TextBox 113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45" name="TextBox 113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46" name="TextBox 113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47" name="TextBox 113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48" name="TextBox 113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49" name="TextBox 113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50" name="TextBox 113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51" name="TextBox 113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52" name="TextBox 113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53" name="TextBox 113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54" name="TextBox 113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55" name="TextBox 113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56" name="TextBox 113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57" name="TextBox 113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58" name="TextBox 113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59" name="TextBox 113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60" name="TextBox 113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61" name="TextBox 113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62" name="TextBox 113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63" name="TextBox 113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64" name="TextBox 113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65" name="TextBox 113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66" name="TextBox 113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67" name="TextBox 113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68" name="TextBox 113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69" name="TextBox 113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70" name="TextBox 113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71" name="TextBox 113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72" name="TextBox 113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73" name="TextBox 113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74" name="TextBox 113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75" name="TextBox 113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76" name="TextBox 113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77" name="TextBox 113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78" name="TextBox 113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79" name="TextBox 113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80" name="TextBox 113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81" name="TextBox 113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82" name="TextBox 113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83" name="TextBox 113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84" name="TextBox 113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85" name="TextBox 113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86" name="TextBox 113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87" name="TextBox 113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88" name="TextBox 113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89" name="TextBox 113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90" name="TextBox 113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91" name="TextBox 113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92" name="TextBox 113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93" name="TextBox 113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94" name="TextBox 113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95" name="TextBox 113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96" name="TextBox 113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97" name="TextBox 113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98" name="TextBox 113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399" name="TextBox 113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00" name="TextBox 113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01" name="TextBox 114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02" name="TextBox 114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03" name="TextBox 114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04" name="TextBox 114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05" name="TextBox 114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06" name="TextBox 114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07" name="TextBox 114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08" name="TextBox 114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09" name="TextBox 114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10" name="TextBox 114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11" name="TextBox 114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12" name="TextBox 114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13" name="TextBox 114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14" name="TextBox 114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15" name="TextBox 114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16" name="TextBox 114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17" name="TextBox 114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18" name="TextBox 114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19" name="TextBox 114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20" name="TextBox 114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21" name="TextBox 114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22" name="TextBox 114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23" name="TextBox 114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24" name="TextBox 114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25" name="TextBox 114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26" name="TextBox 114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27" name="TextBox 114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28" name="TextBox 114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29" name="TextBox 114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30" name="TextBox 114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31" name="TextBox 114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32" name="TextBox 114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33" name="TextBox 114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34" name="TextBox 114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35" name="TextBox 114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36" name="TextBox 114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37" name="TextBox 114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38" name="TextBox 114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39" name="TextBox 114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40" name="TextBox 114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41" name="TextBox 114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42" name="TextBox 114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43" name="TextBox 114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44" name="TextBox 114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45" name="TextBox 114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46" name="TextBox 114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47" name="TextBox 114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48" name="TextBox 114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49" name="TextBox 114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50" name="TextBox 114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51" name="TextBox 114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52" name="TextBox 114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53" name="TextBox 114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54" name="TextBox 114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55" name="TextBox 114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56" name="TextBox 114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57" name="TextBox 114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58" name="TextBox 114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59" name="TextBox 114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60" name="TextBox 114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61" name="TextBox 114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62" name="TextBox 114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63" name="TextBox 114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64" name="TextBox 114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65" name="TextBox 114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66" name="TextBox 114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67" name="TextBox 114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68" name="TextBox 114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69" name="TextBox 114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70" name="TextBox 114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71" name="TextBox 114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72" name="TextBox 114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73" name="TextBox 114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74" name="TextBox 114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75" name="TextBox 114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76" name="TextBox 114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77" name="TextBox 114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78" name="TextBox 114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79" name="TextBox 114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80" name="TextBox 114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81" name="TextBox 114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82" name="TextBox 114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83" name="TextBox 114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84" name="TextBox 114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85" name="TextBox 114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86" name="TextBox 114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87" name="TextBox 114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88" name="TextBox 114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89" name="TextBox 114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90" name="TextBox 114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91" name="TextBox 114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92" name="TextBox 114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93" name="TextBox 114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94" name="TextBox 114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95" name="TextBox 114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96" name="TextBox 114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97" name="TextBox 114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98" name="TextBox 114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499" name="TextBox 114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00" name="TextBox 114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01" name="TextBox 115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02" name="TextBox 115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03" name="TextBox 115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04" name="TextBox 115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05" name="TextBox 115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06" name="TextBox 115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07" name="TextBox 115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08" name="TextBox 115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09" name="TextBox 115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10" name="TextBox 115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11" name="TextBox 115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12" name="TextBox 115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13" name="TextBox 115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14" name="TextBox 115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15" name="TextBox 115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16" name="TextBox 115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17" name="TextBox 115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18" name="TextBox 115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19" name="TextBox 115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20" name="TextBox 115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21" name="TextBox 115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22" name="TextBox 115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23" name="TextBox 115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24" name="TextBox 115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25" name="TextBox 115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26" name="TextBox 115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27" name="TextBox 115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28" name="TextBox 115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29" name="TextBox 115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30" name="TextBox 115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31" name="TextBox 115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32" name="TextBox 115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33" name="TextBox 115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34" name="TextBox 115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35" name="TextBox 115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36" name="TextBox 115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37" name="TextBox 115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38" name="TextBox 115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39" name="TextBox 115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40" name="TextBox 115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41" name="TextBox 115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42" name="TextBox 115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43" name="TextBox 115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44" name="TextBox 115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45" name="TextBox 115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46" name="TextBox 115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47" name="TextBox 115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48" name="TextBox 115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49" name="TextBox 115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50" name="TextBox 115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51" name="TextBox 115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52" name="TextBox 115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53" name="TextBox 115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54" name="TextBox 115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55" name="TextBox 115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56" name="TextBox 115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57" name="TextBox 115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58" name="TextBox 115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59" name="TextBox 115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60" name="TextBox 115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61" name="TextBox 115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62" name="TextBox 115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63" name="TextBox 115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64" name="TextBox 115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65" name="TextBox 115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66" name="TextBox 115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67" name="TextBox 115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68" name="TextBox 115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69" name="TextBox 115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70" name="TextBox 115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71" name="TextBox 115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72" name="TextBox 115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73" name="TextBox 115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74" name="TextBox 115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75" name="TextBox 115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76" name="TextBox 115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77" name="TextBox 115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78" name="TextBox 115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79" name="TextBox 115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80" name="TextBox 115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81" name="TextBox 115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82" name="TextBox 115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83" name="TextBox 115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84" name="TextBox 115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85" name="TextBox 115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86" name="TextBox 115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87" name="TextBox 115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88" name="TextBox 115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89" name="TextBox 115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90" name="TextBox 115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91" name="TextBox 115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92" name="TextBox 115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93" name="TextBox 115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94" name="TextBox 115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95" name="TextBox 115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96" name="TextBox 115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97" name="TextBox 115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98" name="TextBox 115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599" name="TextBox 115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00" name="TextBox 115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01" name="TextBox 116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02" name="TextBox 116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03" name="TextBox 116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04" name="TextBox 116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05" name="TextBox 116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06" name="TextBox 116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07" name="TextBox 116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08" name="TextBox 116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09" name="TextBox 116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10" name="TextBox 116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11" name="TextBox 116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12" name="TextBox 116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13" name="TextBox 116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14" name="TextBox 116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15" name="TextBox 116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16" name="TextBox 116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17" name="TextBox 116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18" name="TextBox 116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19" name="TextBox 116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20" name="TextBox 116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21" name="TextBox 116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22" name="TextBox 116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23" name="TextBox 116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24" name="TextBox 116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25" name="TextBox 116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26" name="TextBox 116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27" name="TextBox 116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28" name="TextBox 116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29" name="TextBox 116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30" name="TextBox 116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31" name="TextBox 116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32" name="TextBox 116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33" name="TextBox 116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34" name="TextBox 116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35" name="TextBox 116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36" name="TextBox 116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37" name="TextBox 116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38" name="TextBox 116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39" name="TextBox 116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40" name="TextBox 116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41" name="TextBox 116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42" name="TextBox 116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43" name="TextBox 116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44" name="TextBox 116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45" name="TextBox 116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46" name="TextBox 116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47" name="TextBox 116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48" name="TextBox 116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49" name="TextBox 116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50" name="TextBox 116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51" name="TextBox 116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52" name="TextBox 116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53" name="TextBox 116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54" name="TextBox 116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55" name="TextBox 116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56" name="TextBox 116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57" name="TextBox 116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58" name="TextBox 116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59" name="TextBox 116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60" name="TextBox 116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61" name="TextBox 116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62" name="TextBox 116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63" name="TextBox 116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64" name="TextBox 116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65" name="TextBox 116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66" name="TextBox 116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67" name="TextBox 116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68" name="TextBox 116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69" name="TextBox 116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70" name="TextBox 116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71" name="TextBox 116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72" name="TextBox 116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73" name="TextBox 116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74" name="TextBox 116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75" name="TextBox 116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76" name="TextBox 116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77" name="TextBox 116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78" name="TextBox 116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79" name="TextBox 116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80" name="TextBox 116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81" name="TextBox 116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82" name="TextBox 116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83" name="TextBox 116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84" name="TextBox 116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85" name="TextBox 116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86" name="TextBox 116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87" name="TextBox 116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88" name="TextBox 116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89" name="TextBox 116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90" name="TextBox 116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91" name="TextBox 116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92" name="TextBox 116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93" name="TextBox 116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94" name="TextBox 116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95" name="TextBox 116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96" name="TextBox 116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97" name="TextBox 116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98" name="TextBox 116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699" name="TextBox 116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00" name="TextBox 116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01" name="TextBox 117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02" name="TextBox 117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03" name="TextBox 117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04" name="TextBox 117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05" name="TextBox 117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06" name="TextBox 117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07" name="TextBox 117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08" name="TextBox 117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09" name="TextBox 117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10" name="TextBox 117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11" name="TextBox 117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12" name="TextBox 117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13" name="TextBox 117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14" name="TextBox 117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15" name="TextBox 117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16" name="TextBox 117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17" name="TextBox 117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18" name="TextBox 117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19" name="TextBox 117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20" name="TextBox 117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21" name="TextBox 117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22" name="TextBox 117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23" name="TextBox 117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24" name="TextBox 117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25" name="TextBox 117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26" name="TextBox 117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27" name="TextBox 117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28" name="TextBox 117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29" name="TextBox 117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30" name="TextBox 117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31" name="TextBox 117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32" name="TextBox 117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33" name="TextBox 117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34" name="TextBox 117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35" name="TextBox 117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36" name="TextBox 117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37" name="TextBox 117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38" name="TextBox 117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39" name="TextBox 117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40" name="TextBox 117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41" name="TextBox 117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42" name="TextBox 117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43" name="TextBox 117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44" name="TextBox 117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45" name="TextBox 117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46" name="TextBox 117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47" name="TextBox 117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48" name="TextBox 117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49" name="TextBox 117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50" name="TextBox 117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51" name="TextBox 117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52" name="TextBox 117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53" name="TextBox 117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54" name="TextBox 117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55" name="TextBox 117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56" name="TextBox 117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57" name="TextBox 117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58" name="TextBox 117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59" name="TextBox 117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60" name="TextBox 117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61" name="TextBox 117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62" name="TextBox 117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63" name="TextBox 117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64" name="TextBox 117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65" name="TextBox 117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66" name="TextBox 117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67" name="TextBox 117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68" name="TextBox 117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69" name="TextBox 117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70" name="TextBox 117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71" name="TextBox 117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72" name="TextBox 117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73" name="TextBox 117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74" name="TextBox 117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75" name="TextBox 117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76" name="TextBox 117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77" name="TextBox 117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78" name="TextBox 117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79" name="TextBox 117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80" name="TextBox 117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81" name="TextBox 117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82" name="TextBox 117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83" name="TextBox 117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84" name="TextBox 117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85" name="TextBox 117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86" name="TextBox 117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87" name="TextBox 117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88" name="TextBox 117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89" name="TextBox 117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90" name="TextBox 117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91" name="TextBox 117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92" name="TextBox 117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93" name="TextBox 117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94" name="TextBox 117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95" name="TextBox 117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96" name="TextBox 117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97" name="TextBox 117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98" name="TextBox 117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799" name="TextBox 117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00" name="TextBox 117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01" name="TextBox 118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02" name="TextBox 118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03" name="TextBox 118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04" name="TextBox 118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05" name="TextBox 118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06" name="TextBox 118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07" name="TextBox 118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08" name="TextBox 118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09" name="TextBox 118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10" name="TextBox 118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11" name="TextBox 118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12" name="TextBox 118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13" name="TextBox 118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14" name="TextBox 118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15" name="TextBox 118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16" name="TextBox 118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17" name="TextBox 118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18" name="TextBox 118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19" name="TextBox 118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20" name="TextBox 118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21" name="TextBox 118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22" name="TextBox 118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23" name="TextBox 118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24" name="TextBox 118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25" name="TextBox 118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26" name="TextBox 118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27" name="TextBox 118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28" name="TextBox 118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29" name="TextBox 118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30" name="TextBox 118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31" name="TextBox 118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32" name="TextBox 118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33" name="TextBox 118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34" name="TextBox 118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35" name="TextBox 118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36" name="TextBox 118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37" name="TextBox 118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38" name="TextBox 118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39" name="TextBox 118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40" name="TextBox 118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41" name="TextBox 118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42" name="TextBox 118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43" name="TextBox 118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44" name="TextBox 118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45" name="TextBox 118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46" name="TextBox 118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47" name="TextBox 118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48" name="TextBox 118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49" name="TextBox 118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50" name="TextBox 118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51" name="TextBox 118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52" name="TextBox 118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53" name="TextBox 118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54" name="TextBox 118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55" name="TextBox 118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56" name="TextBox 118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57" name="TextBox 118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58" name="TextBox 118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59" name="TextBox 118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60" name="TextBox 118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61" name="TextBox 118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62" name="TextBox 118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63" name="TextBox 118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64" name="TextBox 118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65" name="TextBox 118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66" name="TextBox 118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67" name="TextBox 118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68" name="TextBox 118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69" name="TextBox 118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70" name="TextBox 118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71" name="TextBox 118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72" name="TextBox 118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73" name="TextBox 118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74" name="TextBox 118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75" name="TextBox 118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76" name="TextBox 118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77" name="TextBox 118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78" name="TextBox 118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79" name="TextBox 118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80" name="TextBox 118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81" name="TextBox 118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82" name="TextBox 118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83" name="TextBox 118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84" name="TextBox 118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85" name="TextBox 118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86" name="TextBox 118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87" name="TextBox 118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88" name="TextBox 118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89" name="TextBox 118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90" name="TextBox 118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91" name="TextBox 118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92" name="TextBox 118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93" name="TextBox 118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94" name="TextBox 118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95" name="TextBox 118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96" name="TextBox 118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97" name="TextBox 118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98" name="TextBox 118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899" name="TextBox 118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00" name="TextBox 118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01" name="TextBox 119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02" name="TextBox 119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03" name="TextBox 119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04" name="TextBox 119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05" name="TextBox 119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06" name="TextBox 119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07" name="TextBox 119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08" name="TextBox 119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09" name="TextBox 119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10" name="TextBox 119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11" name="TextBox 119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12" name="TextBox 119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13" name="TextBox 119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14" name="TextBox 119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15" name="TextBox 119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16" name="TextBox 119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17" name="TextBox 119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18" name="TextBox 119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19" name="TextBox 119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20" name="TextBox 119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21" name="TextBox 119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22" name="TextBox 119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23" name="TextBox 119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24" name="TextBox 119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25" name="TextBox 119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26" name="TextBox 119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27" name="TextBox 119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28" name="TextBox 119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29" name="TextBox 119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30" name="TextBox 119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31" name="TextBox 119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32" name="TextBox 119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33" name="TextBox 119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34" name="TextBox 119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35" name="TextBox 119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36" name="TextBox 119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37" name="TextBox 119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38" name="TextBox 119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39" name="TextBox 119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40" name="TextBox 119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41" name="TextBox 119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42" name="TextBox 119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43" name="TextBox 119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44" name="TextBox 119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45" name="TextBox 119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46" name="TextBox 119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47" name="TextBox 119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48" name="TextBox 119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49" name="TextBox 119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50" name="TextBox 119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51" name="TextBox 119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52" name="TextBox 119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53" name="TextBox 119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54" name="TextBox 119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55" name="TextBox 119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56" name="TextBox 119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57" name="TextBox 119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58" name="TextBox 119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59" name="TextBox 119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60" name="TextBox 119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61" name="TextBox 119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62" name="TextBox 119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63" name="TextBox 119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64" name="TextBox 119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65" name="TextBox 119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66" name="TextBox 119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67" name="TextBox 119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68" name="TextBox 119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69" name="TextBox 119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70" name="TextBox 119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71" name="TextBox 119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72" name="TextBox 119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73" name="TextBox 119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74" name="TextBox 119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75" name="TextBox 119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76" name="TextBox 119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77" name="TextBox 119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78" name="TextBox 119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79" name="TextBox 119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80" name="TextBox 119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81" name="TextBox 119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82" name="TextBox 119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83" name="TextBox 119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84" name="TextBox 119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85" name="TextBox 119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86" name="TextBox 119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87" name="TextBox 119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88" name="TextBox 119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89" name="TextBox 119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90" name="TextBox 119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91" name="TextBox 119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92" name="TextBox 119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93" name="TextBox 119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94" name="TextBox 119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95" name="TextBox 119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96" name="TextBox 119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97" name="TextBox 119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98" name="TextBox 119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1999" name="TextBox 119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00" name="TextBox 119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01" name="TextBox 120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02" name="TextBox 120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03" name="TextBox 120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04" name="TextBox 120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05" name="TextBox 120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06" name="TextBox 120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07" name="TextBox 120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08" name="TextBox 120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09" name="TextBox 120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10" name="TextBox 120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11" name="TextBox 120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12" name="TextBox 120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13" name="TextBox 120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14" name="TextBox 120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15" name="TextBox 120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16" name="TextBox 120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17" name="TextBox 120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18" name="TextBox 120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19" name="TextBox 120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20" name="TextBox 120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21" name="TextBox 120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22" name="TextBox 120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23" name="TextBox 120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24" name="TextBox 120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25" name="TextBox 120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26" name="TextBox 120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27" name="TextBox 120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28" name="TextBox 120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29" name="TextBox 120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30" name="TextBox 120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31" name="TextBox 120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32" name="TextBox 120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33" name="TextBox 120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34" name="TextBox 120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35" name="TextBox 120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36" name="TextBox 120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37" name="TextBox 120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38" name="TextBox 120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39" name="TextBox 120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40" name="TextBox 120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41" name="TextBox 120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42" name="TextBox 120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43" name="TextBox 120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44" name="TextBox 120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45" name="TextBox 120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46" name="TextBox 120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47" name="TextBox 120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48" name="TextBox 120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49" name="TextBox 120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50" name="TextBox 120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51" name="TextBox 120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52" name="TextBox 120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53" name="TextBox 120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54" name="TextBox 120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55" name="TextBox 120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56" name="TextBox 120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57" name="TextBox 120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58" name="TextBox 120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59" name="TextBox 120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60" name="TextBox 120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61" name="TextBox 120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62" name="TextBox 120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63" name="TextBox 120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64" name="TextBox 120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65" name="TextBox 120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66" name="TextBox 120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67" name="TextBox 120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68" name="TextBox 120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69" name="TextBox 120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70" name="TextBox 120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71" name="TextBox 120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72" name="TextBox 120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73" name="TextBox 120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74" name="TextBox 120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75" name="TextBox 120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76" name="TextBox 120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77" name="TextBox 120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78" name="TextBox 120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79" name="TextBox 120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80" name="TextBox 120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81" name="TextBox 120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82" name="TextBox 120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83" name="TextBox 120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84" name="TextBox 120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85" name="TextBox 120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86" name="TextBox 120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87" name="TextBox 120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88" name="TextBox 120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89" name="TextBox 120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90" name="TextBox 120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91" name="TextBox 120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92" name="TextBox 120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93" name="TextBox 120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94" name="TextBox 120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95" name="TextBox 120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96" name="TextBox 120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97" name="TextBox 120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98" name="TextBox 120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099" name="TextBox 120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00" name="TextBox 120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01" name="TextBox 121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02" name="TextBox 121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03" name="TextBox 121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04" name="TextBox 121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05" name="TextBox 121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06" name="TextBox 121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07" name="TextBox 121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08" name="TextBox 121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09" name="TextBox 121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10" name="TextBox 121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11" name="TextBox 121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12" name="TextBox 121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13" name="TextBox 121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14" name="TextBox 121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15" name="TextBox 121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16" name="TextBox 121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17" name="TextBox 121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18" name="TextBox 121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19" name="TextBox 121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20" name="TextBox 121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21" name="TextBox 121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22" name="TextBox 121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23" name="TextBox 121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24" name="TextBox 121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25" name="TextBox 121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26" name="TextBox 121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27" name="TextBox 121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28" name="TextBox 121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29" name="TextBox 121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30" name="TextBox 121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31" name="TextBox 121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32" name="TextBox 121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33" name="TextBox 121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34" name="TextBox 121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35" name="TextBox 121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36" name="TextBox 121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37" name="TextBox 121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38" name="TextBox 121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39" name="TextBox 121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40" name="TextBox 121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41" name="TextBox 121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42" name="TextBox 121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43" name="TextBox 121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44" name="TextBox 121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45" name="TextBox 121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46" name="TextBox 121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47" name="TextBox 121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48" name="TextBox 121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49" name="TextBox 121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50" name="TextBox 121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51" name="TextBox 121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52" name="TextBox 121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53" name="TextBox 121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54" name="TextBox 121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55" name="TextBox 121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56" name="TextBox 121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57" name="TextBox 121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58" name="TextBox 121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59" name="TextBox 121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60" name="TextBox 121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61" name="TextBox 121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62" name="TextBox 121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63" name="TextBox 121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64" name="TextBox 121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65" name="TextBox 121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66" name="TextBox 121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67" name="TextBox 121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68" name="TextBox 121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69" name="TextBox 121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70" name="TextBox 121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71" name="TextBox 121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72" name="TextBox 121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73" name="TextBox 121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74" name="TextBox 121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75" name="TextBox 121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76" name="TextBox 121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77" name="TextBox 121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78" name="TextBox 121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79" name="TextBox 121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80" name="TextBox 121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81" name="TextBox 121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82" name="TextBox 121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83" name="TextBox 121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84" name="TextBox 121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85" name="TextBox 121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86" name="TextBox 121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87" name="TextBox 121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88" name="TextBox 121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89" name="TextBox 121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90" name="TextBox 121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91" name="TextBox 121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92" name="TextBox 121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93" name="TextBox 121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94" name="TextBox 121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95" name="TextBox 121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96" name="TextBox 121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97" name="TextBox 121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98" name="TextBox 121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199" name="TextBox 121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00" name="TextBox 121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01" name="TextBox 122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02" name="TextBox 122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03" name="TextBox 122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04" name="TextBox 122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05" name="TextBox 122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06" name="TextBox 122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07" name="TextBox 122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08" name="TextBox 122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09" name="TextBox 122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10" name="TextBox 122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11" name="TextBox 122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12" name="TextBox 122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13" name="TextBox 122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14" name="TextBox 122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15" name="TextBox 122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16" name="TextBox 122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17" name="TextBox 122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18" name="TextBox 122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19" name="TextBox 122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20" name="TextBox 122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21" name="TextBox 122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22" name="TextBox 122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23" name="TextBox 122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24" name="TextBox 122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25" name="TextBox 122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26" name="TextBox 122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27" name="TextBox 122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28" name="TextBox 122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29" name="TextBox 122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30" name="TextBox 122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31" name="TextBox 122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32" name="TextBox 122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33" name="TextBox 122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34" name="TextBox 122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35" name="TextBox 122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36" name="TextBox 122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37" name="TextBox 122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38" name="TextBox 122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39" name="TextBox 122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40" name="TextBox 122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41" name="TextBox 122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42" name="TextBox 122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43" name="TextBox 122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44" name="TextBox 122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45" name="TextBox 122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46" name="TextBox 122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47" name="TextBox 122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48" name="TextBox 122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49" name="TextBox 122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50" name="TextBox 122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51" name="TextBox 122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52" name="TextBox 122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53" name="TextBox 122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54" name="TextBox 122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55" name="TextBox 122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56" name="TextBox 122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57" name="TextBox 122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58" name="TextBox 122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59" name="TextBox 122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60" name="TextBox 122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61" name="TextBox 122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62" name="TextBox 122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63" name="TextBox 122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64" name="TextBox 122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65" name="TextBox 122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66" name="TextBox 122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67" name="TextBox 122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68" name="TextBox 122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69" name="TextBox 122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70" name="TextBox 122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71" name="TextBox 122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72" name="TextBox 122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73" name="TextBox 122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74" name="TextBox 122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75" name="TextBox 122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76" name="TextBox 122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77" name="TextBox 122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78" name="TextBox 122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79" name="TextBox 122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80" name="TextBox 122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81" name="TextBox 122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82" name="TextBox 122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83" name="TextBox 122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84" name="TextBox 122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85" name="TextBox 122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86" name="TextBox 122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87" name="TextBox 122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88" name="TextBox 122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89" name="TextBox 122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90" name="TextBox 122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91" name="TextBox 122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92" name="TextBox 122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93" name="TextBox 122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94" name="TextBox 122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95" name="TextBox 122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96" name="TextBox 122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97" name="TextBox 122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98" name="TextBox 122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299" name="TextBox 122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00" name="TextBox 122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01" name="TextBox 123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02" name="TextBox 123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03" name="TextBox 123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04" name="TextBox 123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05" name="TextBox 123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06" name="TextBox 123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07" name="TextBox 123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08" name="TextBox 123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09" name="TextBox 123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10" name="TextBox 123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11" name="TextBox 123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12" name="TextBox 123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13" name="TextBox 123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14" name="TextBox 123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15" name="TextBox 123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16" name="TextBox 123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17" name="TextBox 123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18" name="TextBox 123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19" name="TextBox 123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20" name="TextBox 123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21" name="TextBox 123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22" name="TextBox 123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23" name="TextBox 123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24" name="TextBox 123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25" name="TextBox 123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26" name="TextBox 123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27" name="TextBox 123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28" name="TextBox 123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29" name="TextBox 123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30" name="TextBox 123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31" name="TextBox 123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32" name="TextBox 123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33" name="TextBox 123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34" name="TextBox 123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35" name="TextBox 123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36" name="TextBox 123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37" name="TextBox 123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38" name="TextBox 123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39" name="TextBox 123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40" name="TextBox 123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41" name="TextBox 123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42" name="TextBox 123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43" name="TextBox 123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44" name="TextBox 123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45" name="TextBox 123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46" name="TextBox 123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47" name="TextBox 123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48" name="TextBox 123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49" name="TextBox 123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50" name="TextBox 123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51" name="TextBox 123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52" name="TextBox 123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53" name="TextBox 123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54" name="TextBox 123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55" name="TextBox 123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56" name="TextBox 123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57" name="TextBox 123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58" name="TextBox 123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59" name="TextBox 123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60" name="TextBox 123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61" name="TextBox 123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62" name="TextBox 123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63" name="TextBox 123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64" name="TextBox 123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65" name="TextBox 123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66" name="TextBox 123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67" name="TextBox 123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68" name="TextBox 123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69" name="TextBox 123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70" name="TextBox 123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71" name="TextBox 123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72" name="TextBox 123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73" name="TextBox 123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74" name="TextBox 123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75" name="TextBox 123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76" name="TextBox 123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77" name="TextBox 123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78" name="TextBox 123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79" name="TextBox 123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80" name="TextBox 123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81" name="TextBox 123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82" name="TextBox 123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83" name="TextBox 123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84" name="TextBox 123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85" name="TextBox 123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86" name="TextBox 123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87" name="TextBox 123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88" name="TextBox 123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89" name="TextBox 123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90" name="TextBox 123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91" name="TextBox 123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92" name="TextBox 123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93" name="TextBox 123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94" name="TextBox 123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95" name="TextBox 123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96" name="TextBox 123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97" name="TextBox 123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98" name="TextBox 123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399" name="TextBox 123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00" name="TextBox 123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01" name="TextBox 124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02" name="TextBox 124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03" name="TextBox 124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04" name="TextBox 124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05" name="TextBox 124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06" name="TextBox 124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07" name="TextBox 124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08" name="TextBox 124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09" name="TextBox 124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10" name="TextBox 124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11" name="TextBox 124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12" name="TextBox 124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13" name="TextBox 124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14" name="TextBox 124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15" name="TextBox 124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16" name="TextBox 124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17" name="TextBox 124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18" name="TextBox 124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19" name="TextBox 124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20" name="TextBox 124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21" name="TextBox 124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22" name="TextBox 124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23" name="TextBox 124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24" name="TextBox 124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25" name="TextBox 124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26" name="TextBox 124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27" name="TextBox 124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28" name="TextBox 124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29" name="TextBox 124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30" name="TextBox 124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31" name="TextBox 124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32" name="TextBox 124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33" name="TextBox 124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34" name="TextBox 124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35" name="TextBox 124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36" name="TextBox 124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37" name="TextBox 124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38" name="TextBox 124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39" name="TextBox 124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40" name="TextBox 124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41" name="TextBox 124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42" name="TextBox 124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43" name="TextBox 124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44" name="TextBox 124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45" name="TextBox 124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46" name="TextBox 124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47" name="TextBox 124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48" name="TextBox 124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49" name="TextBox 124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50" name="TextBox 124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51" name="TextBox 124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52" name="TextBox 124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53" name="TextBox 124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54" name="TextBox 124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55" name="TextBox 124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56" name="TextBox 124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57" name="TextBox 124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58" name="TextBox 124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59" name="TextBox 124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60" name="TextBox 124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61" name="TextBox 124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62" name="TextBox 124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63" name="TextBox 124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64" name="TextBox 124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65" name="TextBox 124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66" name="TextBox 124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67" name="TextBox 124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68" name="TextBox 124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69" name="TextBox 124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70" name="TextBox 124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71" name="TextBox 124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72" name="TextBox 124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73" name="TextBox 124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74" name="TextBox 124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75" name="TextBox 124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76" name="TextBox 124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77" name="TextBox 124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78" name="TextBox 124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79" name="TextBox 124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80" name="TextBox 124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81" name="TextBox 124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82" name="TextBox 124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83" name="TextBox 124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84" name="TextBox 124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85" name="TextBox 124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86" name="TextBox 124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87" name="TextBox 124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88" name="TextBox 124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89" name="TextBox 124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90" name="TextBox 124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91" name="TextBox 124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92" name="TextBox 124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93" name="TextBox 124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94" name="TextBox 124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95" name="TextBox 124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96" name="TextBox 124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97" name="TextBox 124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98" name="TextBox 124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499" name="TextBox 124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00" name="TextBox 124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01" name="TextBox 125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02" name="TextBox 125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03" name="TextBox 125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04" name="TextBox 125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05" name="TextBox 125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06" name="TextBox 125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07" name="TextBox 125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08" name="TextBox 125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09" name="TextBox 125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10" name="TextBox 125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11" name="TextBox 125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12" name="TextBox 125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13" name="TextBox 125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14" name="TextBox 125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15" name="TextBox 125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16" name="TextBox 125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17" name="TextBox 125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18" name="TextBox 125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19" name="TextBox 125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20" name="TextBox 125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21" name="TextBox 125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22" name="TextBox 125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23" name="TextBox 125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24" name="TextBox 125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25" name="TextBox 125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26" name="TextBox 125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27" name="TextBox 125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28" name="TextBox 125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29" name="TextBox 125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30" name="TextBox 125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31" name="TextBox 125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32" name="TextBox 125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33" name="TextBox 125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34" name="TextBox 125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35" name="TextBox 125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36" name="TextBox 125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37" name="TextBox 125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38" name="TextBox 1253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39" name="TextBox 1253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40" name="TextBox 1253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41" name="TextBox 1254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42" name="TextBox 1254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43" name="TextBox 1254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44" name="TextBox 1254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45" name="TextBox 1254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46" name="TextBox 1254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47" name="TextBox 1254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48" name="TextBox 1254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49" name="TextBox 1254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50" name="TextBox 1254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51" name="TextBox 1255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52" name="TextBox 1255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53" name="TextBox 1255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54" name="TextBox 1255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55" name="TextBox 1255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56" name="TextBox 1255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57" name="TextBox 1255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58" name="TextBox 1255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59" name="TextBox 1255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60" name="TextBox 1255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61" name="TextBox 1256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62" name="TextBox 1256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63" name="TextBox 1256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64" name="TextBox 1256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65" name="TextBox 1256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66" name="TextBox 1256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67" name="TextBox 1256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68" name="TextBox 1256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69" name="TextBox 1256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70" name="TextBox 1256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71" name="TextBox 1257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72" name="TextBox 1257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73" name="TextBox 1257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74" name="TextBox 1257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75" name="TextBox 1257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76" name="TextBox 1257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77" name="TextBox 1257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78" name="TextBox 1257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79" name="TextBox 1257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80" name="TextBox 1257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81" name="TextBox 1258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82" name="TextBox 1258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83" name="TextBox 1258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84" name="TextBox 1258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85" name="TextBox 1258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86" name="TextBox 1258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87" name="TextBox 1258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88" name="TextBox 1258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89" name="TextBox 1258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90" name="TextBox 1258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91" name="TextBox 1259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92" name="TextBox 1259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93" name="TextBox 1259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94" name="TextBox 1259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95" name="TextBox 1259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96" name="TextBox 1259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97" name="TextBox 1259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98" name="TextBox 1259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599" name="TextBox 1259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00" name="TextBox 1259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01" name="TextBox 1260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02" name="TextBox 1260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03" name="TextBox 1260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04" name="TextBox 1260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05" name="TextBox 1260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06" name="TextBox 1260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07" name="TextBox 1260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08" name="TextBox 1260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09" name="TextBox 1260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10" name="TextBox 1260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11" name="TextBox 1261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12" name="TextBox 1261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13" name="TextBox 1261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14" name="TextBox 1261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15" name="TextBox 1261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16" name="TextBox 1261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17" name="TextBox 1261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18" name="TextBox 1261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19" name="TextBox 1261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20" name="TextBox 1261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21" name="TextBox 1262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22" name="TextBox 1262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23" name="TextBox 1262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24" name="TextBox 1262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25" name="TextBox 1262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26" name="TextBox 1262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27" name="TextBox 1262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28" name="TextBox 12627"/>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29" name="TextBox 12628"/>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30" name="TextBox 12629"/>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31" name="TextBox 12630"/>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32" name="TextBox 12631"/>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33" name="TextBox 12632"/>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34" name="TextBox 12633"/>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35" name="TextBox 12634"/>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36" name="TextBox 12635"/>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149</xdr:row>
      <xdr:rowOff>0</xdr:rowOff>
    </xdr:from>
    <xdr:ext cx="1107996" cy="264560"/>
    <xdr:sp macro="" textlink="">
      <xdr:nvSpPr>
        <xdr:cNvPr id="12637" name="TextBox 12636"/>
        <xdr:cNvSpPr txBox="1"/>
      </xdr:nvSpPr>
      <xdr:spPr>
        <a:xfrm>
          <a:off x="18764250" y="7456170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847725</xdr:colOff>
      <xdr:row>72</xdr:row>
      <xdr:rowOff>0</xdr:rowOff>
    </xdr:from>
    <xdr:ext cx="1107996" cy="264560"/>
    <xdr:sp macro="" textlink="">
      <xdr:nvSpPr>
        <xdr:cNvPr id="2" name="TextBox 1"/>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3" name="TextBox 2"/>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4" name="TextBox 3"/>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5" name="TextBox 4"/>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6" name="TextBox 5"/>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7" name="TextBox 6"/>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8" name="TextBox 7"/>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9" name="TextBox 8"/>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10" name="TextBox 9"/>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11" name="TextBox 10"/>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12" name="TextBox 11"/>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13" name="TextBox 12"/>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14" name="TextBox 13"/>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15" name="TextBox 14"/>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16" name="TextBox 15"/>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17" name="TextBox 16"/>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18" name="TextBox 17"/>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19" name="TextBox 18"/>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20" name="TextBox 19"/>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21" name="TextBox 20"/>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22" name="TextBox 21"/>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23" name="TextBox 22"/>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24" name="TextBox 23"/>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25" name="TextBox 24"/>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26" name="TextBox 25"/>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27" name="TextBox 26"/>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28" name="TextBox 27"/>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29" name="TextBox 28"/>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30" name="TextBox 29"/>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31" name="TextBox 30"/>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32" name="TextBox 31"/>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33" name="TextBox 32"/>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34" name="TextBox 33"/>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35" name="TextBox 34"/>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36" name="TextBox 35"/>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37" name="TextBox 36"/>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38" name="TextBox 37"/>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39" name="TextBox 38"/>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40" name="TextBox 39"/>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41" name="TextBox 40"/>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42" name="TextBox 41"/>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43" name="TextBox 42"/>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44" name="TextBox 43"/>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45" name="TextBox 44"/>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46" name="TextBox 45"/>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47" name="TextBox 46"/>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48" name="TextBox 47"/>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49" name="TextBox 48"/>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50" name="TextBox 49"/>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51" name="TextBox 50"/>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52" name="TextBox 51"/>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53" name="TextBox 52"/>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54" name="TextBox 53"/>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55" name="TextBox 54"/>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56" name="TextBox 55"/>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57" name="TextBox 56"/>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58" name="TextBox 57"/>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59" name="TextBox 58"/>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60" name="TextBox 59"/>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61" name="TextBox 60"/>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62" name="TextBox 61"/>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63" name="TextBox 62"/>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64" name="TextBox 63"/>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65" name="TextBox 64"/>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66" name="TextBox 65"/>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67" name="TextBox 66"/>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68" name="TextBox 67"/>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69" name="TextBox 68"/>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70" name="TextBox 69"/>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71" name="TextBox 70"/>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72" name="TextBox 71"/>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73" name="TextBox 72"/>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74" name="TextBox 73"/>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75" name="TextBox 74"/>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76" name="TextBox 75"/>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77" name="TextBox 76"/>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78" name="TextBox 77"/>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72</xdr:row>
      <xdr:rowOff>0</xdr:rowOff>
    </xdr:from>
    <xdr:ext cx="1107996" cy="264560"/>
    <xdr:sp macro="" textlink="">
      <xdr:nvSpPr>
        <xdr:cNvPr id="79" name="TextBox 78"/>
        <xdr:cNvSpPr txBox="1"/>
      </xdr:nvSpPr>
      <xdr:spPr>
        <a:xfrm>
          <a:off x="14935200"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80" name="TextBox 79"/>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81" name="TextBox 80"/>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82" name="TextBox 81"/>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83" name="TextBox 82"/>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84" name="TextBox 83"/>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85" name="TextBox 84"/>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86" name="TextBox 85"/>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87" name="TextBox 86"/>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88" name="TextBox 87"/>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89" name="TextBox 88"/>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90" name="TextBox 89"/>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91" name="TextBox 90"/>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92" name="TextBox 91"/>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93" name="TextBox 92"/>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94" name="TextBox 93"/>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95" name="TextBox 94"/>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96" name="TextBox 95"/>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97" name="TextBox 96"/>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98" name="TextBox 97"/>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99" name="TextBox 98"/>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100" name="TextBox 99"/>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101" name="TextBox 100"/>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102" name="TextBox 101"/>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103" name="TextBox 102"/>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104" name="TextBox 103"/>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72</xdr:row>
      <xdr:rowOff>0</xdr:rowOff>
    </xdr:from>
    <xdr:ext cx="1107996" cy="264560"/>
    <xdr:sp macro="" textlink="">
      <xdr:nvSpPr>
        <xdr:cNvPr id="105" name="TextBox 104"/>
        <xdr:cNvSpPr txBox="1"/>
      </xdr:nvSpPr>
      <xdr:spPr>
        <a:xfrm>
          <a:off x="13458825" y="12088177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06" name="TextBox 105"/>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07" name="TextBox 106"/>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08" name="TextBox 107"/>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09" name="TextBox 108"/>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10" name="TextBox 109"/>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11" name="TextBox 110"/>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12" name="TextBox 111"/>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13" name="TextBox 112"/>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14" name="TextBox 113"/>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15" name="TextBox 114"/>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16" name="TextBox 115"/>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17" name="TextBox 116"/>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18" name="TextBox 117"/>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19" name="TextBox 118"/>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20" name="TextBox 119"/>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21" name="TextBox 120"/>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22" name="TextBox 121"/>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23" name="TextBox 122"/>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24" name="TextBox 123"/>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25" name="TextBox 124"/>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26" name="TextBox 125"/>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27" name="TextBox 126"/>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28" name="TextBox 127"/>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29" name="TextBox 128"/>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30" name="TextBox 129"/>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31" name="TextBox 130"/>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32" name="TextBox 131"/>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33" name="TextBox 132"/>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34" name="TextBox 133"/>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35" name="TextBox 134"/>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36" name="TextBox 135"/>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37" name="TextBox 136"/>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38" name="TextBox 137"/>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39" name="TextBox 138"/>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40" name="TextBox 139"/>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41" name="TextBox 140"/>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42" name="TextBox 141"/>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43" name="TextBox 142"/>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44" name="TextBox 143"/>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45" name="TextBox 144"/>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46" name="TextBox 145"/>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47" name="TextBox 146"/>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48" name="TextBox 147"/>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49" name="TextBox 148"/>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50" name="TextBox 149"/>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51" name="TextBox 150"/>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52" name="TextBox 151"/>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53" name="TextBox 152"/>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54" name="TextBox 153"/>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55" name="TextBox 154"/>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56" name="TextBox 155"/>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57" name="TextBox 156"/>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58" name="TextBox 157"/>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59" name="TextBox 158"/>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60" name="TextBox 159"/>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61" name="TextBox 160"/>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62" name="TextBox 161"/>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63" name="TextBox 162"/>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64" name="TextBox 163"/>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65" name="TextBox 164"/>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66" name="TextBox 165"/>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67" name="TextBox 166"/>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68" name="TextBox 167"/>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69" name="TextBox 168"/>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70" name="TextBox 169"/>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71" name="TextBox 170"/>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72" name="TextBox 171"/>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73" name="TextBox 172"/>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74" name="TextBox 173"/>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75" name="TextBox 174"/>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76" name="TextBox 175"/>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77" name="TextBox 176"/>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78" name="TextBox 177"/>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79" name="TextBox 178"/>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80" name="TextBox 179"/>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81" name="TextBox 180"/>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82" name="TextBox 181"/>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81</xdr:row>
      <xdr:rowOff>0</xdr:rowOff>
    </xdr:from>
    <xdr:ext cx="1107996" cy="264560"/>
    <xdr:sp macro="" textlink="">
      <xdr:nvSpPr>
        <xdr:cNvPr id="183" name="TextBox 182"/>
        <xdr:cNvSpPr txBox="1"/>
      </xdr:nvSpPr>
      <xdr:spPr>
        <a:xfrm>
          <a:off x="14935200"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84" name="TextBox 183"/>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85" name="TextBox 184"/>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86" name="TextBox 185"/>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87" name="TextBox 186"/>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88" name="TextBox 187"/>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89" name="TextBox 188"/>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90" name="TextBox 189"/>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91" name="TextBox 190"/>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92" name="TextBox 191"/>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93" name="TextBox 192"/>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94" name="TextBox 193"/>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95" name="TextBox 194"/>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96" name="TextBox 195"/>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97" name="TextBox 196"/>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98" name="TextBox 197"/>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199" name="TextBox 198"/>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200" name="TextBox 199"/>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201" name="TextBox 200"/>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202" name="TextBox 201"/>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203" name="TextBox 202"/>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204" name="TextBox 203"/>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205" name="TextBox 204"/>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206" name="TextBox 205"/>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207" name="TextBox 206"/>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208" name="TextBox 207"/>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81</xdr:row>
      <xdr:rowOff>0</xdr:rowOff>
    </xdr:from>
    <xdr:ext cx="1107996" cy="264560"/>
    <xdr:sp macro="" textlink="">
      <xdr:nvSpPr>
        <xdr:cNvPr id="209" name="TextBox 208"/>
        <xdr:cNvSpPr txBox="1"/>
      </xdr:nvSpPr>
      <xdr:spPr>
        <a:xfrm>
          <a:off x="13458825" y="138245850"/>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10" name="TextBox 209"/>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11" name="TextBox 210"/>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12" name="TextBox 211"/>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13" name="TextBox 212"/>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14" name="TextBox 213"/>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15" name="TextBox 214"/>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16" name="TextBox 215"/>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17" name="TextBox 216"/>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18" name="TextBox 217"/>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19" name="TextBox 218"/>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20" name="TextBox 219"/>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21" name="TextBox 220"/>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22" name="TextBox 221"/>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23" name="TextBox 222"/>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24" name="TextBox 223"/>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25" name="TextBox 224"/>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26" name="TextBox 225"/>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27" name="TextBox 226"/>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28" name="TextBox 227"/>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29" name="TextBox 228"/>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30" name="TextBox 229"/>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31" name="TextBox 230"/>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32" name="TextBox 231"/>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33" name="TextBox 232"/>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34" name="TextBox 233"/>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35" name="TextBox 234"/>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36" name="TextBox 235"/>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37" name="TextBox 236"/>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38" name="TextBox 237"/>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39" name="TextBox 238"/>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40" name="TextBox 239"/>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41" name="TextBox 240"/>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42" name="TextBox 241"/>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43" name="TextBox 242"/>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44" name="TextBox 243"/>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45" name="TextBox 244"/>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46" name="TextBox 245"/>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47" name="TextBox 246"/>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48" name="TextBox 247"/>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49" name="TextBox 248"/>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50" name="TextBox 249"/>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51" name="TextBox 250"/>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52" name="TextBox 251"/>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53" name="TextBox 252"/>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54" name="TextBox 253"/>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55" name="TextBox 254"/>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56" name="TextBox 255"/>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57" name="TextBox 256"/>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58" name="TextBox 257"/>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59" name="TextBox 258"/>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60" name="TextBox 259"/>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61" name="TextBox 260"/>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62" name="TextBox 261"/>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63" name="TextBox 262"/>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64" name="TextBox 263"/>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65" name="TextBox 264"/>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66" name="TextBox 265"/>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67" name="TextBox 266"/>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68" name="TextBox 267"/>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69" name="TextBox 268"/>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70" name="TextBox 269"/>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71" name="TextBox 270"/>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72" name="TextBox 271"/>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73" name="TextBox 272"/>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74" name="TextBox 273"/>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75" name="TextBox 274"/>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76" name="TextBox 275"/>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77" name="TextBox 276"/>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78" name="TextBox 277"/>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79" name="TextBox 278"/>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80" name="TextBox 279"/>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81" name="TextBox 280"/>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82" name="TextBox 281"/>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83" name="TextBox 282"/>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84" name="TextBox 283"/>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85" name="TextBox 284"/>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86" name="TextBox 285"/>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14</xdr:col>
      <xdr:colOff>847725</xdr:colOff>
      <xdr:row>82</xdr:row>
      <xdr:rowOff>0</xdr:rowOff>
    </xdr:from>
    <xdr:ext cx="1107996" cy="264560"/>
    <xdr:sp macro="" textlink="">
      <xdr:nvSpPr>
        <xdr:cNvPr id="287" name="TextBox 286"/>
        <xdr:cNvSpPr txBox="1"/>
      </xdr:nvSpPr>
      <xdr:spPr>
        <a:xfrm>
          <a:off x="14935200"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88" name="TextBox 287"/>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89" name="TextBox 288"/>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90" name="TextBox 289"/>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91" name="TextBox 290"/>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92" name="TextBox 291"/>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93" name="TextBox 292"/>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94" name="TextBox 293"/>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95" name="TextBox 294"/>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96" name="TextBox 295"/>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97" name="TextBox 296"/>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98" name="TextBox 297"/>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299" name="TextBox 298"/>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300" name="TextBox 299"/>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301" name="TextBox 300"/>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302" name="TextBox 301"/>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303" name="TextBox 302"/>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304" name="TextBox 303"/>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305" name="TextBox 304"/>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306" name="TextBox 305"/>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307" name="TextBox 306"/>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308" name="TextBox 307"/>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309" name="TextBox 308"/>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310" name="TextBox 309"/>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311" name="TextBox 310"/>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312" name="TextBox 311"/>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oneCellAnchor>
    <xdr:from>
      <xdr:col>13</xdr:col>
      <xdr:colOff>847725</xdr:colOff>
      <xdr:row>82</xdr:row>
      <xdr:rowOff>0</xdr:rowOff>
    </xdr:from>
    <xdr:ext cx="1107996" cy="264560"/>
    <xdr:sp macro="" textlink="">
      <xdr:nvSpPr>
        <xdr:cNvPr id="313" name="TextBox 312"/>
        <xdr:cNvSpPr txBox="1"/>
      </xdr:nvSpPr>
      <xdr:spPr>
        <a:xfrm>
          <a:off x="13458825" y="1398746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1100"/>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filterMode="1"/>
  <dimension ref="A1:Y727"/>
  <sheetViews>
    <sheetView tabSelected="1" topLeftCell="M1" zoomScaleNormal="100" workbookViewId="0">
      <selection activeCell="N4" sqref="N4"/>
    </sheetView>
  </sheetViews>
  <sheetFormatPr defaultColWidth="27.85546875" defaultRowHeight="15"/>
  <cols>
    <col min="1" max="1" width="5.28515625" style="309" customWidth="1"/>
    <col min="2" max="2" width="7.42578125" style="309" bestFit="1" customWidth="1"/>
    <col min="3" max="3" width="21.7109375" style="309" bestFit="1" customWidth="1"/>
    <col min="4" max="4" width="12.28515625" style="309" bestFit="1" customWidth="1"/>
    <col min="5" max="5" width="27.85546875" style="309" bestFit="1" customWidth="1"/>
    <col min="6" max="6" width="11.28515625" style="309" bestFit="1" customWidth="1"/>
    <col min="7" max="7" width="23.42578125" style="309" bestFit="1" customWidth="1"/>
    <col min="8" max="8" width="28" style="309" bestFit="1" customWidth="1"/>
    <col min="9" max="9" width="23.140625" style="309" bestFit="1" customWidth="1"/>
    <col min="10" max="10" width="35.7109375" style="309" customWidth="1"/>
    <col min="11" max="11" width="27.42578125" style="309" bestFit="1" customWidth="1"/>
    <col min="12" max="12" width="25.5703125" style="309" bestFit="1" customWidth="1"/>
    <col min="13" max="13" width="23.7109375" style="309" customWidth="1"/>
    <col min="14" max="14" width="40.140625" style="309" customWidth="1"/>
    <col min="15" max="15" width="59.28515625" style="309" customWidth="1"/>
    <col min="16" max="16" width="26.140625" style="309" bestFit="1" customWidth="1"/>
    <col min="17" max="17" width="15.7109375" style="309" bestFit="1" customWidth="1"/>
    <col min="18" max="18" width="26.28515625" style="309" bestFit="1" customWidth="1"/>
    <col min="19" max="19" width="26.42578125" style="309" bestFit="1" customWidth="1"/>
    <col min="20" max="20" width="25" style="309" bestFit="1" customWidth="1"/>
    <col min="21" max="21" width="26.28515625" style="309" bestFit="1" customWidth="1"/>
    <col min="22" max="22" width="27" style="309" bestFit="1" customWidth="1"/>
    <col min="23" max="23" width="47.28515625" style="309" customWidth="1"/>
    <col min="24" max="24" width="34.7109375" hidden="1" customWidth="1"/>
    <col min="25" max="25" width="11.5703125" hidden="1" customWidth="1"/>
    <col min="26" max="16384" width="27.85546875" style="309"/>
  </cols>
  <sheetData>
    <row r="1" spans="1:25" ht="15.75">
      <c r="A1" s="308" t="s">
        <v>0</v>
      </c>
    </row>
    <row r="2" spans="1:25" ht="15.75">
      <c r="A2" s="308" t="s">
        <v>1</v>
      </c>
    </row>
    <row r="3" spans="1:25" ht="15.75">
      <c r="A3" s="310" t="s">
        <v>2</v>
      </c>
    </row>
    <row r="4" spans="1:25" ht="16.5" thickBot="1">
      <c r="A4" s="311"/>
      <c r="M4" s="402" t="s">
        <v>2441</v>
      </c>
    </row>
    <row r="5" spans="1:25" ht="51">
      <c r="A5" s="312" t="s">
        <v>3</v>
      </c>
      <c r="B5" s="313" t="s">
        <v>4</v>
      </c>
      <c r="C5" s="314" t="s">
        <v>5</v>
      </c>
      <c r="D5" s="314" t="s">
        <v>6</v>
      </c>
      <c r="E5" s="314" t="s">
        <v>7</v>
      </c>
      <c r="F5" s="314" t="s">
        <v>8</v>
      </c>
      <c r="G5" s="314" t="s">
        <v>9</v>
      </c>
      <c r="H5" s="314" t="s">
        <v>10</v>
      </c>
      <c r="I5" s="314" t="s">
        <v>11</v>
      </c>
      <c r="J5" s="314" t="s">
        <v>12</v>
      </c>
      <c r="K5" s="315" t="s">
        <v>13</v>
      </c>
      <c r="L5" s="314" t="s">
        <v>14</v>
      </c>
      <c r="M5" s="316" t="s">
        <v>15</v>
      </c>
      <c r="N5" s="314" t="s">
        <v>16</v>
      </c>
      <c r="O5" s="314" t="s">
        <v>17</v>
      </c>
      <c r="P5" s="314" t="s">
        <v>18</v>
      </c>
      <c r="Q5" s="317" t="s">
        <v>19</v>
      </c>
      <c r="R5" s="317" t="s">
        <v>20</v>
      </c>
      <c r="S5" s="317" t="s">
        <v>21</v>
      </c>
      <c r="T5" s="314" t="s">
        <v>22</v>
      </c>
      <c r="U5" s="318" t="s">
        <v>23</v>
      </c>
      <c r="V5" s="319" t="s">
        <v>24</v>
      </c>
      <c r="W5" s="319" t="s">
        <v>25</v>
      </c>
      <c r="X5">
        <v>0</v>
      </c>
      <c r="Y5" s="1" t="s">
        <v>26</v>
      </c>
    </row>
    <row r="6" spans="1:25" customFormat="1" ht="91.5" hidden="1" customHeight="1">
      <c r="A6" s="2">
        <v>1</v>
      </c>
      <c r="B6" s="3" t="s">
        <v>27</v>
      </c>
      <c r="C6" s="3" t="s">
        <v>28</v>
      </c>
      <c r="D6" s="3" t="s">
        <v>29</v>
      </c>
      <c r="E6" s="3">
        <v>98998652</v>
      </c>
      <c r="F6" s="3">
        <v>11</v>
      </c>
      <c r="G6" s="4">
        <v>42460</v>
      </c>
      <c r="H6" s="5" t="s">
        <v>30</v>
      </c>
      <c r="I6" s="3" t="s">
        <v>31</v>
      </c>
      <c r="J6" s="3" t="s">
        <v>32</v>
      </c>
      <c r="K6" s="6">
        <v>496900</v>
      </c>
      <c r="L6" s="6">
        <f>-K6</f>
        <v>-496900</v>
      </c>
      <c r="M6" s="7">
        <f t="shared" ref="M6:M69" si="0">K6+L6</f>
        <v>0</v>
      </c>
      <c r="N6" s="5" t="s">
        <v>33</v>
      </c>
      <c r="O6" s="5" t="s">
        <v>34</v>
      </c>
      <c r="P6" s="3" t="s">
        <v>35</v>
      </c>
      <c r="Q6" s="8">
        <v>42712</v>
      </c>
      <c r="R6" s="3" t="s">
        <v>36</v>
      </c>
      <c r="S6" s="9" t="s">
        <v>37</v>
      </c>
      <c r="T6" s="3" t="s">
        <v>38</v>
      </c>
      <c r="U6" s="3" t="s">
        <v>37</v>
      </c>
      <c r="V6" s="3" t="s">
        <v>39</v>
      </c>
      <c r="W6" s="10" t="s">
        <v>37</v>
      </c>
      <c r="X6" s="11">
        <f t="shared" ref="X6:X69" si="1">M6</f>
        <v>0</v>
      </c>
      <c r="Y6" s="12" t="s">
        <v>40</v>
      </c>
    </row>
    <row r="7" spans="1:25" customFormat="1" ht="51.75" hidden="1" customHeight="1">
      <c r="A7" s="13">
        <v>2</v>
      </c>
      <c r="B7" s="14" t="s">
        <v>27</v>
      </c>
      <c r="C7" s="14" t="s">
        <v>41</v>
      </c>
      <c r="D7" s="14" t="s">
        <v>42</v>
      </c>
      <c r="E7" s="14">
        <v>22337482</v>
      </c>
      <c r="F7" s="14">
        <v>13</v>
      </c>
      <c r="G7" s="15" t="s">
        <v>43</v>
      </c>
      <c r="H7" s="16" t="s">
        <v>44</v>
      </c>
      <c r="I7" s="14" t="s">
        <v>45</v>
      </c>
      <c r="J7" s="14" t="s">
        <v>46</v>
      </c>
      <c r="K7" s="17">
        <v>52314</v>
      </c>
      <c r="L7" s="17">
        <v>0</v>
      </c>
      <c r="M7" s="18">
        <f t="shared" si="0"/>
        <v>52314</v>
      </c>
      <c r="N7" s="14">
        <v>0</v>
      </c>
      <c r="O7" s="19" t="s">
        <v>47</v>
      </c>
      <c r="P7" s="19" t="s">
        <v>35</v>
      </c>
      <c r="Q7" s="20">
        <v>43069</v>
      </c>
      <c r="R7" s="19" t="s">
        <v>36</v>
      </c>
      <c r="S7" s="21" t="s">
        <v>37</v>
      </c>
      <c r="T7" s="14" t="s">
        <v>48</v>
      </c>
      <c r="U7" s="19" t="s">
        <v>37</v>
      </c>
      <c r="V7" s="19" t="s">
        <v>37</v>
      </c>
      <c r="W7" s="22" t="s">
        <v>37</v>
      </c>
      <c r="X7" s="23">
        <f t="shared" si="1"/>
        <v>52314</v>
      </c>
      <c r="Y7" s="24"/>
    </row>
    <row r="8" spans="1:25" customFormat="1" ht="51.75" hidden="1" customHeight="1">
      <c r="A8" s="13">
        <v>3</v>
      </c>
      <c r="B8" s="14" t="s">
        <v>27</v>
      </c>
      <c r="C8" s="14" t="s">
        <v>49</v>
      </c>
      <c r="D8" s="14" t="s">
        <v>29</v>
      </c>
      <c r="E8" s="14">
        <v>90939578</v>
      </c>
      <c r="F8" s="14">
        <v>13</v>
      </c>
      <c r="G8" s="15">
        <v>42653</v>
      </c>
      <c r="H8" s="19" t="s">
        <v>50</v>
      </c>
      <c r="I8" s="14" t="s">
        <v>51</v>
      </c>
      <c r="J8" s="14" t="s">
        <v>52</v>
      </c>
      <c r="K8" s="17">
        <v>55800</v>
      </c>
      <c r="L8" s="17">
        <v>0</v>
      </c>
      <c r="M8" s="18">
        <f t="shared" si="0"/>
        <v>55800</v>
      </c>
      <c r="N8" s="14" t="s">
        <v>37</v>
      </c>
      <c r="O8" s="19" t="s">
        <v>53</v>
      </c>
      <c r="P8" s="14" t="s">
        <v>35</v>
      </c>
      <c r="Q8" s="25" t="s">
        <v>54</v>
      </c>
      <c r="R8" s="14" t="s">
        <v>36</v>
      </c>
      <c r="S8" s="26" t="s">
        <v>37</v>
      </c>
      <c r="T8" s="14" t="s">
        <v>48</v>
      </c>
      <c r="U8" s="14" t="s">
        <v>37</v>
      </c>
      <c r="V8" s="14" t="s">
        <v>37</v>
      </c>
      <c r="W8" s="27" t="s">
        <v>37</v>
      </c>
      <c r="X8" s="23">
        <f t="shared" si="1"/>
        <v>55800</v>
      </c>
      <c r="Y8" s="24"/>
    </row>
    <row r="9" spans="1:25" customFormat="1" ht="51.75" hidden="1" customHeight="1">
      <c r="A9" s="13">
        <v>4</v>
      </c>
      <c r="B9" s="14" t="s">
        <v>27</v>
      </c>
      <c r="C9" s="14" t="s">
        <v>41</v>
      </c>
      <c r="D9" s="14" t="s">
        <v>42</v>
      </c>
      <c r="E9" s="14">
        <v>22337482</v>
      </c>
      <c r="F9" s="14">
        <v>13</v>
      </c>
      <c r="G9" s="15" t="s">
        <v>43</v>
      </c>
      <c r="H9" s="16" t="s">
        <v>44</v>
      </c>
      <c r="I9" s="14" t="s">
        <v>45</v>
      </c>
      <c r="J9" s="14" t="s">
        <v>55</v>
      </c>
      <c r="K9" s="17">
        <v>65292</v>
      </c>
      <c r="L9" s="17">
        <v>0</v>
      </c>
      <c r="M9" s="18">
        <f t="shared" si="0"/>
        <v>65292</v>
      </c>
      <c r="N9" s="14">
        <v>0</v>
      </c>
      <c r="O9" s="19" t="s">
        <v>47</v>
      </c>
      <c r="P9" s="19" t="s">
        <v>35</v>
      </c>
      <c r="Q9" s="20">
        <v>43069</v>
      </c>
      <c r="R9" s="19" t="s">
        <v>36</v>
      </c>
      <c r="S9" s="21" t="s">
        <v>37</v>
      </c>
      <c r="T9" s="14" t="s">
        <v>48</v>
      </c>
      <c r="U9" s="19" t="s">
        <v>37</v>
      </c>
      <c r="V9" s="19" t="s">
        <v>37</v>
      </c>
      <c r="W9" s="22" t="s">
        <v>37</v>
      </c>
      <c r="X9" s="23">
        <f t="shared" si="1"/>
        <v>65292</v>
      </c>
      <c r="Y9" s="24"/>
    </row>
    <row r="10" spans="1:25" customFormat="1" ht="51.75" hidden="1" customHeight="1">
      <c r="A10" s="13">
        <v>5</v>
      </c>
      <c r="B10" s="14" t="s">
        <v>27</v>
      </c>
      <c r="C10" s="14" t="s">
        <v>41</v>
      </c>
      <c r="D10" s="14" t="s">
        <v>42</v>
      </c>
      <c r="E10" s="14">
        <v>22337482</v>
      </c>
      <c r="F10" s="14">
        <v>13</v>
      </c>
      <c r="G10" s="15" t="s">
        <v>43</v>
      </c>
      <c r="H10" s="16" t="s">
        <v>44</v>
      </c>
      <c r="I10" s="14" t="s">
        <v>45</v>
      </c>
      <c r="J10" s="14" t="s">
        <v>56</v>
      </c>
      <c r="K10" s="17">
        <v>68961</v>
      </c>
      <c r="L10" s="17">
        <v>0</v>
      </c>
      <c r="M10" s="18">
        <f t="shared" si="0"/>
        <v>68961</v>
      </c>
      <c r="N10" s="14">
        <v>0</v>
      </c>
      <c r="O10" s="19" t="s">
        <v>47</v>
      </c>
      <c r="P10" s="19" t="s">
        <v>35</v>
      </c>
      <c r="Q10" s="20">
        <v>43069</v>
      </c>
      <c r="R10" s="19" t="s">
        <v>36</v>
      </c>
      <c r="S10" s="21" t="s">
        <v>37</v>
      </c>
      <c r="T10" s="14" t="s">
        <v>48</v>
      </c>
      <c r="U10" s="19" t="s">
        <v>37</v>
      </c>
      <c r="V10" s="19" t="s">
        <v>37</v>
      </c>
      <c r="W10" s="22" t="s">
        <v>37</v>
      </c>
      <c r="X10" s="23">
        <f t="shared" si="1"/>
        <v>68961</v>
      </c>
      <c r="Y10" s="24"/>
    </row>
    <row r="11" spans="1:25" customFormat="1" ht="51.75" hidden="1" customHeight="1">
      <c r="A11" s="13">
        <v>6</v>
      </c>
      <c r="B11" s="14" t="s">
        <v>27</v>
      </c>
      <c r="C11" s="14" t="s">
        <v>49</v>
      </c>
      <c r="D11" s="14" t="s">
        <v>29</v>
      </c>
      <c r="E11" s="14">
        <v>90939578</v>
      </c>
      <c r="F11" s="14">
        <v>13</v>
      </c>
      <c r="G11" s="15">
        <v>42825</v>
      </c>
      <c r="H11" s="19" t="s">
        <v>57</v>
      </c>
      <c r="I11" s="14" t="s">
        <v>51</v>
      </c>
      <c r="J11" s="14" t="s">
        <v>58</v>
      </c>
      <c r="K11" s="17">
        <v>72142.62</v>
      </c>
      <c r="L11" s="17">
        <v>0</v>
      </c>
      <c r="M11" s="18">
        <f t="shared" si="0"/>
        <v>72142.62</v>
      </c>
      <c r="N11" s="14" t="s">
        <v>37</v>
      </c>
      <c r="O11" s="19" t="s">
        <v>59</v>
      </c>
      <c r="P11" s="14" t="s">
        <v>35</v>
      </c>
      <c r="Q11" s="25" t="s">
        <v>54</v>
      </c>
      <c r="R11" s="14" t="s">
        <v>36</v>
      </c>
      <c r="S11" s="26" t="s">
        <v>37</v>
      </c>
      <c r="T11" s="14" t="s">
        <v>48</v>
      </c>
      <c r="U11" s="14" t="s">
        <v>37</v>
      </c>
      <c r="V11" s="14" t="s">
        <v>37</v>
      </c>
      <c r="W11" s="27" t="s">
        <v>37</v>
      </c>
      <c r="X11" s="23">
        <f t="shared" si="1"/>
        <v>72142.62</v>
      </c>
      <c r="Y11" s="24"/>
    </row>
    <row r="12" spans="1:25" customFormat="1" ht="51.75" hidden="1" customHeight="1">
      <c r="A12" s="13">
        <v>7</v>
      </c>
      <c r="B12" s="14" t="s">
        <v>27</v>
      </c>
      <c r="C12" s="14" t="s">
        <v>41</v>
      </c>
      <c r="D12" s="14" t="s">
        <v>42</v>
      </c>
      <c r="E12" s="14">
        <v>22337482</v>
      </c>
      <c r="F12" s="14">
        <v>13</v>
      </c>
      <c r="G12" s="15" t="s">
        <v>43</v>
      </c>
      <c r="H12" s="16" t="s">
        <v>44</v>
      </c>
      <c r="I12" s="14" t="s">
        <v>45</v>
      </c>
      <c r="J12" s="14" t="s">
        <v>60</v>
      </c>
      <c r="K12" s="17">
        <v>93605.4</v>
      </c>
      <c r="L12" s="17">
        <v>0</v>
      </c>
      <c r="M12" s="18">
        <f t="shared" si="0"/>
        <v>93605.4</v>
      </c>
      <c r="N12" s="14">
        <v>0</v>
      </c>
      <c r="O12" s="19" t="s">
        <v>47</v>
      </c>
      <c r="P12" s="19" t="s">
        <v>35</v>
      </c>
      <c r="Q12" s="20">
        <v>43069</v>
      </c>
      <c r="R12" s="19" t="s">
        <v>36</v>
      </c>
      <c r="S12" s="21" t="s">
        <v>37</v>
      </c>
      <c r="T12" s="14" t="s">
        <v>48</v>
      </c>
      <c r="U12" s="19" t="s">
        <v>37</v>
      </c>
      <c r="V12" s="19" t="s">
        <v>37</v>
      </c>
      <c r="W12" s="22" t="s">
        <v>37</v>
      </c>
      <c r="X12" s="23">
        <f t="shared" si="1"/>
        <v>93605.4</v>
      </c>
      <c r="Y12" s="24"/>
    </row>
    <row r="13" spans="1:25" customFormat="1" ht="51.75" hidden="1" customHeight="1">
      <c r="A13" s="13">
        <v>8</v>
      </c>
      <c r="B13" s="14" t="s">
        <v>27</v>
      </c>
      <c r="C13" s="14" t="s">
        <v>41</v>
      </c>
      <c r="D13" s="14" t="s">
        <v>42</v>
      </c>
      <c r="E13" s="14">
        <v>22337482</v>
      </c>
      <c r="F13" s="14">
        <v>13</v>
      </c>
      <c r="G13" s="15" t="s">
        <v>43</v>
      </c>
      <c r="H13" s="16" t="s">
        <v>44</v>
      </c>
      <c r="I13" s="14" t="s">
        <v>45</v>
      </c>
      <c r="J13" s="14" t="s">
        <v>61</v>
      </c>
      <c r="K13" s="17">
        <v>99740.88</v>
      </c>
      <c r="L13" s="17">
        <v>0</v>
      </c>
      <c r="M13" s="18">
        <f t="shared" si="0"/>
        <v>99740.88</v>
      </c>
      <c r="N13" s="14">
        <v>0</v>
      </c>
      <c r="O13" s="19" t="s">
        <v>47</v>
      </c>
      <c r="P13" s="28" t="s">
        <v>35</v>
      </c>
      <c r="Q13" s="29">
        <v>43069</v>
      </c>
      <c r="R13" s="28" t="s">
        <v>36</v>
      </c>
      <c r="S13" s="28" t="s">
        <v>37</v>
      </c>
      <c r="T13" s="14" t="s">
        <v>48</v>
      </c>
      <c r="U13" s="28" t="s">
        <v>37</v>
      </c>
      <c r="V13" s="19" t="s">
        <v>37</v>
      </c>
      <c r="W13" s="22" t="s">
        <v>37</v>
      </c>
      <c r="X13" s="23">
        <f t="shared" si="1"/>
        <v>99740.88</v>
      </c>
      <c r="Y13" s="24"/>
    </row>
    <row r="14" spans="1:25" customFormat="1" ht="51.75" hidden="1" customHeight="1">
      <c r="A14" s="13">
        <v>9</v>
      </c>
      <c r="B14" s="14" t="s">
        <v>27</v>
      </c>
      <c r="C14" s="14" t="s">
        <v>62</v>
      </c>
      <c r="D14" s="14" t="s">
        <v>29</v>
      </c>
      <c r="E14" s="14">
        <v>98999253</v>
      </c>
      <c r="F14" s="14">
        <v>11</v>
      </c>
      <c r="G14" s="15" t="s">
        <v>63</v>
      </c>
      <c r="H14" s="19" t="s">
        <v>64</v>
      </c>
      <c r="I14" s="14" t="s">
        <v>65</v>
      </c>
      <c r="J14" s="14" t="s">
        <v>66</v>
      </c>
      <c r="K14" s="17">
        <v>114000</v>
      </c>
      <c r="L14" s="17">
        <v>0</v>
      </c>
      <c r="M14" s="18">
        <f t="shared" si="0"/>
        <v>114000</v>
      </c>
      <c r="N14" s="14">
        <v>0</v>
      </c>
      <c r="O14" s="19" t="s">
        <v>67</v>
      </c>
      <c r="P14" s="19" t="s">
        <v>35</v>
      </c>
      <c r="Q14" s="20">
        <v>43100</v>
      </c>
      <c r="R14" s="19" t="s">
        <v>36</v>
      </c>
      <c r="S14" s="21" t="s">
        <v>37</v>
      </c>
      <c r="T14" s="14" t="s">
        <v>48</v>
      </c>
      <c r="U14" s="19" t="s">
        <v>37</v>
      </c>
      <c r="V14" s="19" t="s">
        <v>68</v>
      </c>
      <c r="W14" s="27" t="s">
        <v>37</v>
      </c>
      <c r="X14" s="23">
        <f t="shared" si="1"/>
        <v>114000</v>
      </c>
      <c r="Y14" s="24"/>
    </row>
    <row r="15" spans="1:25" customFormat="1" ht="51.75" hidden="1" customHeight="1">
      <c r="A15" s="13">
        <v>10</v>
      </c>
      <c r="B15" s="14" t="s">
        <v>27</v>
      </c>
      <c r="C15" s="14" t="s">
        <v>41</v>
      </c>
      <c r="D15" s="14" t="s">
        <v>42</v>
      </c>
      <c r="E15" s="14">
        <v>22337482</v>
      </c>
      <c r="F15" s="14">
        <v>13</v>
      </c>
      <c r="G15" s="15" t="s">
        <v>43</v>
      </c>
      <c r="H15" s="16" t="s">
        <v>69</v>
      </c>
      <c r="I15" s="14" t="s">
        <v>70</v>
      </c>
      <c r="J15" s="14" t="s">
        <v>71</v>
      </c>
      <c r="K15" s="17">
        <v>115591</v>
      </c>
      <c r="L15" s="17">
        <v>0</v>
      </c>
      <c r="M15" s="18">
        <f t="shared" si="0"/>
        <v>115591</v>
      </c>
      <c r="N15" s="14">
        <v>0</v>
      </c>
      <c r="O15" s="19" t="s">
        <v>72</v>
      </c>
      <c r="P15" s="19" t="s">
        <v>35</v>
      </c>
      <c r="Q15" s="20">
        <v>43069</v>
      </c>
      <c r="R15" s="19" t="s">
        <v>36</v>
      </c>
      <c r="S15" s="21" t="s">
        <v>37</v>
      </c>
      <c r="T15" s="14" t="s">
        <v>48</v>
      </c>
      <c r="U15" s="19" t="s">
        <v>37</v>
      </c>
      <c r="V15" s="19" t="s">
        <v>37</v>
      </c>
      <c r="W15" s="22" t="s">
        <v>37</v>
      </c>
      <c r="X15" s="23">
        <f t="shared" si="1"/>
        <v>115591</v>
      </c>
      <c r="Y15" s="24"/>
    </row>
    <row r="16" spans="1:25" customFormat="1" ht="51.75" hidden="1" customHeight="1">
      <c r="A16" s="13">
        <v>11</v>
      </c>
      <c r="B16" s="14" t="s">
        <v>27</v>
      </c>
      <c r="C16" s="14" t="s">
        <v>41</v>
      </c>
      <c r="D16" s="14" t="s">
        <v>42</v>
      </c>
      <c r="E16" s="14">
        <v>22337482</v>
      </c>
      <c r="F16" s="14">
        <v>13</v>
      </c>
      <c r="G16" s="15" t="s">
        <v>43</v>
      </c>
      <c r="H16" s="16" t="s">
        <v>44</v>
      </c>
      <c r="I16" s="14" t="s">
        <v>45</v>
      </c>
      <c r="J16" s="14" t="s">
        <v>60</v>
      </c>
      <c r="K16" s="17">
        <v>145236</v>
      </c>
      <c r="L16" s="17">
        <v>0</v>
      </c>
      <c r="M16" s="18">
        <f t="shared" si="0"/>
        <v>145236</v>
      </c>
      <c r="N16" s="14">
        <v>0</v>
      </c>
      <c r="O16" s="19" t="s">
        <v>47</v>
      </c>
      <c r="P16" s="19" t="s">
        <v>35</v>
      </c>
      <c r="Q16" s="20">
        <v>43069</v>
      </c>
      <c r="R16" s="19" t="s">
        <v>36</v>
      </c>
      <c r="S16" s="21" t="s">
        <v>37</v>
      </c>
      <c r="T16" s="14" t="s">
        <v>48</v>
      </c>
      <c r="U16" s="19" t="s">
        <v>37</v>
      </c>
      <c r="V16" s="19" t="s">
        <v>37</v>
      </c>
      <c r="W16" s="22" t="s">
        <v>37</v>
      </c>
      <c r="X16" s="23">
        <f t="shared" si="1"/>
        <v>145236</v>
      </c>
      <c r="Y16" s="24"/>
    </row>
    <row r="17" spans="1:25" customFormat="1" ht="51.75" hidden="1" customHeight="1">
      <c r="A17" s="13">
        <v>12</v>
      </c>
      <c r="B17" s="14" t="s">
        <v>27</v>
      </c>
      <c r="C17" s="14" t="s">
        <v>41</v>
      </c>
      <c r="D17" s="14" t="s">
        <v>42</v>
      </c>
      <c r="E17" s="14">
        <v>22337482</v>
      </c>
      <c r="F17" s="14">
        <v>13</v>
      </c>
      <c r="G17" s="15" t="s">
        <v>43</v>
      </c>
      <c r="H17" s="16" t="s">
        <v>73</v>
      </c>
      <c r="I17" s="14" t="s">
        <v>70</v>
      </c>
      <c r="J17" s="14" t="s">
        <v>74</v>
      </c>
      <c r="K17" s="17">
        <v>147040</v>
      </c>
      <c r="L17" s="17">
        <v>0</v>
      </c>
      <c r="M17" s="18">
        <f t="shared" si="0"/>
        <v>147040</v>
      </c>
      <c r="N17" s="14">
        <v>0</v>
      </c>
      <c r="O17" s="19" t="s">
        <v>72</v>
      </c>
      <c r="P17" s="28" t="s">
        <v>35</v>
      </c>
      <c r="Q17" s="29">
        <v>43069</v>
      </c>
      <c r="R17" s="28" t="s">
        <v>36</v>
      </c>
      <c r="S17" s="28" t="s">
        <v>37</v>
      </c>
      <c r="T17" s="14" t="s">
        <v>48</v>
      </c>
      <c r="U17" s="28" t="s">
        <v>37</v>
      </c>
      <c r="V17" s="19" t="s">
        <v>37</v>
      </c>
      <c r="W17" s="22" t="s">
        <v>37</v>
      </c>
      <c r="X17" s="23">
        <f t="shared" si="1"/>
        <v>147040</v>
      </c>
      <c r="Y17" s="24"/>
    </row>
    <row r="18" spans="1:25" customFormat="1" ht="51.75" hidden="1" customHeight="1">
      <c r="A18" s="13">
        <v>13</v>
      </c>
      <c r="B18" s="14" t="s">
        <v>27</v>
      </c>
      <c r="C18" s="14" t="s">
        <v>41</v>
      </c>
      <c r="D18" s="14" t="s">
        <v>42</v>
      </c>
      <c r="E18" s="14">
        <v>22337482</v>
      </c>
      <c r="F18" s="14">
        <v>13</v>
      </c>
      <c r="G18" s="15" t="s">
        <v>43</v>
      </c>
      <c r="H18" s="16" t="s">
        <v>44</v>
      </c>
      <c r="I18" s="14" t="s">
        <v>45</v>
      </c>
      <c r="J18" s="14" t="s">
        <v>75</v>
      </c>
      <c r="K18" s="17">
        <v>159265</v>
      </c>
      <c r="L18" s="17">
        <v>0</v>
      </c>
      <c r="M18" s="18">
        <f t="shared" si="0"/>
        <v>159265</v>
      </c>
      <c r="N18" s="14">
        <v>0</v>
      </c>
      <c r="O18" s="19" t="s">
        <v>47</v>
      </c>
      <c r="P18" s="19" t="s">
        <v>35</v>
      </c>
      <c r="Q18" s="20">
        <v>43069</v>
      </c>
      <c r="R18" s="19" t="s">
        <v>36</v>
      </c>
      <c r="S18" s="21" t="s">
        <v>37</v>
      </c>
      <c r="T18" s="14" t="s">
        <v>48</v>
      </c>
      <c r="U18" s="19" t="s">
        <v>37</v>
      </c>
      <c r="V18" s="19" t="s">
        <v>37</v>
      </c>
      <c r="W18" s="22" t="s">
        <v>37</v>
      </c>
      <c r="X18" s="23">
        <f t="shared" si="1"/>
        <v>159265</v>
      </c>
      <c r="Y18" s="24"/>
    </row>
    <row r="19" spans="1:25" customFormat="1" ht="51.75" hidden="1" customHeight="1">
      <c r="A19" s="13">
        <v>14</v>
      </c>
      <c r="B19" s="14" t="s">
        <v>27</v>
      </c>
      <c r="C19" s="19" t="s">
        <v>41</v>
      </c>
      <c r="D19" s="19" t="s">
        <v>42</v>
      </c>
      <c r="E19" s="19">
        <v>22337482</v>
      </c>
      <c r="F19" s="19">
        <v>13</v>
      </c>
      <c r="G19" s="30">
        <v>43115</v>
      </c>
      <c r="H19" s="16" t="s">
        <v>76</v>
      </c>
      <c r="I19" s="14">
        <v>0</v>
      </c>
      <c r="J19" s="14" t="s">
        <v>77</v>
      </c>
      <c r="K19" s="17">
        <v>0</v>
      </c>
      <c r="L19" s="17">
        <v>170625</v>
      </c>
      <c r="M19" s="18">
        <f t="shared" si="0"/>
        <v>170625</v>
      </c>
      <c r="N19" s="19" t="s">
        <v>78</v>
      </c>
      <c r="O19" s="19" t="s">
        <v>79</v>
      </c>
      <c r="P19" s="31" t="s">
        <v>35</v>
      </c>
      <c r="Q19" s="32">
        <v>43188</v>
      </c>
      <c r="R19" s="19" t="s">
        <v>36</v>
      </c>
      <c r="S19" s="21" t="s">
        <v>37</v>
      </c>
      <c r="T19" s="14" t="s">
        <v>48</v>
      </c>
      <c r="U19" s="19" t="s">
        <v>37</v>
      </c>
      <c r="V19" s="19" t="s">
        <v>37</v>
      </c>
      <c r="W19" s="22" t="s">
        <v>37</v>
      </c>
      <c r="X19" s="23">
        <f t="shared" si="1"/>
        <v>170625</v>
      </c>
      <c r="Y19" s="33" t="s">
        <v>80</v>
      </c>
    </row>
    <row r="20" spans="1:25" customFormat="1" ht="51.75" hidden="1" customHeight="1">
      <c r="A20" s="13">
        <v>15</v>
      </c>
      <c r="B20" s="14" t="s">
        <v>27</v>
      </c>
      <c r="C20" s="14" t="s">
        <v>41</v>
      </c>
      <c r="D20" s="14" t="s">
        <v>42</v>
      </c>
      <c r="E20" s="14">
        <v>22337482</v>
      </c>
      <c r="F20" s="14">
        <v>13</v>
      </c>
      <c r="G20" s="15" t="s">
        <v>43</v>
      </c>
      <c r="H20" s="16" t="s">
        <v>73</v>
      </c>
      <c r="I20" s="14" t="s">
        <v>70</v>
      </c>
      <c r="J20" s="14" t="s">
        <v>81</v>
      </c>
      <c r="K20" s="17">
        <v>177500</v>
      </c>
      <c r="L20" s="17">
        <v>0</v>
      </c>
      <c r="M20" s="18">
        <f t="shared" si="0"/>
        <v>177500</v>
      </c>
      <c r="N20" s="14">
        <v>0</v>
      </c>
      <c r="O20" s="19" t="s">
        <v>72</v>
      </c>
      <c r="P20" s="28" t="s">
        <v>35</v>
      </c>
      <c r="Q20" s="29">
        <v>43069</v>
      </c>
      <c r="R20" s="28" t="s">
        <v>36</v>
      </c>
      <c r="S20" s="28" t="s">
        <v>37</v>
      </c>
      <c r="T20" s="14" t="s">
        <v>48</v>
      </c>
      <c r="U20" s="28" t="s">
        <v>37</v>
      </c>
      <c r="V20" s="19" t="s">
        <v>37</v>
      </c>
      <c r="W20" s="22" t="s">
        <v>37</v>
      </c>
      <c r="X20" s="23">
        <f t="shared" si="1"/>
        <v>177500</v>
      </c>
      <c r="Y20" s="24"/>
    </row>
    <row r="21" spans="1:25" customFormat="1" ht="51.75" hidden="1" customHeight="1">
      <c r="A21" s="13">
        <v>16</v>
      </c>
      <c r="B21" s="14" t="s">
        <v>27</v>
      </c>
      <c r="C21" s="14" t="s">
        <v>41</v>
      </c>
      <c r="D21" s="14" t="s">
        <v>42</v>
      </c>
      <c r="E21" s="14">
        <v>22337482</v>
      </c>
      <c r="F21" s="14">
        <v>13</v>
      </c>
      <c r="G21" s="15" t="s">
        <v>43</v>
      </c>
      <c r="H21" s="16" t="s">
        <v>73</v>
      </c>
      <c r="I21" s="14" t="s">
        <v>70</v>
      </c>
      <c r="J21" s="14" t="s">
        <v>82</v>
      </c>
      <c r="K21" s="17">
        <v>179026</v>
      </c>
      <c r="L21" s="17">
        <v>0</v>
      </c>
      <c r="M21" s="18">
        <f t="shared" si="0"/>
        <v>179026</v>
      </c>
      <c r="N21" s="14">
        <v>0</v>
      </c>
      <c r="O21" s="19" t="s">
        <v>72</v>
      </c>
      <c r="P21" s="28" t="s">
        <v>35</v>
      </c>
      <c r="Q21" s="29">
        <v>43069</v>
      </c>
      <c r="R21" s="28" t="s">
        <v>36</v>
      </c>
      <c r="S21" s="28" t="s">
        <v>37</v>
      </c>
      <c r="T21" s="14" t="s">
        <v>48</v>
      </c>
      <c r="U21" s="28" t="s">
        <v>37</v>
      </c>
      <c r="V21" s="19" t="s">
        <v>37</v>
      </c>
      <c r="W21" s="22" t="s">
        <v>37</v>
      </c>
      <c r="X21" s="23">
        <f t="shared" si="1"/>
        <v>179026</v>
      </c>
      <c r="Y21" s="24"/>
    </row>
    <row r="22" spans="1:25" customFormat="1" ht="51.75" hidden="1" customHeight="1">
      <c r="A22" s="13">
        <v>17</v>
      </c>
      <c r="B22" s="14" t="s">
        <v>27</v>
      </c>
      <c r="C22" s="14" t="s">
        <v>41</v>
      </c>
      <c r="D22" s="14" t="s">
        <v>42</v>
      </c>
      <c r="E22" s="14">
        <v>22337482</v>
      </c>
      <c r="F22" s="14">
        <v>13</v>
      </c>
      <c r="G22" s="15" t="s">
        <v>43</v>
      </c>
      <c r="H22" s="16" t="s">
        <v>73</v>
      </c>
      <c r="I22" s="14" t="s">
        <v>70</v>
      </c>
      <c r="J22" s="14" t="s">
        <v>83</v>
      </c>
      <c r="K22" s="17">
        <v>180000</v>
      </c>
      <c r="L22" s="17">
        <v>0</v>
      </c>
      <c r="M22" s="18">
        <f t="shared" si="0"/>
        <v>180000</v>
      </c>
      <c r="N22" s="14">
        <v>0</v>
      </c>
      <c r="O22" s="19" t="s">
        <v>72</v>
      </c>
      <c r="P22" s="28" t="s">
        <v>35</v>
      </c>
      <c r="Q22" s="29">
        <v>43069</v>
      </c>
      <c r="R22" s="28" t="s">
        <v>36</v>
      </c>
      <c r="S22" s="28" t="s">
        <v>37</v>
      </c>
      <c r="T22" s="14" t="s">
        <v>48</v>
      </c>
      <c r="U22" s="28" t="s">
        <v>37</v>
      </c>
      <c r="V22" s="19" t="s">
        <v>37</v>
      </c>
      <c r="W22" s="22" t="s">
        <v>37</v>
      </c>
      <c r="X22" s="23">
        <f t="shared" si="1"/>
        <v>180000</v>
      </c>
      <c r="Y22" s="24"/>
    </row>
    <row r="23" spans="1:25" customFormat="1" ht="51.75" hidden="1" customHeight="1">
      <c r="A23" s="13">
        <v>18</v>
      </c>
      <c r="B23" s="14" t="s">
        <v>27</v>
      </c>
      <c r="C23" s="14" t="s">
        <v>41</v>
      </c>
      <c r="D23" s="14" t="s">
        <v>42</v>
      </c>
      <c r="E23" s="14">
        <v>22337482</v>
      </c>
      <c r="F23" s="14">
        <v>13</v>
      </c>
      <c r="G23" s="15" t="s">
        <v>43</v>
      </c>
      <c r="H23" s="16" t="s">
        <v>73</v>
      </c>
      <c r="I23" s="14" t="s">
        <v>70</v>
      </c>
      <c r="J23" s="14" t="s">
        <v>84</v>
      </c>
      <c r="K23" s="17">
        <v>188996</v>
      </c>
      <c r="L23" s="17">
        <v>0</v>
      </c>
      <c r="M23" s="18">
        <f t="shared" si="0"/>
        <v>188996</v>
      </c>
      <c r="N23" s="14">
        <v>0</v>
      </c>
      <c r="O23" s="19" t="s">
        <v>72</v>
      </c>
      <c r="P23" s="28" t="s">
        <v>35</v>
      </c>
      <c r="Q23" s="29">
        <v>43069</v>
      </c>
      <c r="R23" s="28" t="s">
        <v>36</v>
      </c>
      <c r="S23" s="28" t="s">
        <v>37</v>
      </c>
      <c r="T23" s="14" t="s">
        <v>48</v>
      </c>
      <c r="U23" s="28" t="s">
        <v>37</v>
      </c>
      <c r="V23" s="19" t="s">
        <v>37</v>
      </c>
      <c r="W23" s="22" t="s">
        <v>37</v>
      </c>
      <c r="X23" s="23">
        <f t="shared" si="1"/>
        <v>188996</v>
      </c>
      <c r="Y23" s="24"/>
    </row>
    <row r="24" spans="1:25" customFormat="1" ht="51.75" hidden="1" customHeight="1">
      <c r="A24" s="13">
        <v>19</v>
      </c>
      <c r="B24" s="14" t="s">
        <v>27</v>
      </c>
      <c r="C24" s="14" t="s">
        <v>41</v>
      </c>
      <c r="D24" s="14" t="s">
        <v>42</v>
      </c>
      <c r="E24" s="14">
        <v>22337482</v>
      </c>
      <c r="F24" s="14">
        <v>13</v>
      </c>
      <c r="G24" s="15" t="s">
        <v>43</v>
      </c>
      <c r="H24" s="16" t="s">
        <v>44</v>
      </c>
      <c r="I24" s="14" t="s">
        <v>45</v>
      </c>
      <c r="J24" s="14" t="s">
        <v>85</v>
      </c>
      <c r="K24" s="17">
        <v>190406.22</v>
      </c>
      <c r="L24" s="17">
        <v>0</v>
      </c>
      <c r="M24" s="18">
        <f t="shared" si="0"/>
        <v>190406.22</v>
      </c>
      <c r="N24" s="14">
        <v>0</v>
      </c>
      <c r="O24" s="19" t="s">
        <v>47</v>
      </c>
      <c r="P24" s="19" t="s">
        <v>35</v>
      </c>
      <c r="Q24" s="20">
        <v>43069</v>
      </c>
      <c r="R24" s="19" t="s">
        <v>36</v>
      </c>
      <c r="S24" s="21" t="s">
        <v>37</v>
      </c>
      <c r="T24" s="14" t="s">
        <v>48</v>
      </c>
      <c r="U24" s="19" t="s">
        <v>37</v>
      </c>
      <c r="V24" s="19" t="s">
        <v>37</v>
      </c>
      <c r="W24" s="22" t="s">
        <v>37</v>
      </c>
      <c r="X24" s="23">
        <f t="shared" si="1"/>
        <v>190406.22</v>
      </c>
      <c r="Y24" s="24"/>
    </row>
    <row r="25" spans="1:25" customFormat="1" ht="51.75" hidden="1" customHeight="1">
      <c r="A25" s="13">
        <v>20</v>
      </c>
      <c r="B25" s="14" t="s">
        <v>27</v>
      </c>
      <c r="C25" s="28" t="s">
        <v>41</v>
      </c>
      <c r="D25" s="28" t="s">
        <v>42</v>
      </c>
      <c r="E25" s="28">
        <v>22337482</v>
      </c>
      <c r="F25" s="28">
        <v>13</v>
      </c>
      <c r="G25" s="15" t="s">
        <v>86</v>
      </c>
      <c r="H25" s="16" t="s">
        <v>76</v>
      </c>
      <c r="I25" s="14">
        <v>0</v>
      </c>
      <c r="J25" s="14" t="s">
        <v>87</v>
      </c>
      <c r="K25" s="17">
        <v>0</v>
      </c>
      <c r="L25" s="17">
        <v>266485.25</v>
      </c>
      <c r="M25" s="18">
        <f t="shared" si="0"/>
        <v>266485.25</v>
      </c>
      <c r="N25" s="19" t="s">
        <v>78</v>
      </c>
      <c r="O25" s="19" t="s">
        <v>72</v>
      </c>
      <c r="P25" s="31" t="s">
        <v>35</v>
      </c>
      <c r="Q25" s="32">
        <v>43188</v>
      </c>
      <c r="R25" s="19" t="s">
        <v>36</v>
      </c>
      <c r="S25" s="21" t="s">
        <v>37</v>
      </c>
      <c r="T25" s="14" t="s">
        <v>48</v>
      </c>
      <c r="U25" s="19" t="s">
        <v>37</v>
      </c>
      <c r="V25" s="19" t="s">
        <v>37</v>
      </c>
      <c r="W25" s="22" t="s">
        <v>37</v>
      </c>
      <c r="X25" s="23">
        <f t="shared" si="1"/>
        <v>266485.25</v>
      </c>
      <c r="Y25" s="33" t="s">
        <v>80</v>
      </c>
    </row>
    <row r="26" spans="1:25" customFormat="1" ht="51.75" hidden="1" customHeight="1">
      <c r="A26" s="13">
        <v>21</v>
      </c>
      <c r="B26" s="14" t="s">
        <v>27</v>
      </c>
      <c r="C26" s="14" t="s">
        <v>41</v>
      </c>
      <c r="D26" s="14" t="s">
        <v>42</v>
      </c>
      <c r="E26" s="14">
        <v>22337482</v>
      </c>
      <c r="F26" s="14">
        <v>13</v>
      </c>
      <c r="G26" s="15" t="s">
        <v>43</v>
      </c>
      <c r="H26" s="16" t="s">
        <v>69</v>
      </c>
      <c r="I26" s="14" t="s">
        <v>70</v>
      </c>
      <c r="J26" s="14" t="s">
        <v>88</v>
      </c>
      <c r="K26" s="17">
        <v>276996</v>
      </c>
      <c r="L26" s="17">
        <v>0</v>
      </c>
      <c r="M26" s="18">
        <f t="shared" si="0"/>
        <v>276996</v>
      </c>
      <c r="N26" s="14">
        <v>0</v>
      </c>
      <c r="O26" s="19" t="s">
        <v>72</v>
      </c>
      <c r="P26" s="28" t="s">
        <v>35</v>
      </c>
      <c r="Q26" s="29">
        <v>43069</v>
      </c>
      <c r="R26" s="28" t="s">
        <v>36</v>
      </c>
      <c r="S26" s="19" t="s">
        <v>37</v>
      </c>
      <c r="T26" s="14" t="s">
        <v>48</v>
      </c>
      <c r="U26" s="28" t="s">
        <v>37</v>
      </c>
      <c r="V26" s="19" t="s">
        <v>37</v>
      </c>
      <c r="W26" s="22" t="s">
        <v>37</v>
      </c>
      <c r="X26" s="23">
        <f t="shared" si="1"/>
        <v>276996</v>
      </c>
      <c r="Y26" s="24"/>
    </row>
    <row r="27" spans="1:25" customFormat="1" ht="51.75" hidden="1" customHeight="1">
      <c r="A27" s="13">
        <v>22</v>
      </c>
      <c r="B27" s="14" t="s">
        <v>27</v>
      </c>
      <c r="C27" s="28" t="s">
        <v>41</v>
      </c>
      <c r="D27" s="28" t="s">
        <v>42</v>
      </c>
      <c r="E27" s="28">
        <v>22337482</v>
      </c>
      <c r="F27" s="28">
        <v>13</v>
      </c>
      <c r="G27" s="15" t="s">
        <v>86</v>
      </c>
      <c r="H27" s="16" t="s">
        <v>76</v>
      </c>
      <c r="I27" s="14">
        <v>0</v>
      </c>
      <c r="J27" s="14" t="s">
        <v>89</v>
      </c>
      <c r="K27" s="17">
        <v>0</v>
      </c>
      <c r="L27" s="17">
        <v>277100</v>
      </c>
      <c r="M27" s="18">
        <f t="shared" si="0"/>
        <v>277100</v>
      </c>
      <c r="N27" s="19" t="s">
        <v>78</v>
      </c>
      <c r="O27" s="19" t="s">
        <v>72</v>
      </c>
      <c r="P27" s="31" t="s">
        <v>35</v>
      </c>
      <c r="Q27" s="32">
        <v>43188</v>
      </c>
      <c r="R27" s="19" t="s">
        <v>36</v>
      </c>
      <c r="S27" s="21" t="s">
        <v>37</v>
      </c>
      <c r="T27" s="14" t="s">
        <v>48</v>
      </c>
      <c r="U27" s="19" t="s">
        <v>37</v>
      </c>
      <c r="V27" s="19" t="s">
        <v>37</v>
      </c>
      <c r="W27" s="22" t="s">
        <v>37</v>
      </c>
      <c r="X27" s="23">
        <f t="shared" si="1"/>
        <v>277100</v>
      </c>
      <c r="Y27" s="33" t="s">
        <v>80</v>
      </c>
    </row>
    <row r="28" spans="1:25" customFormat="1" ht="51.75" hidden="1" customHeight="1">
      <c r="A28" s="13">
        <v>23</v>
      </c>
      <c r="B28" s="14" t="s">
        <v>27</v>
      </c>
      <c r="C28" s="14" t="s">
        <v>41</v>
      </c>
      <c r="D28" s="14" t="s">
        <v>42</v>
      </c>
      <c r="E28" s="14">
        <v>22337482</v>
      </c>
      <c r="F28" s="14">
        <v>13</v>
      </c>
      <c r="G28" s="15" t="s">
        <v>43</v>
      </c>
      <c r="H28" s="16" t="s">
        <v>90</v>
      </c>
      <c r="I28" s="14" t="s">
        <v>70</v>
      </c>
      <c r="J28" s="14" t="s">
        <v>91</v>
      </c>
      <c r="K28" s="17">
        <v>299533</v>
      </c>
      <c r="L28" s="17">
        <v>0</v>
      </c>
      <c r="M28" s="18">
        <f t="shared" si="0"/>
        <v>299533</v>
      </c>
      <c r="N28" s="14">
        <v>0</v>
      </c>
      <c r="O28" s="19" t="s">
        <v>72</v>
      </c>
      <c r="P28" s="28" t="s">
        <v>35</v>
      </c>
      <c r="Q28" s="29">
        <v>43069</v>
      </c>
      <c r="R28" s="28" t="s">
        <v>36</v>
      </c>
      <c r="S28" s="28" t="s">
        <v>37</v>
      </c>
      <c r="T28" s="14" t="s">
        <v>48</v>
      </c>
      <c r="U28" s="28" t="s">
        <v>37</v>
      </c>
      <c r="V28" s="19" t="s">
        <v>37</v>
      </c>
      <c r="W28" s="22" t="s">
        <v>37</v>
      </c>
      <c r="X28" s="23">
        <f t="shared" si="1"/>
        <v>299533</v>
      </c>
      <c r="Y28" s="24"/>
    </row>
    <row r="29" spans="1:25" customFormat="1" ht="51.75" hidden="1" customHeight="1">
      <c r="A29" s="13">
        <v>24</v>
      </c>
      <c r="B29" s="14" t="s">
        <v>27</v>
      </c>
      <c r="C29" s="14" t="s">
        <v>41</v>
      </c>
      <c r="D29" s="14" t="s">
        <v>42</v>
      </c>
      <c r="E29" s="14">
        <v>22337482</v>
      </c>
      <c r="F29" s="14">
        <v>13</v>
      </c>
      <c r="G29" s="15" t="s">
        <v>43</v>
      </c>
      <c r="H29" s="16" t="s">
        <v>92</v>
      </c>
      <c r="I29" s="14" t="s">
        <v>93</v>
      </c>
      <c r="J29" s="14" t="s">
        <v>94</v>
      </c>
      <c r="K29" s="17">
        <v>304500</v>
      </c>
      <c r="L29" s="17">
        <v>0</v>
      </c>
      <c r="M29" s="18">
        <f t="shared" si="0"/>
        <v>304500</v>
      </c>
      <c r="N29" s="14">
        <v>0</v>
      </c>
      <c r="O29" s="19" t="s">
        <v>47</v>
      </c>
      <c r="P29" s="19" t="s">
        <v>35</v>
      </c>
      <c r="Q29" s="20">
        <v>43069</v>
      </c>
      <c r="R29" s="19" t="s">
        <v>36</v>
      </c>
      <c r="S29" s="21" t="s">
        <v>37</v>
      </c>
      <c r="T29" s="14" t="s">
        <v>48</v>
      </c>
      <c r="U29" s="19" t="s">
        <v>37</v>
      </c>
      <c r="V29" s="19" t="s">
        <v>37</v>
      </c>
      <c r="W29" s="22" t="s">
        <v>37</v>
      </c>
      <c r="X29" s="23">
        <f t="shared" si="1"/>
        <v>304500</v>
      </c>
      <c r="Y29" s="24"/>
    </row>
    <row r="30" spans="1:25" customFormat="1" ht="51.75" hidden="1" customHeight="1">
      <c r="A30" s="13">
        <v>25</v>
      </c>
      <c r="B30" s="14" t="s">
        <v>27</v>
      </c>
      <c r="C30" s="14" t="s">
        <v>41</v>
      </c>
      <c r="D30" s="14" t="s">
        <v>42</v>
      </c>
      <c r="E30" s="14">
        <v>22337482</v>
      </c>
      <c r="F30" s="14">
        <v>13</v>
      </c>
      <c r="G30" s="15" t="s">
        <v>43</v>
      </c>
      <c r="H30" s="16" t="s">
        <v>69</v>
      </c>
      <c r="I30" s="14" t="s">
        <v>70</v>
      </c>
      <c r="J30" s="14" t="s">
        <v>95</v>
      </c>
      <c r="K30" s="17">
        <v>311800</v>
      </c>
      <c r="L30" s="17">
        <v>0</v>
      </c>
      <c r="M30" s="18">
        <f t="shared" si="0"/>
        <v>311800</v>
      </c>
      <c r="N30" s="14">
        <v>0</v>
      </c>
      <c r="O30" s="19" t="s">
        <v>72</v>
      </c>
      <c r="P30" s="28" t="s">
        <v>35</v>
      </c>
      <c r="Q30" s="29">
        <v>43069</v>
      </c>
      <c r="R30" s="28" t="s">
        <v>36</v>
      </c>
      <c r="S30" s="19" t="s">
        <v>37</v>
      </c>
      <c r="T30" s="14" t="s">
        <v>48</v>
      </c>
      <c r="U30" s="28" t="s">
        <v>37</v>
      </c>
      <c r="V30" s="19" t="s">
        <v>37</v>
      </c>
      <c r="W30" s="22" t="s">
        <v>37</v>
      </c>
      <c r="X30" s="23">
        <f t="shared" si="1"/>
        <v>311800</v>
      </c>
      <c r="Y30" s="24"/>
    </row>
    <row r="31" spans="1:25" customFormat="1" ht="51.75" hidden="1" customHeight="1">
      <c r="A31" s="13">
        <v>26</v>
      </c>
      <c r="B31" s="14" t="s">
        <v>27</v>
      </c>
      <c r="C31" s="14" t="s">
        <v>41</v>
      </c>
      <c r="D31" s="14" t="s">
        <v>42</v>
      </c>
      <c r="E31" s="14">
        <v>22337482</v>
      </c>
      <c r="F31" s="14">
        <v>13</v>
      </c>
      <c r="G31" s="15" t="s">
        <v>43</v>
      </c>
      <c r="H31" s="16" t="s">
        <v>69</v>
      </c>
      <c r="I31" s="14" t="s">
        <v>70</v>
      </c>
      <c r="J31" s="14" t="s">
        <v>96</v>
      </c>
      <c r="K31" s="17">
        <v>315000</v>
      </c>
      <c r="L31" s="17">
        <v>0</v>
      </c>
      <c r="M31" s="18">
        <f t="shared" si="0"/>
        <v>315000</v>
      </c>
      <c r="N31" s="14">
        <v>0</v>
      </c>
      <c r="O31" s="19" t="s">
        <v>72</v>
      </c>
      <c r="P31" s="28" t="s">
        <v>35</v>
      </c>
      <c r="Q31" s="29">
        <v>43069</v>
      </c>
      <c r="R31" s="28" t="s">
        <v>36</v>
      </c>
      <c r="S31" s="19" t="s">
        <v>37</v>
      </c>
      <c r="T31" s="14" t="s">
        <v>48</v>
      </c>
      <c r="U31" s="28" t="s">
        <v>37</v>
      </c>
      <c r="V31" s="19" t="s">
        <v>37</v>
      </c>
      <c r="W31" s="22" t="s">
        <v>37</v>
      </c>
      <c r="X31" s="23">
        <f t="shared" si="1"/>
        <v>315000</v>
      </c>
      <c r="Y31" s="24"/>
    </row>
    <row r="32" spans="1:25" customFormat="1" ht="51.75" hidden="1" customHeight="1">
      <c r="A32" s="13">
        <v>27</v>
      </c>
      <c r="B32" s="14" t="s">
        <v>27</v>
      </c>
      <c r="C32" s="14" t="s">
        <v>41</v>
      </c>
      <c r="D32" s="14" t="s">
        <v>42</v>
      </c>
      <c r="E32" s="14">
        <v>22337482</v>
      </c>
      <c r="F32" s="14">
        <v>13</v>
      </c>
      <c r="G32" s="15" t="s">
        <v>43</v>
      </c>
      <c r="H32" s="16" t="s">
        <v>90</v>
      </c>
      <c r="I32" s="14" t="s">
        <v>70</v>
      </c>
      <c r="J32" s="14" t="s">
        <v>97</v>
      </c>
      <c r="K32" s="17">
        <v>331600</v>
      </c>
      <c r="L32" s="17">
        <v>0</v>
      </c>
      <c r="M32" s="18">
        <f t="shared" si="0"/>
        <v>331600</v>
      </c>
      <c r="N32" s="14">
        <v>0</v>
      </c>
      <c r="O32" s="19" t="s">
        <v>72</v>
      </c>
      <c r="P32" s="28" t="s">
        <v>35</v>
      </c>
      <c r="Q32" s="29">
        <v>43069</v>
      </c>
      <c r="R32" s="28" t="s">
        <v>36</v>
      </c>
      <c r="S32" s="28" t="s">
        <v>37</v>
      </c>
      <c r="T32" s="14" t="s">
        <v>48</v>
      </c>
      <c r="U32" s="28" t="s">
        <v>37</v>
      </c>
      <c r="V32" s="19" t="s">
        <v>37</v>
      </c>
      <c r="W32" s="22" t="s">
        <v>37</v>
      </c>
      <c r="X32" s="23">
        <f t="shared" si="1"/>
        <v>331600</v>
      </c>
      <c r="Y32" s="24"/>
    </row>
    <row r="33" spans="1:25" customFormat="1" ht="51.75" hidden="1" customHeight="1">
      <c r="A33" s="13">
        <v>28</v>
      </c>
      <c r="B33" s="14" t="s">
        <v>27</v>
      </c>
      <c r="C33" s="14" t="s">
        <v>41</v>
      </c>
      <c r="D33" s="14" t="s">
        <v>42</v>
      </c>
      <c r="E33" s="14">
        <v>22337482</v>
      </c>
      <c r="F33" s="14">
        <v>13</v>
      </c>
      <c r="G33" s="15" t="s">
        <v>43</v>
      </c>
      <c r="H33" s="16" t="s">
        <v>69</v>
      </c>
      <c r="I33" s="14" t="s">
        <v>70</v>
      </c>
      <c r="J33" s="14" t="s">
        <v>98</v>
      </c>
      <c r="K33" s="17">
        <v>350000</v>
      </c>
      <c r="L33" s="17">
        <v>0</v>
      </c>
      <c r="M33" s="18">
        <f t="shared" si="0"/>
        <v>350000</v>
      </c>
      <c r="N33" s="14">
        <v>0</v>
      </c>
      <c r="O33" s="19" t="s">
        <v>72</v>
      </c>
      <c r="P33" s="28" t="s">
        <v>35</v>
      </c>
      <c r="Q33" s="29">
        <v>43069</v>
      </c>
      <c r="R33" s="28" t="s">
        <v>36</v>
      </c>
      <c r="S33" s="19" t="s">
        <v>37</v>
      </c>
      <c r="T33" s="14" t="s">
        <v>48</v>
      </c>
      <c r="U33" s="28" t="s">
        <v>37</v>
      </c>
      <c r="V33" s="19" t="s">
        <v>37</v>
      </c>
      <c r="W33" s="22" t="s">
        <v>37</v>
      </c>
      <c r="X33" s="23">
        <f t="shared" si="1"/>
        <v>350000</v>
      </c>
      <c r="Y33" s="24"/>
    </row>
    <row r="34" spans="1:25" customFormat="1" ht="51.75" hidden="1" customHeight="1">
      <c r="A34" s="13">
        <v>29</v>
      </c>
      <c r="B34" s="14" t="s">
        <v>27</v>
      </c>
      <c r="C34" s="14" t="s">
        <v>41</v>
      </c>
      <c r="D34" s="14" t="s">
        <v>42</v>
      </c>
      <c r="E34" s="14">
        <v>22337482</v>
      </c>
      <c r="F34" s="14">
        <v>13</v>
      </c>
      <c r="G34" s="15" t="s">
        <v>43</v>
      </c>
      <c r="H34" s="16" t="s">
        <v>90</v>
      </c>
      <c r="I34" s="14" t="s">
        <v>70</v>
      </c>
      <c r="J34" s="14" t="s">
        <v>99</v>
      </c>
      <c r="K34" s="17">
        <v>364144.5</v>
      </c>
      <c r="L34" s="17">
        <v>0</v>
      </c>
      <c r="M34" s="18">
        <f t="shared" si="0"/>
        <v>364144.5</v>
      </c>
      <c r="N34" s="14">
        <v>0</v>
      </c>
      <c r="O34" s="19" t="s">
        <v>72</v>
      </c>
      <c r="P34" s="28" t="s">
        <v>35</v>
      </c>
      <c r="Q34" s="29">
        <v>43069</v>
      </c>
      <c r="R34" s="28" t="s">
        <v>36</v>
      </c>
      <c r="S34" s="28" t="s">
        <v>37</v>
      </c>
      <c r="T34" s="14" t="s">
        <v>48</v>
      </c>
      <c r="U34" s="28" t="s">
        <v>37</v>
      </c>
      <c r="V34" s="19" t="s">
        <v>37</v>
      </c>
      <c r="W34" s="22" t="s">
        <v>37</v>
      </c>
      <c r="X34" s="23">
        <f t="shared" si="1"/>
        <v>364144.5</v>
      </c>
      <c r="Y34" s="24"/>
    </row>
    <row r="35" spans="1:25" customFormat="1" ht="51.75" hidden="1" customHeight="1">
      <c r="A35" s="13">
        <v>30</v>
      </c>
      <c r="B35" s="14" t="s">
        <v>27</v>
      </c>
      <c r="C35" s="14" t="s">
        <v>41</v>
      </c>
      <c r="D35" s="14" t="s">
        <v>42</v>
      </c>
      <c r="E35" s="14">
        <v>22337482</v>
      </c>
      <c r="F35" s="14">
        <v>13</v>
      </c>
      <c r="G35" s="15" t="s">
        <v>43</v>
      </c>
      <c r="H35" s="16" t="s">
        <v>69</v>
      </c>
      <c r="I35" s="14" t="s">
        <v>70</v>
      </c>
      <c r="J35" s="14" t="s">
        <v>100</v>
      </c>
      <c r="K35" s="17">
        <v>364364</v>
      </c>
      <c r="L35" s="17">
        <v>0</v>
      </c>
      <c r="M35" s="18">
        <f t="shared" si="0"/>
        <v>364364</v>
      </c>
      <c r="N35" s="14">
        <v>0</v>
      </c>
      <c r="O35" s="19" t="s">
        <v>72</v>
      </c>
      <c r="P35" s="28" t="s">
        <v>35</v>
      </c>
      <c r="Q35" s="29">
        <v>43069</v>
      </c>
      <c r="R35" s="28" t="s">
        <v>36</v>
      </c>
      <c r="S35" s="19" t="s">
        <v>37</v>
      </c>
      <c r="T35" s="14" t="s">
        <v>48</v>
      </c>
      <c r="U35" s="28" t="s">
        <v>37</v>
      </c>
      <c r="V35" s="19" t="s">
        <v>37</v>
      </c>
      <c r="W35" s="22" t="s">
        <v>37</v>
      </c>
      <c r="X35" s="23">
        <f t="shared" si="1"/>
        <v>364364</v>
      </c>
      <c r="Y35" s="24"/>
    </row>
    <row r="36" spans="1:25" customFormat="1" ht="51.75" hidden="1" customHeight="1">
      <c r="A36" s="13">
        <v>31</v>
      </c>
      <c r="B36" s="14" t="s">
        <v>27</v>
      </c>
      <c r="C36" s="14" t="s">
        <v>41</v>
      </c>
      <c r="D36" s="14" t="s">
        <v>42</v>
      </c>
      <c r="E36" s="14">
        <v>22337482</v>
      </c>
      <c r="F36" s="14">
        <v>13</v>
      </c>
      <c r="G36" s="15" t="s">
        <v>43</v>
      </c>
      <c r="H36" s="16" t="s">
        <v>44</v>
      </c>
      <c r="I36" s="14" t="s">
        <v>45</v>
      </c>
      <c r="J36" s="14" t="s">
        <v>101</v>
      </c>
      <c r="K36" s="17">
        <v>385840</v>
      </c>
      <c r="L36" s="17">
        <v>0</v>
      </c>
      <c r="M36" s="18">
        <f t="shared" si="0"/>
        <v>385840</v>
      </c>
      <c r="N36" s="14">
        <v>0</v>
      </c>
      <c r="O36" s="19" t="s">
        <v>47</v>
      </c>
      <c r="P36" s="19" t="s">
        <v>35</v>
      </c>
      <c r="Q36" s="20">
        <v>43069</v>
      </c>
      <c r="R36" s="19" t="s">
        <v>36</v>
      </c>
      <c r="S36" s="21" t="s">
        <v>37</v>
      </c>
      <c r="T36" s="14" t="s">
        <v>48</v>
      </c>
      <c r="U36" s="19" t="s">
        <v>37</v>
      </c>
      <c r="V36" s="19" t="s">
        <v>37</v>
      </c>
      <c r="W36" s="22" t="s">
        <v>37</v>
      </c>
      <c r="X36" s="23">
        <f t="shared" si="1"/>
        <v>385840</v>
      </c>
      <c r="Y36" s="24"/>
    </row>
    <row r="37" spans="1:25" customFormat="1" ht="51.75" hidden="1" customHeight="1">
      <c r="A37" s="13">
        <v>32</v>
      </c>
      <c r="B37" s="14" t="s">
        <v>27</v>
      </c>
      <c r="C37" s="14" t="s">
        <v>41</v>
      </c>
      <c r="D37" s="14" t="s">
        <v>42</v>
      </c>
      <c r="E37" s="14">
        <v>22337482</v>
      </c>
      <c r="F37" s="14">
        <v>13</v>
      </c>
      <c r="G37" s="15" t="s">
        <v>43</v>
      </c>
      <c r="H37" s="16" t="s">
        <v>92</v>
      </c>
      <c r="I37" s="14" t="s">
        <v>93</v>
      </c>
      <c r="J37" s="14" t="s">
        <v>102</v>
      </c>
      <c r="K37" s="17">
        <v>387000</v>
      </c>
      <c r="L37" s="17">
        <v>0</v>
      </c>
      <c r="M37" s="18">
        <f t="shared" si="0"/>
        <v>387000</v>
      </c>
      <c r="N37" s="14">
        <v>0</v>
      </c>
      <c r="O37" s="19" t="s">
        <v>47</v>
      </c>
      <c r="P37" s="19" t="s">
        <v>35</v>
      </c>
      <c r="Q37" s="20">
        <v>43069</v>
      </c>
      <c r="R37" s="19" t="s">
        <v>36</v>
      </c>
      <c r="S37" s="21" t="s">
        <v>37</v>
      </c>
      <c r="T37" s="14" t="s">
        <v>48</v>
      </c>
      <c r="U37" s="19" t="s">
        <v>37</v>
      </c>
      <c r="V37" s="19" t="s">
        <v>37</v>
      </c>
      <c r="W37" s="22" t="s">
        <v>37</v>
      </c>
      <c r="X37" s="23">
        <f t="shared" si="1"/>
        <v>387000</v>
      </c>
      <c r="Y37" s="24"/>
    </row>
    <row r="38" spans="1:25" customFormat="1" ht="51.75" hidden="1" customHeight="1">
      <c r="A38" s="13">
        <v>33</v>
      </c>
      <c r="B38" s="14" t="s">
        <v>27</v>
      </c>
      <c r="C38" s="14" t="s">
        <v>41</v>
      </c>
      <c r="D38" s="14" t="s">
        <v>42</v>
      </c>
      <c r="E38" s="14">
        <v>22337482</v>
      </c>
      <c r="F38" s="14">
        <v>13</v>
      </c>
      <c r="G38" s="15" t="s">
        <v>43</v>
      </c>
      <c r="H38" s="16" t="s">
        <v>92</v>
      </c>
      <c r="I38" s="14" t="s">
        <v>93</v>
      </c>
      <c r="J38" s="14" t="s">
        <v>103</v>
      </c>
      <c r="K38" s="17">
        <v>390000</v>
      </c>
      <c r="L38" s="17">
        <v>0</v>
      </c>
      <c r="M38" s="18">
        <f t="shared" si="0"/>
        <v>390000</v>
      </c>
      <c r="N38" s="14">
        <v>0</v>
      </c>
      <c r="O38" s="19" t="s">
        <v>47</v>
      </c>
      <c r="P38" s="19" t="s">
        <v>35</v>
      </c>
      <c r="Q38" s="20">
        <v>43069</v>
      </c>
      <c r="R38" s="19" t="s">
        <v>36</v>
      </c>
      <c r="S38" s="21" t="s">
        <v>37</v>
      </c>
      <c r="T38" s="14" t="s">
        <v>48</v>
      </c>
      <c r="U38" s="19" t="s">
        <v>37</v>
      </c>
      <c r="V38" s="19" t="s">
        <v>37</v>
      </c>
      <c r="W38" s="22" t="s">
        <v>37</v>
      </c>
      <c r="X38" s="23">
        <f t="shared" si="1"/>
        <v>390000</v>
      </c>
      <c r="Y38" s="24"/>
    </row>
    <row r="39" spans="1:25" customFormat="1" ht="51.75" hidden="1" customHeight="1">
      <c r="A39" s="13">
        <v>34</v>
      </c>
      <c r="B39" s="14" t="s">
        <v>27</v>
      </c>
      <c r="C39" s="14" t="s">
        <v>41</v>
      </c>
      <c r="D39" s="14" t="s">
        <v>42</v>
      </c>
      <c r="E39" s="14">
        <v>22337482</v>
      </c>
      <c r="F39" s="14">
        <v>13</v>
      </c>
      <c r="G39" s="15" t="s">
        <v>43</v>
      </c>
      <c r="H39" s="16" t="s">
        <v>92</v>
      </c>
      <c r="I39" s="14" t="s">
        <v>93</v>
      </c>
      <c r="J39" s="14" t="s">
        <v>104</v>
      </c>
      <c r="K39" s="17">
        <v>395000</v>
      </c>
      <c r="L39" s="17">
        <v>0</v>
      </c>
      <c r="M39" s="18">
        <f t="shared" si="0"/>
        <v>395000</v>
      </c>
      <c r="N39" s="14">
        <v>0</v>
      </c>
      <c r="O39" s="19" t="s">
        <v>47</v>
      </c>
      <c r="P39" s="19" t="s">
        <v>35</v>
      </c>
      <c r="Q39" s="20">
        <v>43069</v>
      </c>
      <c r="R39" s="19" t="s">
        <v>36</v>
      </c>
      <c r="S39" s="21" t="s">
        <v>37</v>
      </c>
      <c r="T39" s="14" t="s">
        <v>48</v>
      </c>
      <c r="U39" s="19" t="s">
        <v>37</v>
      </c>
      <c r="V39" s="19" t="s">
        <v>37</v>
      </c>
      <c r="W39" s="22" t="s">
        <v>37</v>
      </c>
      <c r="X39" s="23">
        <f t="shared" si="1"/>
        <v>395000</v>
      </c>
      <c r="Y39" s="24"/>
    </row>
    <row r="40" spans="1:25" customFormat="1" ht="51.75" hidden="1" customHeight="1">
      <c r="A40" s="13">
        <v>35</v>
      </c>
      <c r="B40" s="14" t="s">
        <v>27</v>
      </c>
      <c r="C40" s="14" t="s">
        <v>41</v>
      </c>
      <c r="D40" s="14" t="s">
        <v>42</v>
      </c>
      <c r="E40" s="14">
        <v>22337482</v>
      </c>
      <c r="F40" s="14">
        <v>13</v>
      </c>
      <c r="G40" s="15" t="s">
        <v>43</v>
      </c>
      <c r="H40" s="16" t="s">
        <v>92</v>
      </c>
      <c r="I40" s="14" t="s">
        <v>93</v>
      </c>
      <c r="J40" s="14" t="s">
        <v>105</v>
      </c>
      <c r="K40" s="17">
        <v>395000</v>
      </c>
      <c r="L40" s="17">
        <v>0</v>
      </c>
      <c r="M40" s="18">
        <f t="shared" si="0"/>
        <v>395000</v>
      </c>
      <c r="N40" s="14">
        <v>0</v>
      </c>
      <c r="O40" s="19" t="s">
        <v>47</v>
      </c>
      <c r="P40" s="19" t="s">
        <v>35</v>
      </c>
      <c r="Q40" s="20">
        <v>43069</v>
      </c>
      <c r="R40" s="19" t="s">
        <v>36</v>
      </c>
      <c r="S40" s="21" t="s">
        <v>37</v>
      </c>
      <c r="T40" s="14" t="s">
        <v>48</v>
      </c>
      <c r="U40" s="19" t="s">
        <v>37</v>
      </c>
      <c r="V40" s="19" t="s">
        <v>37</v>
      </c>
      <c r="W40" s="22" t="s">
        <v>37</v>
      </c>
      <c r="X40" s="23">
        <f t="shared" si="1"/>
        <v>395000</v>
      </c>
      <c r="Y40" s="24"/>
    </row>
    <row r="41" spans="1:25" customFormat="1" ht="51.75" hidden="1" customHeight="1">
      <c r="A41" s="13">
        <v>36</v>
      </c>
      <c r="B41" s="14" t="s">
        <v>27</v>
      </c>
      <c r="C41" s="14" t="s">
        <v>41</v>
      </c>
      <c r="D41" s="14" t="s">
        <v>42</v>
      </c>
      <c r="E41" s="14">
        <v>22337482</v>
      </c>
      <c r="F41" s="14">
        <v>13</v>
      </c>
      <c r="G41" s="15" t="s">
        <v>43</v>
      </c>
      <c r="H41" s="16" t="s">
        <v>92</v>
      </c>
      <c r="I41" s="14" t="s">
        <v>93</v>
      </c>
      <c r="J41" s="14" t="s">
        <v>106</v>
      </c>
      <c r="K41" s="17">
        <v>398000</v>
      </c>
      <c r="L41" s="17">
        <v>0</v>
      </c>
      <c r="M41" s="18">
        <f t="shared" si="0"/>
        <v>398000</v>
      </c>
      <c r="N41" s="14">
        <v>0</v>
      </c>
      <c r="O41" s="19" t="s">
        <v>47</v>
      </c>
      <c r="P41" s="19" t="s">
        <v>35</v>
      </c>
      <c r="Q41" s="20">
        <v>43069</v>
      </c>
      <c r="R41" s="19" t="s">
        <v>36</v>
      </c>
      <c r="S41" s="21" t="s">
        <v>37</v>
      </c>
      <c r="T41" s="14" t="s">
        <v>48</v>
      </c>
      <c r="U41" s="19" t="s">
        <v>37</v>
      </c>
      <c r="V41" s="19" t="s">
        <v>37</v>
      </c>
      <c r="W41" s="22" t="s">
        <v>37</v>
      </c>
      <c r="X41" s="23">
        <f t="shared" si="1"/>
        <v>398000</v>
      </c>
      <c r="Y41" s="24"/>
    </row>
    <row r="42" spans="1:25" customFormat="1" ht="51.75" hidden="1" customHeight="1">
      <c r="A42" s="13">
        <v>37</v>
      </c>
      <c r="B42" s="14" t="s">
        <v>27</v>
      </c>
      <c r="C42" s="28" t="s">
        <v>41</v>
      </c>
      <c r="D42" s="28" t="s">
        <v>42</v>
      </c>
      <c r="E42" s="28">
        <v>22337482</v>
      </c>
      <c r="F42" s="28">
        <v>13</v>
      </c>
      <c r="G42" s="15" t="s">
        <v>86</v>
      </c>
      <c r="H42" s="16" t="s">
        <v>76</v>
      </c>
      <c r="I42" s="14">
        <v>0</v>
      </c>
      <c r="J42" s="14" t="s">
        <v>107</v>
      </c>
      <c r="K42" s="17">
        <v>0</v>
      </c>
      <c r="L42" s="17">
        <v>398023.78</v>
      </c>
      <c r="M42" s="18">
        <f t="shared" si="0"/>
        <v>398023.78</v>
      </c>
      <c r="N42" s="19" t="s">
        <v>78</v>
      </c>
      <c r="O42" s="19" t="s">
        <v>72</v>
      </c>
      <c r="P42" s="31" t="s">
        <v>35</v>
      </c>
      <c r="Q42" s="32">
        <v>43188</v>
      </c>
      <c r="R42" s="19" t="s">
        <v>36</v>
      </c>
      <c r="S42" s="21" t="s">
        <v>37</v>
      </c>
      <c r="T42" s="14" t="s">
        <v>48</v>
      </c>
      <c r="U42" s="19" t="s">
        <v>37</v>
      </c>
      <c r="V42" s="19" t="s">
        <v>37</v>
      </c>
      <c r="W42" s="22" t="s">
        <v>37</v>
      </c>
      <c r="X42" s="23">
        <f t="shared" si="1"/>
        <v>398023.78</v>
      </c>
      <c r="Y42" s="33" t="s">
        <v>80</v>
      </c>
    </row>
    <row r="43" spans="1:25" customFormat="1" ht="51.75" hidden="1" customHeight="1">
      <c r="A43" s="13">
        <v>38</v>
      </c>
      <c r="B43" s="14" t="s">
        <v>27</v>
      </c>
      <c r="C43" s="14" t="s">
        <v>41</v>
      </c>
      <c r="D43" s="14" t="s">
        <v>42</v>
      </c>
      <c r="E43" s="14">
        <v>22337482</v>
      </c>
      <c r="F43" s="14">
        <v>13</v>
      </c>
      <c r="G43" s="15" t="s">
        <v>43</v>
      </c>
      <c r="H43" s="16" t="s">
        <v>92</v>
      </c>
      <c r="I43" s="14" t="s">
        <v>93</v>
      </c>
      <c r="J43" s="14" t="s">
        <v>108</v>
      </c>
      <c r="K43" s="17">
        <v>403600</v>
      </c>
      <c r="L43" s="17">
        <v>0</v>
      </c>
      <c r="M43" s="18">
        <f t="shared" si="0"/>
        <v>403600</v>
      </c>
      <c r="N43" s="14">
        <v>0</v>
      </c>
      <c r="O43" s="19" t="s">
        <v>47</v>
      </c>
      <c r="P43" s="19" t="s">
        <v>35</v>
      </c>
      <c r="Q43" s="20">
        <v>43069</v>
      </c>
      <c r="R43" s="19" t="s">
        <v>36</v>
      </c>
      <c r="S43" s="21" t="s">
        <v>37</v>
      </c>
      <c r="T43" s="14" t="s">
        <v>48</v>
      </c>
      <c r="U43" s="19" t="s">
        <v>37</v>
      </c>
      <c r="V43" s="19" t="s">
        <v>37</v>
      </c>
      <c r="W43" s="22" t="s">
        <v>37</v>
      </c>
      <c r="X43" s="23">
        <f t="shared" si="1"/>
        <v>403600</v>
      </c>
      <c r="Y43" s="24"/>
    </row>
    <row r="44" spans="1:25" customFormat="1" ht="51.75" hidden="1" customHeight="1">
      <c r="A44" s="13">
        <v>39</v>
      </c>
      <c r="B44" s="14" t="s">
        <v>27</v>
      </c>
      <c r="C44" s="28" t="s">
        <v>41</v>
      </c>
      <c r="D44" s="28" t="s">
        <v>42</v>
      </c>
      <c r="E44" s="28">
        <v>22337482</v>
      </c>
      <c r="F44" s="28">
        <v>13</v>
      </c>
      <c r="G44" s="15" t="s">
        <v>86</v>
      </c>
      <c r="H44" s="16" t="s">
        <v>76</v>
      </c>
      <c r="I44" s="14">
        <v>0</v>
      </c>
      <c r="J44" s="14" t="s">
        <v>109</v>
      </c>
      <c r="K44" s="17">
        <v>0</v>
      </c>
      <c r="L44" s="17">
        <v>405967</v>
      </c>
      <c r="M44" s="18">
        <f t="shared" si="0"/>
        <v>405967</v>
      </c>
      <c r="N44" s="19" t="s">
        <v>78</v>
      </c>
      <c r="O44" s="19" t="s">
        <v>72</v>
      </c>
      <c r="P44" s="31" t="s">
        <v>35</v>
      </c>
      <c r="Q44" s="32">
        <v>43188</v>
      </c>
      <c r="R44" s="19" t="s">
        <v>36</v>
      </c>
      <c r="S44" s="21" t="s">
        <v>37</v>
      </c>
      <c r="T44" s="14" t="s">
        <v>48</v>
      </c>
      <c r="U44" s="19" t="s">
        <v>37</v>
      </c>
      <c r="V44" s="28" t="s">
        <v>37</v>
      </c>
      <c r="W44" s="33" t="s">
        <v>37</v>
      </c>
      <c r="X44" s="23">
        <f t="shared" si="1"/>
        <v>405967</v>
      </c>
      <c r="Y44" s="33" t="s">
        <v>80</v>
      </c>
    </row>
    <row r="45" spans="1:25" customFormat="1" ht="51.75" hidden="1" customHeight="1">
      <c r="A45" s="13">
        <v>40</v>
      </c>
      <c r="B45" s="14" t="s">
        <v>27</v>
      </c>
      <c r="C45" s="14" t="s">
        <v>41</v>
      </c>
      <c r="D45" s="14" t="s">
        <v>42</v>
      </c>
      <c r="E45" s="14">
        <v>22337482</v>
      </c>
      <c r="F45" s="14">
        <v>13</v>
      </c>
      <c r="G45" s="15" t="s">
        <v>43</v>
      </c>
      <c r="H45" s="16" t="s">
        <v>92</v>
      </c>
      <c r="I45" s="14" t="s">
        <v>93</v>
      </c>
      <c r="J45" s="14" t="s">
        <v>110</v>
      </c>
      <c r="K45" s="17">
        <v>420000</v>
      </c>
      <c r="L45" s="17">
        <v>0</v>
      </c>
      <c r="M45" s="18">
        <f t="shared" si="0"/>
        <v>420000</v>
      </c>
      <c r="N45" s="14">
        <v>0</v>
      </c>
      <c r="O45" s="19" t="s">
        <v>47</v>
      </c>
      <c r="P45" s="19" t="s">
        <v>35</v>
      </c>
      <c r="Q45" s="20">
        <v>43069</v>
      </c>
      <c r="R45" s="19" t="s">
        <v>36</v>
      </c>
      <c r="S45" s="21" t="s">
        <v>37</v>
      </c>
      <c r="T45" s="14" t="s">
        <v>48</v>
      </c>
      <c r="U45" s="19" t="s">
        <v>37</v>
      </c>
      <c r="V45" s="19" t="s">
        <v>37</v>
      </c>
      <c r="W45" s="22" t="s">
        <v>37</v>
      </c>
      <c r="X45" s="23">
        <f t="shared" si="1"/>
        <v>420000</v>
      </c>
      <c r="Y45" s="24"/>
    </row>
    <row r="46" spans="1:25" customFormat="1" ht="51.75" hidden="1" customHeight="1">
      <c r="A46" s="13">
        <v>41</v>
      </c>
      <c r="B46" s="14" t="s">
        <v>27</v>
      </c>
      <c r="C46" s="28" t="s">
        <v>41</v>
      </c>
      <c r="D46" s="28" t="s">
        <v>42</v>
      </c>
      <c r="E46" s="28">
        <v>22337482</v>
      </c>
      <c r="F46" s="28">
        <v>13</v>
      </c>
      <c r="G46" s="15" t="s">
        <v>86</v>
      </c>
      <c r="H46" s="16" t="s">
        <v>76</v>
      </c>
      <c r="I46" s="14">
        <v>0</v>
      </c>
      <c r="J46" s="14" t="s">
        <v>111</v>
      </c>
      <c r="K46" s="17">
        <v>0</v>
      </c>
      <c r="L46" s="17">
        <v>420145.99</v>
      </c>
      <c r="M46" s="18">
        <f t="shared" si="0"/>
        <v>420145.99</v>
      </c>
      <c r="N46" s="19" t="s">
        <v>78</v>
      </c>
      <c r="O46" s="19" t="s">
        <v>72</v>
      </c>
      <c r="P46" s="31" t="s">
        <v>35</v>
      </c>
      <c r="Q46" s="32">
        <v>43188</v>
      </c>
      <c r="R46" s="19" t="s">
        <v>36</v>
      </c>
      <c r="S46" s="21" t="s">
        <v>37</v>
      </c>
      <c r="T46" s="14" t="s">
        <v>48</v>
      </c>
      <c r="U46" s="19" t="s">
        <v>37</v>
      </c>
      <c r="V46" s="28" t="s">
        <v>37</v>
      </c>
      <c r="W46" s="33" t="s">
        <v>37</v>
      </c>
      <c r="X46" s="23">
        <f t="shared" si="1"/>
        <v>420145.99</v>
      </c>
      <c r="Y46" s="33" t="s">
        <v>80</v>
      </c>
    </row>
    <row r="47" spans="1:25" customFormat="1" ht="51.75" hidden="1" customHeight="1">
      <c r="A47" s="13">
        <v>42</v>
      </c>
      <c r="B47" s="14" t="s">
        <v>27</v>
      </c>
      <c r="C47" s="14" t="s">
        <v>41</v>
      </c>
      <c r="D47" s="14" t="s">
        <v>42</v>
      </c>
      <c r="E47" s="14">
        <v>22337482</v>
      </c>
      <c r="F47" s="14">
        <v>13</v>
      </c>
      <c r="G47" s="15" t="s">
        <v>43</v>
      </c>
      <c r="H47" s="16" t="s">
        <v>92</v>
      </c>
      <c r="I47" s="14" t="s">
        <v>93</v>
      </c>
      <c r="J47" s="14" t="s">
        <v>112</v>
      </c>
      <c r="K47" s="17">
        <v>425000</v>
      </c>
      <c r="L47" s="17">
        <v>0</v>
      </c>
      <c r="M47" s="18">
        <f t="shared" si="0"/>
        <v>425000</v>
      </c>
      <c r="N47" s="14">
        <v>0</v>
      </c>
      <c r="O47" s="19" t="s">
        <v>47</v>
      </c>
      <c r="P47" s="19" t="s">
        <v>35</v>
      </c>
      <c r="Q47" s="20">
        <v>43069</v>
      </c>
      <c r="R47" s="19" t="s">
        <v>36</v>
      </c>
      <c r="S47" s="21" t="s">
        <v>37</v>
      </c>
      <c r="T47" s="14" t="s">
        <v>48</v>
      </c>
      <c r="U47" s="19" t="s">
        <v>37</v>
      </c>
      <c r="V47" s="19" t="s">
        <v>37</v>
      </c>
      <c r="W47" s="22" t="s">
        <v>37</v>
      </c>
      <c r="X47" s="23">
        <f t="shared" si="1"/>
        <v>425000</v>
      </c>
      <c r="Y47" s="24"/>
    </row>
    <row r="48" spans="1:25" customFormat="1" ht="51.75" hidden="1" customHeight="1">
      <c r="A48" s="13">
        <v>43</v>
      </c>
      <c r="B48" s="14" t="s">
        <v>27</v>
      </c>
      <c r="C48" s="14" t="s">
        <v>41</v>
      </c>
      <c r="D48" s="14" t="s">
        <v>42</v>
      </c>
      <c r="E48" s="14">
        <v>22337482</v>
      </c>
      <c r="F48" s="14">
        <v>13</v>
      </c>
      <c r="G48" s="15" t="s">
        <v>43</v>
      </c>
      <c r="H48" s="16" t="s">
        <v>92</v>
      </c>
      <c r="I48" s="14" t="s">
        <v>93</v>
      </c>
      <c r="J48" s="14" t="s">
        <v>113</v>
      </c>
      <c r="K48" s="17">
        <v>425000</v>
      </c>
      <c r="L48" s="17">
        <v>0</v>
      </c>
      <c r="M48" s="18">
        <f t="shared" si="0"/>
        <v>425000</v>
      </c>
      <c r="N48" s="14">
        <v>0</v>
      </c>
      <c r="O48" s="19" t="s">
        <v>47</v>
      </c>
      <c r="P48" s="19" t="s">
        <v>35</v>
      </c>
      <c r="Q48" s="20">
        <v>43069</v>
      </c>
      <c r="R48" s="19" t="s">
        <v>36</v>
      </c>
      <c r="S48" s="21" t="s">
        <v>37</v>
      </c>
      <c r="T48" s="14" t="s">
        <v>48</v>
      </c>
      <c r="U48" s="19" t="s">
        <v>37</v>
      </c>
      <c r="V48" s="19" t="s">
        <v>37</v>
      </c>
      <c r="W48" s="22" t="s">
        <v>37</v>
      </c>
      <c r="X48" s="23">
        <f t="shared" si="1"/>
        <v>425000</v>
      </c>
      <c r="Y48" s="24"/>
    </row>
    <row r="49" spans="1:25" customFormat="1" ht="51.75" hidden="1" customHeight="1">
      <c r="A49" s="13">
        <v>44</v>
      </c>
      <c r="B49" s="14" t="s">
        <v>27</v>
      </c>
      <c r="C49" s="14" t="s">
        <v>41</v>
      </c>
      <c r="D49" s="14" t="s">
        <v>42</v>
      </c>
      <c r="E49" s="14">
        <v>22337482</v>
      </c>
      <c r="F49" s="14">
        <v>13</v>
      </c>
      <c r="G49" s="15" t="s">
        <v>43</v>
      </c>
      <c r="H49" s="16" t="s">
        <v>92</v>
      </c>
      <c r="I49" s="14" t="s">
        <v>93</v>
      </c>
      <c r="J49" s="14" t="s">
        <v>114</v>
      </c>
      <c r="K49" s="17">
        <v>425000</v>
      </c>
      <c r="L49" s="17">
        <v>0</v>
      </c>
      <c r="M49" s="18">
        <f t="shared" si="0"/>
        <v>425000</v>
      </c>
      <c r="N49" s="14">
        <v>0</v>
      </c>
      <c r="O49" s="19" t="s">
        <v>47</v>
      </c>
      <c r="P49" s="19" t="s">
        <v>35</v>
      </c>
      <c r="Q49" s="20">
        <v>43069</v>
      </c>
      <c r="R49" s="19" t="s">
        <v>36</v>
      </c>
      <c r="S49" s="21" t="s">
        <v>37</v>
      </c>
      <c r="T49" s="14" t="s">
        <v>48</v>
      </c>
      <c r="U49" s="19" t="s">
        <v>37</v>
      </c>
      <c r="V49" s="19" t="s">
        <v>37</v>
      </c>
      <c r="W49" s="22" t="s">
        <v>37</v>
      </c>
      <c r="X49" s="23">
        <f t="shared" si="1"/>
        <v>425000</v>
      </c>
      <c r="Y49" s="24"/>
    </row>
    <row r="50" spans="1:25" customFormat="1" ht="51.75" hidden="1" customHeight="1">
      <c r="A50" s="13">
        <v>45</v>
      </c>
      <c r="B50" s="14" t="s">
        <v>27</v>
      </c>
      <c r="C50" s="14" t="s">
        <v>49</v>
      </c>
      <c r="D50" s="14" t="s">
        <v>29</v>
      </c>
      <c r="E50" s="14">
        <v>90939578</v>
      </c>
      <c r="F50" s="14">
        <v>13</v>
      </c>
      <c r="G50" s="15">
        <v>42705</v>
      </c>
      <c r="H50" s="19" t="s">
        <v>115</v>
      </c>
      <c r="I50" s="14" t="s">
        <v>51</v>
      </c>
      <c r="J50" s="14" t="s">
        <v>116</v>
      </c>
      <c r="K50" s="17">
        <v>427882</v>
      </c>
      <c r="L50" s="17">
        <v>0</v>
      </c>
      <c r="M50" s="18">
        <f t="shared" si="0"/>
        <v>427882</v>
      </c>
      <c r="N50" s="14" t="s">
        <v>37</v>
      </c>
      <c r="O50" s="19" t="s">
        <v>117</v>
      </c>
      <c r="P50" s="14" t="s">
        <v>35</v>
      </c>
      <c r="Q50" s="25" t="s">
        <v>54</v>
      </c>
      <c r="R50" s="14" t="s">
        <v>36</v>
      </c>
      <c r="S50" s="26" t="s">
        <v>37</v>
      </c>
      <c r="T50" s="14" t="s">
        <v>48</v>
      </c>
      <c r="U50" s="14" t="s">
        <v>37</v>
      </c>
      <c r="V50" s="14" t="s">
        <v>37</v>
      </c>
      <c r="W50" s="27" t="s">
        <v>37</v>
      </c>
      <c r="X50" s="23">
        <f t="shared" si="1"/>
        <v>427882</v>
      </c>
      <c r="Y50" s="24"/>
    </row>
    <row r="51" spans="1:25" customFormat="1" ht="51.75" hidden="1" customHeight="1">
      <c r="A51" s="13">
        <v>46</v>
      </c>
      <c r="B51" s="14" t="s">
        <v>27</v>
      </c>
      <c r="C51" s="14" t="s">
        <v>118</v>
      </c>
      <c r="D51" s="14" t="s">
        <v>29</v>
      </c>
      <c r="E51" s="14" t="s">
        <v>119</v>
      </c>
      <c r="F51" s="14">
        <v>14</v>
      </c>
      <c r="G51" s="15" t="s">
        <v>120</v>
      </c>
      <c r="H51" s="19" t="s">
        <v>64</v>
      </c>
      <c r="I51" s="14" t="s">
        <v>121</v>
      </c>
      <c r="J51" s="14" t="s">
        <v>122</v>
      </c>
      <c r="K51" s="17">
        <v>440724</v>
      </c>
      <c r="L51" s="17">
        <v>0</v>
      </c>
      <c r="M51" s="18">
        <f t="shared" si="0"/>
        <v>440724</v>
      </c>
      <c r="N51" s="14">
        <v>0</v>
      </c>
      <c r="O51" s="19" t="s">
        <v>123</v>
      </c>
      <c r="P51" s="19" t="s">
        <v>3</v>
      </c>
      <c r="Q51" s="20" t="s">
        <v>37</v>
      </c>
      <c r="R51" s="19" t="s">
        <v>37</v>
      </c>
      <c r="S51" s="21">
        <v>43281</v>
      </c>
      <c r="T51" s="19" t="s">
        <v>124</v>
      </c>
      <c r="U51" s="19" t="s">
        <v>37</v>
      </c>
      <c r="V51" s="19" t="s">
        <v>37</v>
      </c>
      <c r="W51" s="22" t="s">
        <v>37</v>
      </c>
      <c r="X51" s="23">
        <f t="shared" si="1"/>
        <v>440724</v>
      </c>
      <c r="Y51" s="24"/>
    </row>
    <row r="52" spans="1:25" customFormat="1" ht="51.75" hidden="1" customHeight="1">
      <c r="A52" s="13">
        <v>47</v>
      </c>
      <c r="B52" s="14" t="s">
        <v>27</v>
      </c>
      <c r="C52" s="14" t="s">
        <v>41</v>
      </c>
      <c r="D52" s="14" t="s">
        <v>42</v>
      </c>
      <c r="E52" s="14">
        <v>22337482</v>
      </c>
      <c r="F52" s="14">
        <v>13</v>
      </c>
      <c r="G52" s="15" t="s">
        <v>43</v>
      </c>
      <c r="H52" s="16" t="s">
        <v>92</v>
      </c>
      <c r="I52" s="14" t="s">
        <v>93</v>
      </c>
      <c r="J52" s="14" t="s">
        <v>125</v>
      </c>
      <c r="K52" s="17">
        <v>460000</v>
      </c>
      <c r="L52" s="17">
        <v>0</v>
      </c>
      <c r="M52" s="18">
        <f t="shared" si="0"/>
        <v>460000</v>
      </c>
      <c r="N52" s="14">
        <v>0</v>
      </c>
      <c r="O52" s="19" t="s">
        <v>47</v>
      </c>
      <c r="P52" s="19" t="s">
        <v>35</v>
      </c>
      <c r="Q52" s="20">
        <v>43069</v>
      </c>
      <c r="R52" s="19" t="s">
        <v>36</v>
      </c>
      <c r="S52" s="21" t="s">
        <v>37</v>
      </c>
      <c r="T52" s="14" t="s">
        <v>48</v>
      </c>
      <c r="U52" s="19" t="s">
        <v>37</v>
      </c>
      <c r="V52" s="19" t="s">
        <v>37</v>
      </c>
      <c r="W52" s="22" t="s">
        <v>37</v>
      </c>
      <c r="X52" s="23">
        <f t="shared" si="1"/>
        <v>460000</v>
      </c>
      <c r="Y52" s="24"/>
    </row>
    <row r="53" spans="1:25" customFormat="1" ht="51.75" hidden="1" customHeight="1">
      <c r="A53" s="13">
        <v>48</v>
      </c>
      <c r="B53" s="14" t="s">
        <v>27</v>
      </c>
      <c r="C53" s="28" t="s">
        <v>41</v>
      </c>
      <c r="D53" s="28" t="s">
        <v>42</v>
      </c>
      <c r="E53" s="28">
        <v>22337482</v>
      </c>
      <c r="F53" s="28">
        <v>13</v>
      </c>
      <c r="G53" s="15" t="s">
        <v>86</v>
      </c>
      <c r="H53" s="16" t="s">
        <v>76</v>
      </c>
      <c r="I53" s="14">
        <v>0</v>
      </c>
      <c r="J53" s="14" t="s">
        <v>126</v>
      </c>
      <c r="K53" s="17">
        <v>0</v>
      </c>
      <c r="L53" s="17">
        <v>463414</v>
      </c>
      <c r="M53" s="18">
        <f t="shared" si="0"/>
        <v>463414</v>
      </c>
      <c r="N53" s="19" t="s">
        <v>78</v>
      </c>
      <c r="O53" s="19" t="s">
        <v>72</v>
      </c>
      <c r="P53" s="31" t="s">
        <v>35</v>
      </c>
      <c r="Q53" s="32">
        <v>43188</v>
      </c>
      <c r="R53" s="19" t="s">
        <v>36</v>
      </c>
      <c r="S53" s="21" t="s">
        <v>37</v>
      </c>
      <c r="T53" s="14" t="s">
        <v>48</v>
      </c>
      <c r="U53" s="19" t="s">
        <v>37</v>
      </c>
      <c r="V53" s="28" t="s">
        <v>37</v>
      </c>
      <c r="W53" s="33" t="s">
        <v>37</v>
      </c>
      <c r="X53" s="23">
        <f t="shared" si="1"/>
        <v>463414</v>
      </c>
      <c r="Y53" s="33" t="s">
        <v>80</v>
      </c>
    </row>
    <row r="54" spans="1:25" customFormat="1" ht="51.75" hidden="1" customHeight="1">
      <c r="A54" s="13">
        <v>49</v>
      </c>
      <c r="B54" s="14" t="s">
        <v>27</v>
      </c>
      <c r="C54" s="14" t="s">
        <v>41</v>
      </c>
      <c r="D54" s="14" t="s">
        <v>42</v>
      </c>
      <c r="E54" s="14">
        <v>22337482</v>
      </c>
      <c r="F54" s="14">
        <v>13</v>
      </c>
      <c r="G54" s="15" t="s">
        <v>43</v>
      </c>
      <c r="H54" s="16" t="s">
        <v>90</v>
      </c>
      <c r="I54" s="14" t="s">
        <v>70</v>
      </c>
      <c r="J54" s="14" t="s">
        <v>127</v>
      </c>
      <c r="K54" s="17">
        <v>464800</v>
      </c>
      <c r="L54" s="17">
        <v>0</v>
      </c>
      <c r="M54" s="18">
        <f t="shared" si="0"/>
        <v>464800</v>
      </c>
      <c r="N54" s="14">
        <v>0</v>
      </c>
      <c r="O54" s="19" t="s">
        <v>72</v>
      </c>
      <c r="P54" s="28" t="s">
        <v>35</v>
      </c>
      <c r="Q54" s="29">
        <v>43069</v>
      </c>
      <c r="R54" s="28" t="s">
        <v>36</v>
      </c>
      <c r="S54" s="28" t="s">
        <v>37</v>
      </c>
      <c r="T54" s="14" t="s">
        <v>48</v>
      </c>
      <c r="U54" s="28" t="s">
        <v>37</v>
      </c>
      <c r="V54" s="19" t="s">
        <v>37</v>
      </c>
      <c r="W54" s="22" t="s">
        <v>37</v>
      </c>
      <c r="X54" s="23">
        <f t="shared" si="1"/>
        <v>464800</v>
      </c>
      <c r="Y54" s="24"/>
    </row>
    <row r="55" spans="1:25" customFormat="1" ht="51.75" hidden="1" customHeight="1">
      <c r="A55" s="13">
        <v>50</v>
      </c>
      <c r="B55" s="14" t="s">
        <v>27</v>
      </c>
      <c r="C55" s="28" t="s">
        <v>41</v>
      </c>
      <c r="D55" s="28" t="s">
        <v>42</v>
      </c>
      <c r="E55" s="28">
        <v>22337482</v>
      </c>
      <c r="F55" s="28">
        <v>13</v>
      </c>
      <c r="G55" s="15" t="s">
        <v>86</v>
      </c>
      <c r="H55" s="16" t="s">
        <v>76</v>
      </c>
      <c r="I55" s="14">
        <v>0</v>
      </c>
      <c r="J55" s="14" t="s">
        <v>128</v>
      </c>
      <c r="K55" s="17">
        <v>0</v>
      </c>
      <c r="L55" s="17">
        <v>474059</v>
      </c>
      <c r="M55" s="18">
        <f t="shared" si="0"/>
        <v>474059</v>
      </c>
      <c r="N55" s="19" t="s">
        <v>78</v>
      </c>
      <c r="O55" s="19" t="s">
        <v>72</v>
      </c>
      <c r="P55" s="31" t="s">
        <v>35</v>
      </c>
      <c r="Q55" s="32">
        <v>43188</v>
      </c>
      <c r="R55" s="19" t="s">
        <v>36</v>
      </c>
      <c r="S55" s="21" t="s">
        <v>37</v>
      </c>
      <c r="T55" s="14" t="s">
        <v>48</v>
      </c>
      <c r="U55" s="19" t="s">
        <v>37</v>
      </c>
      <c r="V55" s="28" t="s">
        <v>37</v>
      </c>
      <c r="W55" s="33" t="s">
        <v>37</v>
      </c>
      <c r="X55" s="23">
        <f t="shared" si="1"/>
        <v>474059</v>
      </c>
      <c r="Y55" s="33" t="s">
        <v>80</v>
      </c>
    </row>
    <row r="56" spans="1:25" customFormat="1" ht="51.75" hidden="1" customHeight="1">
      <c r="A56" s="13">
        <v>51</v>
      </c>
      <c r="B56" s="14" t="s">
        <v>27</v>
      </c>
      <c r="C56" s="14" t="s">
        <v>41</v>
      </c>
      <c r="D56" s="14" t="s">
        <v>42</v>
      </c>
      <c r="E56" s="14">
        <v>22337482</v>
      </c>
      <c r="F56" s="14">
        <v>13</v>
      </c>
      <c r="G56" s="15" t="s">
        <v>43</v>
      </c>
      <c r="H56" s="16" t="s">
        <v>92</v>
      </c>
      <c r="I56" s="14" t="s">
        <v>93</v>
      </c>
      <c r="J56" s="14" t="s">
        <v>129</v>
      </c>
      <c r="K56" s="17">
        <v>475000</v>
      </c>
      <c r="L56" s="17">
        <v>0</v>
      </c>
      <c r="M56" s="18">
        <f t="shared" si="0"/>
        <v>475000</v>
      </c>
      <c r="N56" s="14">
        <v>0</v>
      </c>
      <c r="O56" s="19" t="s">
        <v>47</v>
      </c>
      <c r="P56" s="19" t="s">
        <v>35</v>
      </c>
      <c r="Q56" s="20">
        <v>43069</v>
      </c>
      <c r="R56" s="19" t="s">
        <v>36</v>
      </c>
      <c r="S56" s="21" t="s">
        <v>37</v>
      </c>
      <c r="T56" s="14" t="s">
        <v>48</v>
      </c>
      <c r="U56" s="19" t="s">
        <v>37</v>
      </c>
      <c r="V56" s="19" t="s">
        <v>37</v>
      </c>
      <c r="W56" s="22" t="s">
        <v>37</v>
      </c>
      <c r="X56" s="23">
        <f t="shared" si="1"/>
        <v>475000</v>
      </c>
      <c r="Y56" s="24"/>
    </row>
    <row r="57" spans="1:25" customFormat="1" ht="51.75" hidden="1" customHeight="1">
      <c r="A57" s="13">
        <v>52</v>
      </c>
      <c r="B57" s="14" t="s">
        <v>27</v>
      </c>
      <c r="C57" s="14" t="s">
        <v>41</v>
      </c>
      <c r="D57" s="14" t="s">
        <v>42</v>
      </c>
      <c r="E57" s="14">
        <v>22337482</v>
      </c>
      <c r="F57" s="14">
        <v>13</v>
      </c>
      <c r="G57" s="15" t="s">
        <v>43</v>
      </c>
      <c r="H57" s="16" t="s">
        <v>90</v>
      </c>
      <c r="I57" s="14" t="s">
        <v>70</v>
      </c>
      <c r="J57" s="14" t="s">
        <v>130</v>
      </c>
      <c r="K57" s="17">
        <v>476200.5</v>
      </c>
      <c r="L57" s="17">
        <v>0</v>
      </c>
      <c r="M57" s="18">
        <f t="shared" si="0"/>
        <v>476200.5</v>
      </c>
      <c r="N57" s="14">
        <v>0</v>
      </c>
      <c r="O57" s="19" t="s">
        <v>72</v>
      </c>
      <c r="P57" s="28" t="s">
        <v>35</v>
      </c>
      <c r="Q57" s="29">
        <v>43069</v>
      </c>
      <c r="R57" s="28" t="s">
        <v>36</v>
      </c>
      <c r="S57" s="28" t="s">
        <v>37</v>
      </c>
      <c r="T57" s="14" t="s">
        <v>48</v>
      </c>
      <c r="U57" s="28" t="s">
        <v>37</v>
      </c>
      <c r="V57" s="19" t="s">
        <v>37</v>
      </c>
      <c r="W57" s="22" t="s">
        <v>37</v>
      </c>
      <c r="X57" s="23">
        <f t="shared" si="1"/>
        <v>476200.5</v>
      </c>
      <c r="Y57" s="24"/>
    </row>
    <row r="58" spans="1:25" customFormat="1" ht="51.75" hidden="1" customHeight="1">
      <c r="A58" s="13">
        <v>53</v>
      </c>
      <c r="B58" s="14" t="s">
        <v>27</v>
      </c>
      <c r="C58" s="14" t="s">
        <v>41</v>
      </c>
      <c r="D58" s="14" t="s">
        <v>42</v>
      </c>
      <c r="E58" s="14">
        <v>22337482</v>
      </c>
      <c r="F58" s="14">
        <v>13</v>
      </c>
      <c r="G58" s="15" t="s">
        <v>43</v>
      </c>
      <c r="H58" s="16" t="s">
        <v>90</v>
      </c>
      <c r="I58" s="14" t="s">
        <v>70</v>
      </c>
      <c r="J58" s="14" t="s">
        <v>131</v>
      </c>
      <c r="K58" s="17">
        <v>479908.5</v>
      </c>
      <c r="L58" s="17">
        <v>0</v>
      </c>
      <c r="M58" s="18">
        <f t="shared" si="0"/>
        <v>479908.5</v>
      </c>
      <c r="N58" s="14">
        <v>0</v>
      </c>
      <c r="O58" s="19" t="s">
        <v>72</v>
      </c>
      <c r="P58" s="28" t="s">
        <v>35</v>
      </c>
      <c r="Q58" s="29">
        <v>43069</v>
      </c>
      <c r="R58" s="28" t="s">
        <v>36</v>
      </c>
      <c r="S58" s="28" t="s">
        <v>37</v>
      </c>
      <c r="T58" s="14" t="s">
        <v>48</v>
      </c>
      <c r="U58" s="28" t="s">
        <v>37</v>
      </c>
      <c r="V58" s="19" t="s">
        <v>37</v>
      </c>
      <c r="W58" s="22" t="s">
        <v>37</v>
      </c>
      <c r="X58" s="23">
        <f t="shared" si="1"/>
        <v>479908.5</v>
      </c>
      <c r="Y58" s="24"/>
    </row>
    <row r="59" spans="1:25" customFormat="1" ht="51.75" hidden="1" customHeight="1">
      <c r="A59" s="13">
        <v>54</v>
      </c>
      <c r="B59" s="14" t="s">
        <v>27</v>
      </c>
      <c r="C59" s="14" t="s">
        <v>41</v>
      </c>
      <c r="D59" s="14" t="s">
        <v>42</v>
      </c>
      <c r="E59" s="14">
        <v>22337482</v>
      </c>
      <c r="F59" s="14">
        <v>13</v>
      </c>
      <c r="G59" s="15" t="s">
        <v>43</v>
      </c>
      <c r="H59" s="16" t="s">
        <v>90</v>
      </c>
      <c r="I59" s="14" t="s">
        <v>70</v>
      </c>
      <c r="J59" s="14" t="s">
        <v>132</v>
      </c>
      <c r="K59" s="17">
        <v>480093.9</v>
      </c>
      <c r="L59" s="17">
        <v>0</v>
      </c>
      <c r="M59" s="18">
        <f t="shared" si="0"/>
        <v>480093.9</v>
      </c>
      <c r="N59" s="14">
        <v>0</v>
      </c>
      <c r="O59" s="19" t="s">
        <v>72</v>
      </c>
      <c r="P59" s="28" t="s">
        <v>35</v>
      </c>
      <c r="Q59" s="29">
        <v>43069</v>
      </c>
      <c r="R59" s="28" t="s">
        <v>36</v>
      </c>
      <c r="S59" s="28" t="s">
        <v>37</v>
      </c>
      <c r="T59" s="14" t="s">
        <v>48</v>
      </c>
      <c r="U59" s="28" t="s">
        <v>37</v>
      </c>
      <c r="V59" s="19" t="s">
        <v>37</v>
      </c>
      <c r="W59" s="22" t="s">
        <v>37</v>
      </c>
      <c r="X59" s="23">
        <f t="shared" si="1"/>
        <v>480093.9</v>
      </c>
      <c r="Y59" s="24"/>
    </row>
    <row r="60" spans="1:25" customFormat="1" ht="51.75" hidden="1" customHeight="1">
      <c r="A60" s="13">
        <v>55</v>
      </c>
      <c r="B60" s="14" t="s">
        <v>27</v>
      </c>
      <c r="C60" s="14" t="s">
        <v>41</v>
      </c>
      <c r="D60" s="14" t="s">
        <v>42</v>
      </c>
      <c r="E60" s="14">
        <v>22337482</v>
      </c>
      <c r="F60" s="14">
        <v>13</v>
      </c>
      <c r="G60" s="15" t="s">
        <v>43</v>
      </c>
      <c r="H60" s="16" t="s">
        <v>90</v>
      </c>
      <c r="I60" s="14" t="s">
        <v>70</v>
      </c>
      <c r="J60" s="14" t="s">
        <v>133</v>
      </c>
      <c r="K60" s="17">
        <v>482000</v>
      </c>
      <c r="L60" s="17">
        <v>0</v>
      </c>
      <c r="M60" s="18">
        <f t="shared" si="0"/>
        <v>482000</v>
      </c>
      <c r="N60" s="14">
        <v>0</v>
      </c>
      <c r="O60" s="19" t="s">
        <v>72</v>
      </c>
      <c r="P60" s="28" t="s">
        <v>35</v>
      </c>
      <c r="Q60" s="29">
        <v>43069</v>
      </c>
      <c r="R60" s="28" t="s">
        <v>36</v>
      </c>
      <c r="S60" s="28" t="s">
        <v>37</v>
      </c>
      <c r="T60" s="14" t="s">
        <v>48</v>
      </c>
      <c r="U60" s="28" t="s">
        <v>37</v>
      </c>
      <c r="V60" s="19" t="s">
        <v>37</v>
      </c>
      <c r="W60" s="22" t="s">
        <v>37</v>
      </c>
      <c r="X60" s="23">
        <f t="shared" si="1"/>
        <v>482000</v>
      </c>
      <c r="Y60" s="24"/>
    </row>
    <row r="61" spans="1:25" customFormat="1" ht="51.75" hidden="1" customHeight="1">
      <c r="A61" s="13">
        <v>56</v>
      </c>
      <c r="B61" s="14" t="s">
        <v>27</v>
      </c>
      <c r="C61" s="28" t="s">
        <v>41</v>
      </c>
      <c r="D61" s="28" t="s">
        <v>42</v>
      </c>
      <c r="E61" s="28">
        <v>22337482</v>
      </c>
      <c r="F61" s="28">
        <v>13</v>
      </c>
      <c r="G61" s="15" t="s">
        <v>86</v>
      </c>
      <c r="H61" s="16" t="s">
        <v>76</v>
      </c>
      <c r="I61" s="14">
        <v>0</v>
      </c>
      <c r="J61" s="14" t="s">
        <v>134</v>
      </c>
      <c r="K61" s="17">
        <v>0</v>
      </c>
      <c r="L61" s="17">
        <v>482850</v>
      </c>
      <c r="M61" s="18">
        <f t="shared" si="0"/>
        <v>482850</v>
      </c>
      <c r="N61" s="19" t="s">
        <v>78</v>
      </c>
      <c r="O61" s="19" t="s">
        <v>72</v>
      </c>
      <c r="P61" s="31" t="s">
        <v>35</v>
      </c>
      <c r="Q61" s="32">
        <v>43188</v>
      </c>
      <c r="R61" s="19" t="s">
        <v>36</v>
      </c>
      <c r="S61" s="21" t="s">
        <v>37</v>
      </c>
      <c r="T61" s="14" t="s">
        <v>48</v>
      </c>
      <c r="U61" s="19" t="s">
        <v>37</v>
      </c>
      <c r="V61" s="28" t="s">
        <v>37</v>
      </c>
      <c r="W61" s="33" t="s">
        <v>37</v>
      </c>
      <c r="X61" s="23">
        <f t="shared" si="1"/>
        <v>482850</v>
      </c>
      <c r="Y61" s="33" t="s">
        <v>80</v>
      </c>
    </row>
    <row r="62" spans="1:25" customFormat="1" ht="51.75" hidden="1" customHeight="1">
      <c r="A62" s="13">
        <v>57</v>
      </c>
      <c r="B62" s="14" t="s">
        <v>27</v>
      </c>
      <c r="C62" s="28" t="s">
        <v>41</v>
      </c>
      <c r="D62" s="28" t="s">
        <v>42</v>
      </c>
      <c r="E62" s="28">
        <v>22337482</v>
      </c>
      <c r="F62" s="28">
        <v>13</v>
      </c>
      <c r="G62" s="15" t="s">
        <v>86</v>
      </c>
      <c r="H62" s="16" t="s">
        <v>76</v>
      </c>
      <c r="I62" s="14">
        <v>0</v>
      </c>
      <c r="J62" s="14" t="s">
        <v>135</v>
      </c>
      <c r="K62" s="17">
        <v>0</v>
      </c>
      <c r="L62" s="17">
        <v>484652.4</v>
      </c>
      <c r="M62" s="18">
        <f t="shared" si="0"/>
        <v>484652.4</v>
      </c>
      <c r="N62" s="19" t="s">
        <v>78</v>
      </c>
      <c r="O62" s="19" t="s">
        <v>72</v>
      </c>
      <c r="P62" s="31" t="s">
        <v>35</v>
      </c>
      <c r="Q62" s="32">
        <v>43188</v>
      </c>
      <c r="R62" s="19" t="s">
        <v>36</v>
      </c>
      <c r="S62" s="21" t="s">
        <v>37</v>
      </c>
      <c r="T62" s="14" t="s">
        <v>48</v>
      </c>
      <c r="U62" s="19" t="s">
        <v>37</v>
      </c>
      <c r="V62" s="28" t="s">
        <v>37</v>
      </c>
      <c r="W62" s="33" t="s">
        <v>37</v>
      </c>
      <c r="X62" s="23">
        <f t="shared" si="1"/>
        <v>484652.4</v>
      </c>
      <c r="Y62" s="33" t="s">
        <v>80</v>
      </c>
    </row>
    <row r="63" spans="1:25" customFormat="1" ht="51.75" hidden="1" customHeight="1">
      <c r="A63" s="13">
        <v>58</v>
      </c>
      <c r="B63" s="14" t="s">
        <v>27</v>
      </c>
      <c r="C63" s="28" t="s">
        <v>41</v>
      </c>
      <c r="D63" s="28" t="s">
        <v>42</v>
      </c>
      <c r="E63" s="28">
        <v>22337482</v>
      </c>
      <c r="F63" s="28">
        <v>13</v>
      </c>
      <c r="G63" s="15" t="s">
        <v>86</v>
      </c>
      <c r="H63" s="16" t="s">
        <v>76</v>
      </c>
      <c r="I63" s="14">
        <v>0</v>
      </c>
      <c r="J63" s="14" t="s">
        <v>136</v>
      </c>
      <c r="K63" s="17">
        <v>0</v>
      </c>
      <c r="L63" s="17">
        <v>485019</v>
      </c>
      <c r="M63" s="18">
        <f t="shared" si="0"/>
        <v>485019</v>
      </c>
      <c r="N63" s="19" t="s">
        <v>78</v>
      </c>
      <c r="O63" s="19" t="s">
        <v>72</v>
      </c>
      <c r="P63" s="31" t="s">
        <v>35</v>
      </c>
      <c r="Q63" s="32">
        <v>43188</v>
      </c>
      <c r="R63" s="19" t="s">
        <v>36</v>
      </c>
      <c r="S63" s="21" t="s">
        <v>37</v>
      </c>
      <c r="T63" s="14" t="s">
        <v>48</v>
      </c>
      <c r="U63" s="19" t="s">
        <v>37</v>
      </c>
      <c r="V63" s="19" t="s">
        <v>37</v>
      </c>
      <c r="W63" s="22" t="s">
        <v>37</v>
      </c>
      <c r="X63" s="23">
        <f t="shared" si="1"/>
        <v>485019</v>
      </c>
      <c r="Y63" s="33" t="s">
        <v>80</v>
      </c>
    </row>
    <row r="64" spans="1:25" customFormat="1" ht="51.75" hidden="1" customHeight="1">
      <c r="A64" s="13">
        <v>59</v>
      </c>
      <c r="B64" s="14" t="s">
        <v>27</v>
      </c>
      <c r="C64" s="14" t="s">
        <v>41</v>
      </c>
      <c r="D64" s="14" t="s">
        <v>42</v>
      </c>
      <c r="E64" s="14">
        <v>22337482</v>
      </c>
      <c r="F64" s="14">
        <v>13</v>
      </c>
      <c r="G64" s="15" t="s">
        <v>43</v>
      </c>
      <c r="H64" s="16" t="s">
        <v>90</v>
      </c>
      <c r="I64" s="14" t="s">
        <v>70</v>
      </c>
      <c r="J64" s="14" t="s">
        <v>137</v>
      </c>
      <c r="K64" s="17">
        <v>485900</v>
      </c>
      <c r="L64" s="17">
        <v>0</v>
      </c>
      <c r="M64" s="18">
        <f t="shared" si="0"/>
        <v>485900</v>
      </c>
      <c r="N64" s="14">
        <v>0</v>
      </c>
      <c r="O64" s="19" t="s">
        <v>72</v>
      </c>
      <c r="P64" s="28" t="s">
        <v>35</v>
      </c>
      <c r="Q64" s="29">
        <v>43069</v>
      </c>
      <c r="R64" s="28" t="s">
        <v>36</v>
      </c>
      <c r="S64" s="28" t="s">
        <v>37</v>
      </c>
      <c r="T64" s="14" t="s">
        <v>48</v>
      </c>
      <c r="U64" s="28" t="s">
        <v>37</v>
      </c>
      <c r="V64" s="19" t="s">
        <v>37</v>
      </c>
      <c r="W64" s="22" t="s">
        <v>37</v>
      </c>
      <c r="X64" s="23">
        <f t="shared" si="1"/>
        <v>485900</v>
      </c>
      <c r="Y64" s="24"/>
    </row>
    <row r="65" spans="1:25" customFormat="1" ht="51.75" hidden="1" customHeight="1">
      <c r="A65" s="13">
        <v>60</v>
      </c>
      <c r="B65" s="14" t="s">
        <v>27</v>
      </c>
      <c r="C65" s="14" t="s">
        <v>41</v>
      </c>
      <c r="D65" s="14" t="s">
        <v>42</v>
      </c>
      <c r="E65" s="14">
        <v>22337482</v>
      </c>
      <c r="F65" s="14">
        <v>13</v>
      </c>
      <c r="G65" s="15" t="s">
        <v>43</v>
      </c>
      <c r="H65" s="16" t="s">
        <v>90</v>
      </c>
      <c r="I65" s="14" t="s">
        <v>70</v>
      </c>
      <c r="J65" s="14" t="s">
        <v>138</v>
      </c>
      <c r="K65" s="17">
        <v>486985</v>
      </c>
      <c r="L65" s="17">
        <v>0</v>
      </c>
      <c r="M65" s="18">
        <f t="shared" si="0"/>
        <v>486985</v>
      </c>
      <c r="N65" s="14">
        <v>0</v>
      </c>
      <c r="O65" s="19" t="s">
        <v>72</v>
      </c>
      <c r="P65" s="28" t="s">
        <v>35</v>
      </c>
      <c r="Q65" s="29">
        <v>43069</v>
      </c>
      <c r="R65" s="28" t="s">
        <v>36</v>
      </c>
      <c r="S65" s="28" t="s">
        <v>37</v>
      </c>
      <c r="T65" s="14" t="s">
        <v>48</v>
      </c>
      <c r="U65" s="28" t="s">
        <v>37</v>
      </c>
      <c r="V65" s="19" t="s">
        <v>37</v>
      </c>
      <c r="W65" s="22" t="s">
        <v>37</v>
      </c>
      <c r="X65" s="23">
        <f t="shared" si="1"/>
        <v>486985</v>
      </c>
      <c r="Y65" s="24"/>
    </row>
    <row r="66" spans="1:25" customFormat="1" ht="51.75" hidden="1" customHeight="1">
      <c r="A66" s="13">
        <v>61</v>
      </c>
      <c r="B66" s="14" t="s">
        <v>27</v>
      </c>
      <c r="C66" s="14" t="s">
        <v>41</v>
      </c>
      <c r="D66" s="14" t="s">
        <v>42</v>
      </c>
      <c r="E66" s="14">
        <v>22337482</v>
      </c>
      <c r="F66" s="14">
        <v>13</v>
      </c>
      <c r="G66" s="15" t="s">
        <v>43</v>
      </c>
      <c r="H66" s="16" t="s">
        <v>90</v>
      </c>
      <c r="I66" s="14" t="s">
        <v>70</v>
      </c>
      <c r="J66" s="14" t="s">
        <v>139</v>
      </c>
      <c r="K66" s="17">
        <v>487000</v>
      </c>
      <c r="L66" s="17">
        <v>0</v>
      </c>
      <c r="M66" s="18">
        <f t="shared" si="0"/>
        <v>487000</v>
      </c>
      <c r="N66" s="14">
        <v>0</v>
      </c>
      <c r="O66" s="19" t="s">
        <v>72</v>
      </c>
      <c r="P66" s="28" t="s">
        <v>35</v>
      </c>
      <c r="Q66" s="29">
        <v>43069</v>
      </c>
      <c r="R66" s="28" t="s">
        <v>36</v>
      </c>
      <c r="S66" s="28" t="s">
        <v>37</v>
      </c>
      <c r="T66" s="14" t="s">
        <v>48</v>
      </c>
      <c r="U66" s="28" t="s">
        <v>37</v>
      </c>
      <c r="V66" s="19" t="s">
        <v>37</v>
      </c>
      <c r="W66" s="22" t="s">
        <v>37</v>
      </c>
      <c r="X66" s="23">
        <f t="shared" si="1"/>
        <v>487000</v>
      </c>
      <c r="Y66" s="24"/>
    </row>
    <row r="67" spans="1:25" customFormat="1" ht="51.75" hidden="1" customHeight="1">
      <c r="A67" s="13">
        <v>62</v>
      </c>
      <c r="B67" s="14" t="s">
        <v>27</v>
      </c>
      <c r="C67" s="14" t="s">
        <v>41</v>
      </c>
      <c r="D67" s="14" t="s">
        <v>42</v>
      </c>
      <c r="E67" s="14">
        <v>22337482</v>
      </c>
      <c r="F67" s="14">
        <v>13</v>
      </c>
      <c r="G67" s="15" t="s">
        <v>43</v>
      </c>
      <c r="H67" s="16" t="s">
        <v>90</v>
      </c>
      <c r="I67" s="14" t="s">
        <v>70</v>
      </c>
      <c r="J67" s="14" t="s">
        <v>140</v>
      </c>
      <c r="K67" s="17">
        <v>487500</v>
      </c>
      <c r="L67" s="17">
        <v>0</v>
      </c>
      <c r="M67" s="18">
        <f t="shared" si="0"/>
        <v>487500</v>
      </c>
      <c r="N67" s="14">
        <v>0</v>
      </c>
      <c r="O67" s="19" t="s">
        <v>72</v>
      </c>
      <c r="P67" s="28" t="s">
        <v>35</v>
      </c>
      <c r="Q67" s="29">
        <v>43069</v>
      </c>
      <c r="R67" s="28" t="s">
        <v>36</v>
      </c>
      <c r="S67" s="28" t="s">
        <v>37</v>
      </c>
      <c r="T67" s="14" t="s">
        <v>48</v>
      </c>
      <c r="U67" s="28" t="s">
        <v>37</v>
      </c>
      <c r="V67" s="19" t="s">
        <v>37</v>
      </c>
      <c r="W67" s="22" t="s">
        <v>37</v>
      </c>
      <c r="X67" s="23">
        <f t="shared" si="1"/>
        <v>487500</v>
      </c>
      <c r="Y67" s="24"/>
    </row>
    <row r="68" spans="1:25" customFormat="1" ht="51.75" hidden="1" customHeight="1">
      <c r="A68" s="13">
        <v>63</v>
      </c>
      <c r="B68" s="14" t="s">
        <v>27</v>
      </c>
      <c r="C68" s="28" t="s">
        <v>41</v>
      </c>
      <c r="D68" s="28" t="s">
        <v>42</v>
      </c>
      <c r="E68" s="28">
        <v>22337482</v>
      </c>
      <c r="F68" s="28">
        <v>13</v>
      </c>
      <c r="G68" s="15" t="s">
        <v>86</v>
      </c>
      <c r="H68" s="16" t="s">
        <v>141</v>
      </c>
      <c r="I68" s="14">
        <v>0</v>
      </c>
      <c r="J68" s="14" t="s">
        <v>142</v>
      </c>
      <c r="K68" s="17">
        <v>0</v>
      </c>
      <c r="L68" s="17">
        <v>487710.86</v>
      </c>
      <c r="M68" s="18">
        <f t="shared" si="0"/>
        <v>487710.86</v>
      </c>
      <c r="N68" s="19" t="s">
        <v>78</v>
      </c>
      <c r="O68" s="19" t="s">
        <v>47</v>
      </c>
      <c r="P68" s="31" t="s">
        <v>35</v>
      </c>
      <c r="Q68" s="32">
        <v>43188</v>
      </c>
      <c r="R68" s="19" t="s">
        <v>36</v>
      </c>
      <c r="S68" s="21" t="s">
        <v>37</v>
      </c>
      <c r="T68" s="14" t="s">
        <v>48</v>
      </c>
      <c r="U68" s="19" t="s">
        <v>37</v>
      </c>
      <c r="V68" s="19" t="s">
        <v>37</v>
      </c>
      <c r="W68" s="22" t="s">
        <v>37</v>
      </c>
      <c r="X68" s="23">
        <f t="shared" si="1"/>
        <v>487710.86</v>
      </c>
      <c r="Y68" s="33" t="s">
        <v>80</v>
      </c>
    </row>
    <row r="69" spans="1:25" customFormat="1" ht="51.75" hidden="1" customHeight="1">
      <c r="A69" s="13">
        <v>64</v>
      </c>
      <c r="B69" s="14" t="s">
        <v>27</v>
      </c>
      <c r="C69" s="28" t="s">
        <v>41</v>
      </c>
      <c r="D69" s="28" t="s">
        <v>42</v>
      </c>
      <c r="E69" s="28">
        <v>22337482</v>
      </c>
      <c r="F69" s="28">
        <v>13</v>
      </c>
      <c r="G69" s="15" t="s">
        <v>86</v>
      </c>
      <c r="H69" s="16" t="s">
        <v>76</v>
      </c>
      <c r="I69" s="14">
        <v>0</v>
      </c>
      <c r="J69" s="14" t="s">
        <v>143</v>
      </c>
      <c r="K69" s="17">
        <v>0</v>
      </c>
      <c r="L69" s="17">
        <v>487868.7</v>
      </c>
      <c r="M69" s="18">
        <f t="shared" si="0"/>
        <v>487868.7</v>
      </c>
      <c r="N69" s="19" t="s">
        <v>78</v>
      </c>
      <c r="O69" s="19" t="s">
        <v>72</v>
      </c>
      <c r="P69" s="31" t="s">
        <v>35</v>
      </c>
      <c r="Q69" s="32">
        <v>43188</v>
      </c>
      <c r="R69" s="19" t="s">
        <v>36</v>
      </c>
      <c r="S69" s="21" t="s">
        <v>37</v>
      </c>
      <c r="T69" s="14" t="s">
        <v>48</v>
      </c>
      <c r="U69" s="19" t="s">
        <v>37</v>
      </c>
      <c r="V69" s="28" t="s">
        <v>37</v>
      </c>
      <c r="W69" s="33" t="s">
        <v>37</v>
      </c>
      <c r="X69" s="23">
        <f t="shared" si="1"/>
        <v>487868.7</v>
      </c>
      <c r="Y69" s="33" t="s">
        <v>80</v>
      </c>
    </row>
    <row r="70" spans="1:25" customFormat="1" ht="51.75" hidden="1" customHeight="1">
      <c r="A70" s="13">
        <v>65</v>
      </c>
      <c r="B70" s="14" t="s">
        <v>27</v>
      </c>
      <c r="C70" s="28" t="s">
        <v>41</v>
      </c>
      <c r="D70" s="28" t="s">
        <v>42</v>
      </c>
      <c r="E70" s="28">
        <v>22337482</v>
      </c>
      <c r="F70" s="28">
        <v>13</v>
      </c>
      <c r="G70" s="15" t="s">
        <v>86</v>
      </c>
      <c r="H70" s="16" t="s">
        <v>76</v>
      </c>
      <c r="I70" s="14">
        <v>0</v>
      </c>
      <c r="J70" s="14" t="s">
        <v>144</v>
      </c>
      <c r="K70" s="17">
        <v>0</v>
      </c>
      <c r="L70" s="17">
        <v>488124</v>
      </c>
      <c r="M70" s="18">
        <f t="shared" ref="M70:M133" si="2">K70+L70</f>
        <v>488124</v>
      </c>
      <c r="N70" s="19" t="s">
        <v>78</v>
      </c>
      <c r="O70" s="19" t="s">
        <v>72</v>
      </c>
      <c r="P70" s="31" t="s">
        <v>35</v>
      </c>
      <c r="Q70" s="32">
        <v>43188</v>
      </c>
      <c r="R70" s="19" t="s">
        <v>36</v>
      </c>
      <c r="S70" s="21" t="s">
        <v>37</v>
      </c>
      <c r="T70" s="14" t="s">
        <v>48</v>
      </c>
      <c r="U70" s="19" t="s">
        <v>37</v>
      </c>
      <c r="V70" s="28" t="s">
        <v>37</v>
      </c>
      <c r="W70" s="33" t="s">
        <v>37</v>
      </c>
      <c r="X70" s="23">
        <f t="shared" ref="X70:X92" si="3">M70</f>
        <v>488124</v>
      </c>
      <c r="Y70" s="33" t="s">
        <v>80</v>
      </c>
    </row>
    <row r="71" spans="1:25" customFormat="1" ht="51.75" hidden="1" customHeight="1">
      <c r="A71" s="13">
        <v>66</v>
      </c>
      <c r="B71" s="14" t="s">
        <v>27</v>
      </c>
      <c r="C71" s="28" t="s">
        <v>41</v>
      </c>
      <c r="D71" s="28" t="s">
        <v>42</v>
      </c>
      <c r="E71" s="28">
        <v>22337482</v>
      </c>
      <c r="F71" s="28">
        <v>13</v>
      </c>
      <c r="G71" s="15" t="s">
        <v>86</v>
      </c>
      <c r="H71" s="16" t="s">
        <v>76</v>
      </c>
      <c r="I71" s="14">
        <v>0</v>
      </c>
      <c r="J71" s="14" t="s">
        <v>145</v>
      </c>
      <c r="K71" s="17">
        <v>0</v>
      </c>
      <c r="L71" s="17">
        <v>489140</v>
      </c>
      <c r="M71" s="18">
        <f t="shared" si="2"/>
        <v>489140</v>
      </c>
      <c r="N71" s="19" t="s">
        <v>78</v>
      </c>
      <c r="O71" s="19" t="s">
        <v>72</v>
      </c>
      <c r="P71" s="31" t="s">
        <v>35</v>
      </c>
      <c r="Q71" s="32">
        <v>43188</v>
      </c>
      <c r="R71" s="19" t="s">
        <v>36</v>
      </c>
      <c r="S71" s="21" t="s">
        <v>37</v>
      </c>
      <c r="T71" s="14" t="s">
        <v>48</v>
      </c>
      <c r="U71" s="19" t="s">
        <v>37</v>
      </c>
      <c r="V71" s="28" t="s">
        <v>37</v>
      </c>
      <c r="W71" s="33" t="s">
        <v>37</v>
      </c>
      <c r="X71" s="23">
        <f t="shared" si="3"/>
        <v>489140</v>
      </c>
      <c r="Y71" s="33" t="s">
        <v>80</v>
      </c>
    </row>
    <row r="72" spans="1:25" customFormat="1" ht="51.75" hidden="1" customHeight="1">
      <c r="A72" s="13">
        <v>67</v>
      </c>
      <c r="B72" s="14" t="s">
        <v>27</v>
      </c>
      <c r="C72" s="28" t="s">
        <v>41</v>
      </c>
      <c r="D72" s="28" t="s">
        <v>42</v>
      </c>
      <c r="E72" s="28">
        <v>22337482</v>
      </c>
      <c r="F72" s="28">
        <v>13</v>
      </c>
      <c r="G72" s="15" t="s">
        <v>86</v>
      </c>
      <c r="H72" s="16" t="s">
        <v>76</v>
      </c>
      <c r="I72" s="14">
        <v>0</v>
      </c>
      <c r="J72" s="14" t="s">
        <v>146</v>
      </c>
      <c r="K72" s="17">
        <v>0</v>
      </c>
      <c r="L72" s="17">
        <v>489140</v>
      </c>
      <c r="M72" s="18">
        <f t="shared" si="2"/>
        <v>489140</v>
      </c>
      <c r="N72" s="19" t="s">
        <v>78</v>
      </c>
      <c r="O72" s="19" t="s">
        <v>72</v>
      </c>
      <c r="P72" s="31" t="s">
        <v>35</v>
      </c>
      <c r="Q72" s="32">
        <v>43188</v>
      </c>
      <c r="R72" s="19" t="s">
        <v>36</v>
      </c>
      <c r="S72" s="21" t="s">
        <v>37</v>
      </c>
      <c r="T72" s="14" t="s">
        <v>48</v>
      </c>
      <c r="U72" s="19" t="s">
        <v>37</v>
      </c>
      <c r="V72" s="28" t="s">
        <v>37</v>
      </c>
      <c r="W72" s="33" t="s">
        <v>37</v>
      </c>
      <c r="X72" s="23">
        <f t="shared" si="3"/>
        <v>489140</v>
      </c>
      <c r="Y72" s="33" t="s">
        <v>80</v>
      </c>
    </row>
    <row r="73" spans="1:25" customFormat="1" ht="66" hidden="1" customHeight="1">
      <c r="A73" s="13">
        <v>68</v>
      </c>
      <c r="B73" s="14" t="s">
        <v>27</v>
      </c>
      <c r="C73" s="14" t="s">
        <v>41</v>
      </c>
      <c r="D73" s="14" t="s">
        <v>42</v>
      </c>
      <c r="E73" s="14">
        <v>22337482</v>
      </c>
      <c r="F73" s="14">
        <v>13</v>
      </c>
      <c r="G73" s="15" t="s">
        <v>43</v>
      </c>
      <c r="H73" s="16" t="s">
        <v>90</v>
      </c>
      <c r="I73" s="14" t="s">
        <v>70</v>
      </c>
      <c r="J73" s="14" t="s">
        <v>147</v>
      </c>
      <c r="K73" s="17">
        <v>489323</v>
      </c>
      <c r="L73" s="17">
        <v>0</v>
      </c>
      <c r="M73" s="18">
        <f t="shared" si="2"/>
        <v>489323</v>
      </c>
      <c r="N73" s="14">
        <v>0</v>
      </c>
      <c r="O73" s="19" t="s">
        <v>72</v>
      </c>
      <c r="P73" s="28" t="s">
        <v>35</v>
      </c>
      <c r="Q73" s="29">
        <v>43069</v>
      </c>
      <c r="R73" s="28" t="s">
        <v>36</v>
      </c>
      <c r="S73" s="28" t="s">
        <v>37</v>
      </c>
      <c r="T73" s="14" t="s">
        <v>48</v>
      </c>
      <c r="U73" s="28" t="s">
        <v>37</v>
      </c>
      <c r="V73" s="19" t="s">
        <v>37</v>
      </c>
      <c r="W73" s="22" t="s">
        <v>37</v>
      </c>
      <c r="X73" s="23">
        <f t="shared" si="3"/>
        <v>489323</v>
      </c>
      <c r="Y73" s="24"/>
    </row>
    <row r="74" spans="1:25" customFormat="1" ht="51.75" hidden="1" customHeight="1">
      <c r="A74" s="13">
        <v>69</v>
      </c>
      <c r="B74" s="14" t="s">
        <v>27</v>
      </c>
      <c r="C74" s="14" t="s">
        <v>41</v>
      </c>
      <c r="D74" s="14" t="s">
        <v>42</v>
      </c>
      <c r="E74" s="14">
        <v>22337482</v>
      </c>
      <c r="F74" s="14">
        <v>13</v>
      </c>
      <c r="G74" s="15" t="s">
        <v>43</v>
      </c>
      <c r="H74" s="16" t="s">
        <v>44</v>
      </c>
      <c r="I74" s="14" t="s">
        <v>45</v>
      </c>
      <c r="J74" s="14" t="s">
        <v>148</v>
      </c>
      <c r="K74" s="17">
        <v>489755.38</v>
      </c>
      <c r="L74" s="17">
        <v>0</v>
      </c>
      <c r="M74" s="18">
        <f t="shared" si="2"/>
        <v>489755.38</v>
      </c>
      <c r="N74" s="14">
        <v>0</v>
      </c>
      <c r="O74" s="19" t="s">
        <v>47</v>
      </c>
      <c r="P74" s="19" t="s">
        <v>35</v>
      </c>
      <c r="Q74" s="20">
        <v>43069</v>
      </c>
      <c r="R74" s="19" t="s">
        <v>36</v>
      </c>
      <c r="S74" s="21" t="s">
        <v>37</v>
      </c>
      <c r="T74" s="14" t="s">
        <v>48</v>
      </c>
      <c r="U74" s="19" t="s">
        <v>37</v>
      </c>
      <c r="V74" s="19" t="s">
        <v>37</v>
      </c>
      <c r="W74" s="22" t="s">
        <v>37</v>
      </c>
      <c r="X74" s="23">
        <f t="shared" si="3"/>
        <v>489755.38</v>
      </c>
      <c r="Y74" s="24"/>
    </row>
    <row r="75" spans="1:25" customFormat="1" ht="51.75" hidden="1" customHeight="1">
      <c r="A75" s="13">
        <v>70</v>
      </c>
      <c r="B75" s="14" t="s">
        <v>27</v>
      </c>
      <c r="C75" s="14" t="s">
        <v>41</v>
      </c>
      <c r="D75" s="14" t="s">
        <v>42</v>
      </c>
      <c r="E75" s="14">
        <v>22337482</v>
      </c>
      <c r="F75" s="14">
        <v>13</v>
      </c>
      <c r="G75" s="15" t="s">
        <v>43</v>
      </c>
      <c r="H75" s="16" t="s">
        <v>90</v>
      </c>
      <c r="I75" s="14" t="s">
        <v>70</v>
      </c>
      <c r="J75" s="14" t="s">
        <v>149</v>
      </c>
      <c r="K75" s="17">
        <v>490000</v>
      </c>
      <c r="L75" s="17">
        <v>0</v>
      </c>
      <c r="M75" s="18">
        <f t="shared" si="2"/>
        <v>490000</v>
      </c>
      <c r="N75" s="14">
        <v>0</v>
      </c>
      <c r="O75" s="19" t="s">
        <v>72</v>
      </c>
      <c r="P75" s="28" t="s">
        <v>35</v>
      </c>
      <c r="Q75" s="29">
        <v>43069</v>
      </c>
      <c r="R75" s="28" t="s">
        <v>36</v>
      </c>
      <c r="S75" s="28" t="s">
        <v>37</v>
      </c>
      <c r="T75" s="14" t="s">
        <v>48</v>
      </c>
      <c r="U75" s="28" t="s">
        <v>37</v>
      </c>
      <c r="V75" s="19" t="s">
        <v>37</v>
      </c>
      <c r="W75" s="22" t="s">
        <v>37</v>
      </c>
      <c r="X75" s="23">
        <f t="shared" si="3"/>
        <v>490000</v>
      </c>
      <c r="Y75" s="24"/>
    </row>
    <row r="76" spans="1:25" customFormat="1" ht="51.75" hidden="1" customHeight="1">
      <c r="A76" s="13">
        <v>71</v>
      </c>
      <c r="B76" s="14" t="s">
        <v>27</v>
      </c>
      <c r="C76" s="14" t="s">
        <v>41</v>
      </c>
      <c r="D76" s="14" t="s">
        <v>42</v>
      </c>
      <c r="E76" s="14">
        <v>22337482</v>
      </c>
      <c r="F76" s="14">
        <v>13</v>
      </c>
      <c r="G76" s="15" t="s">
        <v>43</v>
      </c>
      <c r="H76" s="16" t="s">
        <v>90</v>
      </c>
      <c r="I76" s="14" t="s">
        <v>70</v>
      </c>
      <c r="J76" s="14" t="s">
        <v>150</v>
      </c>
      <c r="K76" s="17">
        <v>490000</v>
      </c>
      <c r="L76" s="17">
        <v>0</v>
      </c>
      <c r="M76" s="18">
        <f t="shared" si="2"/>
        <v>490000</v>
      </c>
      <c r="N76" s="14">
        <v>0</v>
      </c>
      <c r="O76" s="19" t="s">
        <v>72</v>
      </c>
      <c r="P76" s="28" t="s">
        <v>35</v>
      </c>
      <c r="Q76" s="29">
        <v>43069</v>
      </c>
      <c r="R76" s="28" t="s">
        <v>36</v>
      </c>
      <c r="S76" s="28" t="s">
        <v>37</v>
      </c>
      <c r="T76" s="14" t="s">
        <v>48</v>
      </c>
      <c r="U76" s="28" t="s">
        <v>37</v>
      </c>
      <c r="V76" s="19" t="s">
        <v>37</v>
      </c>
      <c r="W76" s="22" t="s">
        <v>37</v>
      </c>
      <c r="X76" s="23">
        <f t="shared" si="3"/>
        <v>490000</v>
      </c>
      <c r="Y76" s="24"/>
    </row>
    <row r="77" spans="1:25" customFormat="1" ht="51.75" hidden="1" customHeight="1">
      <c r="A77" s="13">
        <v>72</v>
      </c>
      <c r="B77" s="14" t="s">
        <v>27</v>
      </c>
      <c r="C77" s="28" t="s">
        <v>41</v>
      </c>
      <c r="D77" s="28" t="s">
        <v>42</v>
      </c>
      <c r="E77" s="28">
        <v>22337482</v>
      </c>
      <c r="F77" s="28">
        <v>13</v>
      </c>
      <c r="G77" s="15" t="s">
        <v>86</v>
      </c>
      <c r="H77" s="16" t="s">
        <v>76</v>
      </c>
      <c r="I77" s="14">
        <v>0</v>
      </c>
      <c r="J77" s="14" t="s">
        <v>151</v>
      </c>
      <c r="K77" s="17">
        <v>0</v>
      </c>
      <c r="L77" s="17">
        <v>490048.18</v>
      </c>
      <c r="M77" s="18">
        <f t="shared" si="2"/>
        <v>490048.18</v>
      </c>
      <c r="N77" s="19" t="s">
        <v>78</v>
      </c>
      <c r="O77" s="19" t="s">
        <v>72</v>
      </c>
      <c r="P77" s="31" t="s">
        <v>35</v>
      </c>
      <c r="Q77" s="32">
        <v>43188</v>
      </c>
      <c r="R77" s="19" t="s">
        <v>36</v>
      </c>
      <c r="S77" s="21" t="s">
        <v>37</v>
      </c>
      <c r="T77" s="14" t="s">
        <v>48</v>
      </c>
      <c r="U77" s="19" t="s">
        <v>37</v>
      </c>
      <c r="V77" s="19" t="s">
        <v>37</v>
      </c>
      <c r="W77" s="22" t="s">
        <v>37</v>
      </c>
      <c r="X77" s="23">
        <f t="shared" si="3"/>
        <v>490048.18</v>
      </c>
      <c r="Y77" s="33" t="s">
        <v>80</v>
      </c>
    </row>
    <row r="78" spans="1:25" customFormat="1" ht="51.75" hidden="1" customHeight="1">
      <c r="A78" s="13">
        <v>73</v>
      </c>
      <c r="B78" s="14" t="s">
        <v>27</v>
      </c>
      <c r="C78" s="14" t="s">
        <v>41</v>
      </c>
      <c r="D78" s="14" t="s">
        <v>42</v>
      </c>
      <c r="E78" s="14">
        <v>22337482</v>
      </c>
      <c r="F78" s="14">
        <v>13</v>
      </c>
      <c r="G78" s="15" t="s">
        <v>43</v>
      </c>
      <c r="H78" s="16" t="s">
        <v>44</v>
      </c>
      <c r="I78" s="14" t="s">
        <v>45</v>
      </c>
      <c r="J78" s="14" t="s">
        <v>152</v>
      </c>
      <c r="K78" s="17">
        <v>491400</v>
      </c>
      <c r="L78" s="17">
        <v>0</v>
      </c>
      <c r="M78" s="18">
        <f t="shared" si="2"/>
        <v>491400</v>
      </c>
      <c r="N78" s="14">
        <v>0</v>
      </c>
      <c r="O78" s="19" t="s">
        <v>47</v>
      </c>
      <c r="P78" s="19" t="s">
        <v>35</v>
      </c>
      <c r="Q78" s="20">
        <v>43069</v>
      </c>
      <c r="R78" s="19" t="s">
        <v>36</v>
      </c>
      <c r="S78" s="21" t="s">
        <v>37</v>
      </c>
      <c r="T78" s="14" t="s">
        <v>48</v>
      </c>
      <c r="U78" s="19" t="s">
        <v>37</v>
      </c>
      <c r="V78" s="19" t="s">
        <v>37</v>
      </c>
      <c r="W78" s="22" t="s">
        <v>37</v>
      </c>
      <c r="X78" s="23">
        <f t="shared" si="3"/>
        <v>491400</v>
      </c>
      <c r="Y78" s="24"/>
    </row>
    <row r="79" spans="1:25" customFormat="1" ht="51.75" hidden="1" customHeight="1">
      <c r="A79" s="13">
        <v>74</v>
      </c>
      <c r="B79" s="14" t="s">
        <v>27</v>
      </c>
      <c r="C79" s="28" t="s">
        <v>41</v>
      </c>
      <c r="D79" s="28" t="s">
        <v>42</v>
      </c>
      <c r="E79" s="28">
        <v>22337482</v>
      </c>
      <c r="F79" s="28">
        <v>13</v>
      </c>
      <c r="G79" s="15" t="s">
        <v>86</v>
      </c>
      <c r="H79" s="16" t="s">
        <v>76</v>
      </c>
      <c r="I79" s="14">
        <v>0</v>
      </c>
      <c r="J79" s="14" t="s">
        <v>153</v>
      </c>
      <c r="K79" s="17">
        <v>0</v>
      </c>
      <c r="L79" s="17">
        <v>492090</v>
      </c>
      <c r="M79" s="18">
        <f t="shared" si="2"/>
        <v>492090</v>
      </c>
      <c r="N79" s="19" t="s">
        <v>78</v>
      </c>
      <c r="O79" s="19" t="s">
        <v>72</v>
      </c>
      <c r="P79" s="31" t="s">
        <v>35</v>
      </c>
      <c r="Q79" s="32">
        <v>43188</v>
      </c>
      <c r="R79" s="19" t="s">
        <v>36</v>
      </c>
      <c r="S79" s="21" t="s">
        <v>37</v>
      </c>
      <c r="T79" s="14" t="s">
        <v>48</v>
      </c>
      <c r="U79" s="19" t="s">
        <v>37</v>
      </c>
      <c r="V79" s="28" t="s">
        <v>37</v>
      </c>
      <c r="W79" s="33" t="s">
        <v>37</v>
      </c>
      <c r="X79" s="23">
        <f t="shared" si="3"/>
        <v>492090</v>
      </c>
      <c r="Y79" s="33" t="s">
        <v>80</v>
      </c>
    </row>
    <row r="80" spans="1:25" customFormat="1" ht="51.75" hidden="1" customHeight="1">
      <c r="A80" s="13">
        <v>75</v>
      </c>
      <c r="B80" s="14" t="s">
        <v>27</v>
      </c>
      <c r="C80" s="14" t="s">
        <v>41</v>
      </c>
      <c r="D80" s="14" t="s">
        <v>42</v>
      </c>
      <c r="E80" s="14">
        <v>22337482</v>
      </c>
      <c r="F80" s="14">
        <v>13</v>
      </c>
      <c r="G80" s="15" t="s">
        <v>43</v>
      </c>
      <c r="H80" s="16" t="s">
        <v>90</v>
      </c>
      <c r="I80" s="14" t="s">
        <v>70</v>
      </c>
      <c r="J80" s="14" t="s">
        <v>154</v>
      </c>
      <c r="K80" s="17">
        <v>492243</v>
      </c>
      <c r="L80" s="17">
        <v>0</v>
      </c>
      <c r="M80" s="18">
        <f t="shared" si="2"/>
        <v>492243</v>
      </c>
      <c r="N80" s="14">
        <v>0</v>
      </c>
      <c r="O80" s="19" t="s">
        <v>72</v>
      </c>
      <c r="P80" s="28" t="s">
        <v>35</v>
      </c>
      <c r="Q80" s="29">
        <v>43069</v>
      </c>
      <c r="R80" s="28" t="s">
        <v>36</v>
      </c>
      <c r="S80" s="28" t="s">
        <v>37</v>
      </c>
      <c r="T80" s="14" t="s">
        <v>48</v>
      </c>
      <c r="U80" s="28" t="s">
        <v>37</v>
      </c>
      <c r="V80" s="19" t="s">
        <v>37</v>
      </c>
      <c r="W80" s="22" t="s">
        <v>37</v>
      </c>
      <c r="X80" s="23">
        <f t="shared" si="3"/>
        <v>492243</v>
      </c>
      <c r="Y80" s="24"/>
    </row>
    <row r="81" spans="1:25" customFormat="1" ht="51.75" hidden="1" customHeight="1">
      <c r="A81" s="13">
        <v>76</v>
      </c>
      <c r="B81" s="14" t="s">
        <v>27</v>
      </c>
      <c r="C81" s="28" t="s">
        <v>41</v>
      </c>
      <c r="D81" s="28" t="s">
        <v>42</v>
      </c>
      <c r="E81" s="28">
        <v>22337482</v>
      </c>
      <c r="F81" s="28">
        <v>13</v>
      </c>
      <c r="G81" s="15" t="s">
        <v>86</v>
      </c>
      <c r="H81" s="16" t="s">
        <v>76</v>
      </c>
      <c r="I81" s="14">
        <v>0</v>
      </c>
      <c r="J81" s="14" t="s">
        <v>155</v>
      </c>
      <c r="K81" s="17">
        <v>0</v>
      </c>
      <c r="L81" s="17">
        <v>492590</v>
      </c>
      <c r="M81" s="18">
        <f t="shared" si="2"/>
        <v>492590</v>
      </c>
      <c r="N81" s="19" t="s">
        <v>78</v>
      </c>
      <c r="O81" s="19" t="s">
        <v>72</v>
      </c>
      <c r="P81" s="31" t="s">
        <v>35</v>
      </c>
      <c r="Q81" s="32">
        <v>43188</v>
      </c>
      <c r="R81" s="19" t="s">
        <v>36</v>
      </c>
      <c r="S81" s="21" t="s">
        <v>37</v>
      </c>
      <c r="T81" s="14" t="s">
        <v>48</v>
      </c>
      <c r="U81" s="19" t="s">
        <v>37</v>
      </c>
      <c r="V81" s="28" t="s">
        <v>37</v>
      </c>
      <c r="W81" s="33" t="s">
        <v>37</v>
      </c>
      <c r="X81" s="23">
        <f t="shared" si="3"/>
        <v>492590</v>
      </c>
      <c r="Y81" s="33" t="s">
        <v>80</v>
      </c>
    </row>
    <row r="82" spans="1:25" customFormat="1" ht="51.75" hidden="1" customHeight="1">
      <c r="A82" s="13">
        <v>77</v>
      </c>
      <c r="B82" s="14" t="s">
        <v>27</v>
      </c>
      <c r="C82" s="14" t="s">
        <v>41</v>
      </c>
      <c r="D82" s="14" t="s">
        <v>42</v>
      </c>
      <c r="E82" s="14">
        <v>22337482</v>
      </c>
      <c r="F82" s="14">
        <v>13</v>
      </c>
      <c r="G82" s="15" t="s">
        <v>43</v>
      </c>
      <c r="H82" s="16" t="s">
        <v>90</v>
      </c>
      <c r="I82" s="14" t="s">
        <v>70</v>
      </c>
      <c r="J82" s="14" t="s">
        <v>156</v>
      </c>
      <c r="K82" s="17">
        <v>493418.54</v>
      </c>
      <c r="L82" s="17">
        <v>0</v>
      </c>
      <c r="M82" s="18">
        <f t="shared" si="2"/>
        <v>493418.54</v>
      </c>
      <c r="N82" s="14">
        <v>0</v>
      </c>
      <c r="O82" s="19" t="s">
        <v>72</v>
      </c>
      <c r="P82" s="28" t="s">
        <v>35</v>
      </c>
      <c r="Q82" s="29">
        <v>43069</v>
      </c>
      <c r="R82" s="28" t="s">
        <v>36</v>
      </c>
      <c r="S82" s="28" t="s">
        <v>37</v>
      </c>
      <c r="T82" s="14" t="s">
        <v>48</v>
      </c>
      <c r="U82" s="28" t="s">
        <v>37</v>
      </c>
      <c r="V82" s="19" t="s">
        <v>37</v>
      </c>
      <c r="W82" s="22" t="s">
        <v>37</v>
      </c>
      <c r="X82" s="23">
        <f t="shared" si="3"/>
        <v>493418.54</v>
      </c>
      <c r="Y82" s="24"/>
    </row>
    <row r="83" spans="1:25" customFormat="1" ht="51.75" hidden="1" customHeight="1">
      <c r="A83" s="13">
        <v>78</v>
      </c>
      <c r="B83" s="14" t="s">
        <v>27</v>
      </c>
      <c r="C83" s="14" t="s">
        <v>41</v>
      </c>
      <c r="D83" s="14" t="s">
        <v>42</v>
      </c>
      <c r="E83" s="14">
        <v>22337482</v>
      </c>
      <c r="F83" s="14">
        <v>13</v>
      </c>
      <c r="G83" s="15" t="s">
        <v>43</v>
      </c>
      <c r="H83" s="16" t="s">
        <v>90</v>
      </c>
      <c r="I83" s="14" t="s">
        <v>70</v>
      </c>
      <c r="J83" s="14" t="s">
        <v>157</v>
      </c>
      <c r="K83" s="17">
        <v>494776.6</v>
      </c>
      <c r="L83" s="17">
        <v>0</v>
      </c>
      <c r="M83" s="18">
        <f t="shared" si="2"/>
        <v>494776.6</v>
      </c>
      <c r="N83" s="14">
        <v>0</v>
      </c>
      <c r="O83" s="19" t="s">
        <v>72</v>
      </c>
      <c r="P83" s="28" t="s">
        <v>35</v>
      </c>
      <c r="Q83" s="29">
        <v>43069</v>
      </c>
      <c r="R83" s="28" t="s">
        <v>36</v>
      </c>
      <c r="S83" s="28" t="s">
        <v>37</v>
      </c>
      <c r="T83" s="14" t="s">
        <v>48</v>
      </c>
      <c r="U83" s="28" t="s">
        <v>37</v>
      </c>
      <c r="V83" s="19" t="s">
        <v>37</v>
      </c>
      <c r="W83" s="22" t="s">
        <v>37</v>
      </c>
      <c r="X83" s="23">
        <f t="shared" si="3"/>
        <v>494776.6</v>
      </c>
      <c r="Y83" s="24"/>
    </row>
    <row r="84" spans="1:25" customFormat="1" ht="51.75" hidden="1" customHeight="1">
      <c r="A84" s="13">
        <v>79</v>
      </c>
      <c r="B84" s="14" t="s">
        <v>27</v>
      </c>
      <c r="C84" s="28" t="s">
        <v>41</v>
      </c>
      <c r="D84" s="28" t="s">
        <v>42</v>
      </c>
      <c r="E84" s="28">
        <v>22337482</v>
      </c>
      <c r="F84" s="28">
        <v>13</v>
      </c>
      <c r="G84" s="15" t="s">
        <v>86</v>
      </c>
      <c r="H84" s="16" t="s">
        <v>76</v>
      </c>
      <c r="I84" s="14">
        <v>0</v>
      </c>
      <c r="J84" s="14" t="s">
        <v>158</v>
      </c>
      <c r="K84" s="17">
        <v>0</v>
      </c>
      <c r="L84" s="17">
        <v>496373.5</v>
      </c>
      <c r="M84" s="18">
        <f t="shared" si="2"/>
        <v>496373.5</v>
      </c>
      <c r="N84" s="19" t="s">
        <v>78</v>
      </c>
      <c r="O84" s="19" t="s">
        <v>72</v>
      </c>
      <c r="P84" s="31" t="s">
        <v>35</v>
      </c>
      <c r="Q84" s="32">
        <v>43188</v>
      </c>
      <c r="R84" s="19" t="s">
        <v>36</v>
      </c>
      <c r="S84" s="21" t="s">
        <v>37</v>
      </c>
      <c r="T84" s="14" t="s">
        <v>48</v>
      </c>
      <c r="U84" s="19" t="s">
        <v>37</v>
      </c>
      <c r="V84" s="28" t="s">
        <v>37</v>
      </c>
      <c r="W84" s="33" t="s">
        <v>37</v>
      </c>
      <c r="X84" s="23">
        <f t="shared" si="3"/>
        <v>496373.5</v>
      </c>
      <c r="Y84" s="33" t="s">
        <v>80</v>
      </c>
    </row>
    <row r="85" spans="1:25" customFormat="1" ht="51.75" hidden="1" customHeight="1">
      <c r="A85" s="13">
        <v>80</v>
      </c>
      <c r="B85" s="14" t="s">
        <v>27</v>
      </c>
      <c r="C85" s="14" t="s">
        <v>41</v>
      </c>
      <c r="D85" s="14" t="s">
        <v>42</v>
      </c>
      <c r="E85" s="14">
        <v>22337482</v>
      </c>
      <c r="F85" s="14">
        <v>13</v>
      </c>
      <c r="G85" s="15" t="s">
        <v>43</v>
      </c>
      <c r="H85" s="16" t="s">
        <v>90</v>
      </c>
      <c r="I85" s="14" t="s">
        <v>70</v>
      </c>
      <c r="J85" s="14" t="s">
        <v>159</v>
      </c>
      <c r="K85" s="17">
        <v>498288</v>
      </c>
      <c r="L85" s="17">
        <v>0</v>
      </c>
      <c r="M85" s="18">
        <f t="shared" si="2"/>
        <v>498288</v>
      </c>
      <c r="N85" s="14">
        <v>0</v>
      </c>
      <c r="O85" s="19" t="s">
        <v>72</v>
      </c>
      <c r="P85" s="28" t="s">
        <v>35</v>
      </c>
      <c r="Q85" s="29">
        <v>43069</v>
      </c>
      <c r="R85" s="28" t="s">
        <v>36</v>
      </c>
      <c r="S85" s="28" t="s">
        <v>37</v>
      </c>
      <c r="T85" s="14" t="s">
        <v>48</v>
      </c>
      <c r="U85" s="28" t="s">
        <v>37</v>
      </c>
      <c r="V85" s="19" t="s">
        <v>37</v>
      </c>
      <c r="W85" s="22" t="s">
        <v>37</v>
      </c>
      <c r="X85" s="23">
        <f t="shared" si="3"/>
        <v>498288</v>
      </c>
      <c r="Y85" s="24"/>
    </row>
    <row r="86" spans="1:25" customFormat="1" ht="51.75" hidden="1" customHeight="1">
      <c r="A86" s="13">
        <v>81</v>
      </c>
      <c r="B86" s="14" t="s">
        <v>27</v>
      </c>
      <c r="C86" s="14" t="s">
        <v>41</v>
      </c>
      <c r="D86" s="14" t="s">
        <v>42</v>
      </c>
      <c r="E86" s="14">
        <v>22337482</v>
      </c>
      <c r="F86" s="14">
        <v>13</v>
      </c>
      <c r="G86" s="15" t="s">
        <v>43</v>
      </c>
      <c r="H86" s="16" t="s">
        <v>90</v>
      </c>
      <c r="I86" s="14" t="s">
        <v>70</v>
      </c>
      <c r="J86" s="14" t="s">
        <v>160</v>
      </c>
      <c r="K86" s="17">
        <v>498481</v>
      </c>
      <c r="L86" s="17">
        <v>0</v>
      </c>
      <c r="M86" s="18">
        <f t="shared" si="2"/>
        <v>498481</v>
      </c>
      <c r="N86" s="14">
        <v>0</v>
      </c>
      <c r="O86" s="19" t="s">
        <v>72</v>
      </c>
      <c r="P86" s="28" t="s">
        <v>35</v>
      </c>
      <c r="Q86" s="29">
        <v>43069</v>
      </c>
      <c r="R86" s="28" t="s">
        <v>36</v>
      </c>
      <c r="S86" s="28" t="s">
        <v>37</v>
      </c>
      <c r="T86" s="14" t="s">
        <v>48</v>
      </c>
      <c r="U86" s="28" t="s">
        <v>37</v>
      </c>
      <c r="V86" s="19" t="s">
        <v>37</v>
      </c>
      <c r="W86" s="22" t="s">
        <v>37</v>
      </c>
      <c r="X86" s="23">
        <f t="shared" si="3"/>
        <v>498481</v>
      </c>
      <c r="Y86" s="24"/>
    </row>
    <row r="87" spans="1:25" customFormat="1" ht="51.75" hidden="1" customHeight="1">
      <c r="A87" s="13">
        <v>82</v>
      </c>
      <c r="B87" s="14" t="s">
        <v>27</v>
      </c>
      <c r="C87" s="14" t="s">
        <v>161</v>
      </c>
      <c r="D87" s="14" t="s">
        <v>162</v>
      </c>
      <c r="E87" s="14" t="s">
        <v>163</v>
      </c>
      <c r="F87" s="14">
        <v>13</v>
      </c>
      <c r="G87" s="15" t="s">
        <v>43</v>
      </c>
      <c r="H87" s="19" t="s">
        <v>164</v>
      </c>
      <c r="I87" s="14" t="s">
        <v>165</v>
      </c>
      <c r="J87" s="14" t="s">
        <v>166</v>
      </c>
      <c r="K87" s="17">
        <v>682538</v>
      </c>
      <c r="L87" s="17">
        <v>0</v>
      </c>
      <c r="M87" s="18">
        <f t="shared" si="2"/>
        <v>682538</v>
      </c>
      <c r="N87" s="14">
        <v>0</v>
      </c>
      <c r="O87" s="19" t="s">
        <v>167</v>
      </c>
      <c r="P87" s="19" t="s">
        <v>35</v>
      </c>
      <c r="Q87" s="32">
        <v>43188</v>
      </c>
      <c r="R87" s="19" t="s">
        <v>36</v>
      </c>
      <c r="S87" s="19" t="s">
        <v>37</v>
      </c>
      <c r="T87" s="14" t="s">
        <v>48</v>
      </c>
      <c r="U87" s="19" t="s">
        <v>37</v>
      </c>
      <c r="V87" s="19" t="s">
        <v>37</v>
      </c>
      <c r="W87" s="22" t="s">
        <v>37</v>
      </c>
      <c r="X87" s="23">
        <f t="shared" si="3"/>
        <v>682538</v>
      </c>
      <c r="Y87" s="24"/>
    </row>
    <row r="88" spans="1:25" customFormat="1" ht="51.75" hidden="1" customHeight="1">
      <c r="A88" s="13">
        <v>83</v>
      </c>
      <c r="B88" s="14" t="s">
        <v>27</v>
      </c>
      <c r="C88" s="14" t="s">
        <v>49</v>
      </c>
      <c r="D88" s="14" t="s">
        <v>29</v>
      </c>
      <c r="E88" s="14">
        <v>90939578</v>
      </c>
      <c r="F88" s="14">
        <v>13</v>
      </c>
      <c r="G88" s="15">
        <v>42700</v>
      </c>
      <c r="H88" s="19" t="s">
        <v>168</v>
      </c>
      <c r="I88" s="14" t="s">
        <v>51</v>
      </c>
      <c r="J88" s="14" t="s">
        <v>116</v>
      </c>
      <c r="K88" s="17">
        <v>733512</v>
      </c>
      <c r="L88" s="17">
        <v>0</v>
      </c>
      <c r="M88" s="18">
        <f t="shared" si="2"/>
        <v>733512</v>
      </c>
      <c r="N88" s="14" t="s">
        <v>37</v>
      </c>
      <c r="O88" s="19" t="s">
        <v>117</v>
      </c>
      <c r="P88" s="14" t="s">
        <v>35</v>
      </c>
      <c r="Q88" s="25" t="s">
        <v>54</v>
      </c>
      <c r="R88" s="14" t="s">
        <v>36</v>
      </c>
      <c r="S88" s="26" t="s">
        <v>37</v>
      </c>
      <c r="T88" s="14" t="s">
        <v>48</v>
      </c>
      <c r="U88" s="14" t="s">
        <v>37</v>
      </c>
      <c r="V88" s="14" t="s">
        <v>37</v>
      </c>
      <c r="W88" s="27" t="s">
        <v>37</v>
      </c>
      <c r="X88" s="23">
        <f t="shared" si="3"/>
        <v>733512</v>
      </c>
      <c r="Y88" s="24"/>
    </row>
    <row r="89" spans="1:25" customFormat="1" ht="51.75" hidden="1" customHeight="1">
      <c r="A89" s="13">
        <v>84</v>
      </c>
      <c r="B89" s="14" t="s">
        <v>27</v>
      </c>
      <c r="C89" s="14" t="s">
        <v>49</v>
      </c>
      <c r="D89" s="14" t="s">
        <v>29</v>
      </c>
      <c r="E89" s="14">
        <v>90939578</v>
      </c>
      <c r="F89" s="14">
        <v>13</v>
      </c>
      <c r="G89" s="15">
        <v>42658</v>
      </c>
      <c r="H89" s="19" t="s">
        <v>169</v>
      </c>
      <c r="I89" s="14" t="s">
        <v>170</v>
      </c>
      <c r="J89" s="14" t="s">
        <v>171</v>
      </c>
      <c r="K89" s="17">
        <v>1150760.17</v>
      </c>
      <c r="L89" s="17">
        <v>0</v>
      </c>
      <c r="M89" s="18">
        <f t="shared" si="2"/>
        <v>1150760.17</v>
      </c>
      <c r="N89" s="14" t="s">
        <v>37</v>
      </c>
      <c r="O89" s="34" t="s">
        <v>172</v>
      </c>
      <c r="P89" s="19" t="s">
        <v>35</v>
      </c>
      <c r="Q89" s="20">
        <v>43091</v>
      </c>
      <c r="R89" s="19" t="s">
        <v>36</v>
      </c>
      <c r="S89" s="21" t="s">
        <v>37</v>
      </c>
      <c r="T89" s="14" t="s">
        <v>48</v>
      </c>
      <c r="U89" s="19" t="s">
        <v>37</v>
      </c>
      <c r="V89" s="19" t="s">
        <v>37</v>
      </c>
      <c r="W89" s="22" t="s">
        <v>173</v>
      </c>
      <c r="X89" s="23">
        <f t="shared" si="3"/>
        <v>1150760.17</v>
      </c>
      <c r="Y89" s="24"/>
    </row>
    <row r="90" spans="1:25" customFormat="1" ht="51.75" hidden="1" customHeight="1">
      <c r="A90" s="13">
        <v>85</v>
      </c>
      <c r="B90" s="14" t="s">
        <v>27</v>
      </c>
      <c r="C90" s="14" t="s">
        <v>49</v>
      </c>
      <c r="D90" s="14" t="s">
        <v>29</v>
      </c>
      <c r="E90" s="14">
        <v>90939578</v>
      </c>
      <c r="F90" s="14">
        <v>13</v>
      </c>
      <c r="G90" s="15">
        <v>42825</v>
      </c>
      <c r="H90" s="19" t="s">
        <v>174</v>
      </c>
      <c r="I90" s="14" t="s">
        <v>51</v>
      </c>
      <c r="J90" s="14" t="s">
        <v>175</v>
      </c>
      <c r="K90" s="17">
        <v>1840644</v>
      </c>
      <c r="L90" s="17">
        <v>0</v>
      </c>
      <c r="M90" s="18">
        <f t="shared" si="2"/>
        <v>1840644</v>
      </c>
      <c r="N90" s="14" t="s">
        <v>37</v>
      </c>
      <c r="O90" s="19" t="s">
        <v>176</v>
      </c>
      <c r="P90" s="14" t="s">
        <v>35</v>
      </c>
      <c r="Q90" s="25" t="s">
        <v>54</v>
      </c>
      <c r="R90" s="14" t="s">
        <v>36</v>
      </c>
      <c r="S90" s="26" t="s">
        <v>37</v>
      </c>
      <c r="T90" s="14" t="s">
        <v>48</v>
      </c>
      <c r="U90" s="14" t="s">
        <v>37</v>
      </c>
      <c r="V90" s="14" t="s">
        <v>37</v>
      </c>
      <c r="W90" s="27" t="s">
        <v>37</v>
      </c>
      <c r="X90" s="23">
        <f t="shared" si="3"/>
        <v>1840644</v>
      </c>
      <c r="Y90" s="24"/>
    </row>
    <row r="91" spans="1:25" customFormat="1" ht="51.75" hidden="1" customHeight="1">
      <c r="A91" s="13">
        <v>86</v>
      </c>
      <c r="B91" s="14" t="s">
        <v>27</v>
      </c>
      <c r="C91" s="14" t="s">
        <v>177</v>
      </c>
      <c r="D91" s="14" t="s">
        <v>29</v>
      </c>
      <c r="E91" s="14">
        <v>54006392</v>
      </c>
      <c r="F91" s="14">
        <v>14</v>
      </c>
      <c r="G91" s="15">
        <v>42795</v>
      </c>
      <c r="H91" s="19" t="s">
        <v>178</v>
      </c>
      <c r="I91" s="14" t="s">
        <v>179</v>
      </c>
      <c r="J91" s="14" t="s">
        <v>180</v>
      </c>
      <c r="K91" s="17">
        <v>2996619</v>
      </c>
      <c r="L91" s="17">
        <v>0</v>
      </c>
      <c r="M91" s="18">
        <f t="shared" si="2"/>
        <v>2996619</v>
      </c>
      <c r="N91" s="14" t="s">
        <v>37</v>
      </c>
      <c r="O91" s="19" t="s">
        <v>181</v>
      </c>
      <c r="P91" s="14" t="s">
        <v>35</v>
      </c>
      <c r="Q91" s="25">
        <v>43069</v>
      </c>
      <c r="R91" s="14" t="s">
        <v>182</v>
      </c>
      <c r="S91" s="26" t="s">
        <v>37</v>
      </c>
      <c r="T91" s="14" t="s">
        <v>48</v>
      </c>
      <c r="U91" s="14" t="s">
        <v>37</v>
      </c>
      <c r="V91" s="14" t="s">
        <v>37</v>
      </c>
      <c r="W91" s="27" t="s">
        <v>37</v>
      </c>
      <c r="X91" s="23">
        <f t="shared" si="3"/>
        <v>2996619</v>
      </c>
      <c r="Y91" s="24"/>
    </row>
    <row r="92" spans="1:25" customFormat="1" ht="51.75" hidden="1" customHeight="1">
      <c r="A92" s="13">
        <v>87</v>
      </c>
      <c r="B92" s="14" t="s">
        <v>27</v>
      </c>
      <c r="C92" s="14" t="s">
        <v>183</v>
      </c>
      <c r="D92" s="14" t="s">
        <v>29</v>
      </c>
      <c r="E92" s="14">
        <v>51176122</v>
      </c>
      <c r="F92" s="14">
        <v>14</v>
      </c>
      <c r="G92" s="15" t="s">
        <v>43</v>
      </c>
      <c r="H92" s="19" t="s">
        <v>184</v>
      </c>
      <c r="I92" s="14" t="s">
        <v>170</v>
      </c>
      <c r="J92" s="14" t="s">
        <v>185</v>
      </c>
      <c r="K92" s="17">
        <v>5732244.7199999997</v>
      </c>
      <c r="L92" s="17">
        <v>0</v>
      </c>
      <c r="M92" s="18">
        <f t="shared" si="2"/>
        <v>5732244.7199999997</v>
      </c>
      <c r="N92" s="14">
        <v>0</v>
      </c>
      <c r="O92" s="19" t="s">
        <v>186</v>
      </c>
      <c r="P92" s="19" t="s">
        <v>3</v>
      </c>
      <c r="Q92" s="35" t="s">
        <v>37</v>
      </c>
      <c r="R92" s="36" t="s">
        <v>37</v>
      </c>
      <c r="S92" s="21">
        <v>43281</v>
      </c>
      <c r="T92" s="19" t="s">
        <v>124</v>
      </c>
      <c r="U92" s="19" t="s">
        <v>37</v>
      </c>
      <c r="V92" s="19" t="s">
        <v>37</v>
      </c>
      <c r="W92" s="22" t="s">
        <v>37</v>
      </c>
      <c r="X92" s="23">
        <f t="shared" si="3"/>
        <v>5732244.7199999997</v>
      </c>
      <c r="Y92" s="24"/>
    </row>
    <row r="93" spans="1:25" customFormat="1" ht="51.75" hidden="1" customHeight="1">
      <c r="A93" s="13">
        <v>88</v>
      </c>
      <c r="B93" s="14" t="s">
        <v>27</v>
      </c>
      <c r="C93" s="14" t="s">
        <v>62</v>
      </c>
      <c r="D93" s="14" t="s">
        <v>29</v>
      </c>
      <c r="E93" s="14">
        <v>98999253</v>
      </c>
      <c r="F93" s="14">
        <v>11</v>
      </c>
      <c r="G93" s="15" t="s">
        <v>43</v>
      </c>
      <c r="H93" s="19" t="s">
        <v>187</v>
      </c>
      <c r="I93" s="14" t="s">
        <v>188</v>
      </c>
      <c r="J93" s="14" t="s">
        <v>189</v>
      </c>
      <c r="K93" s="17">
        <v>5200</v>
      </c>
      <c r="L93" s="18">
        <v>0</v>
      </c>
      <c r="M93" s="18">
        <v>5200</v>
      </c>
      <c r="N93" s="14">
        <v>0</v>
      </c>
      <c r="O93" s="19" t="s">
        <v>190</v>
      </c>
      <c r="P93" s="19" t="s">
        <v>35</v>
      </c>
      <c r="Q93" s="20">
        <v>43091</v>
      </c>
      <c r="R93" s="19" t="s">
        <v>36</v>
      </c>
      <c r="S93" s="21" t="s">
        <v>37</v>
      </c>
      <c r="T93" s="19" t="s">
        <v>48</v>
      </c>
      <c r="U93" s="19" t="s">
        <v>37</v>
      </c>
      <c r="V93" s="19" t="s">
        <v>68</v>
      </c>
      <c r="W93" s="22" t="s">
        <v>37</v>
      </c>
      <c r="X93" s="23"/>
      <c r="Y93" s="24"/>
    </row>
    <row r="94" spans="1:25" customFormat="1" ht="51.75" hidden="1" customHeight="1">
      <c r="A94" s="13">
        <v>89</v>
      </c>
      <c r="B94" s="14" t="s">
        <v>27</v>
      </c>
      <c r="C94" s="14" t="s">
        <v>49</v>
      </c>
      <c r="D94" s="14" t="s">
        <v>29</v>
      </c>
      <c r="E94" s="14">
        <v>90939578</v>
      </c>
      <c r="F94" s="14">
        <v>13</v>
      </c>
      <c r="G94" s="15">
        <v>42675</v>
      </c>
      <c r="H94" s="19" t="s">
        <v>191</v>
      </c>
      <c r="I94" s="14" t="s">
        <v>51</v>
      </c>
      <c r="J94" s="14" t="s">
        <v>192</v>
      </c>
      <c r="K94" s="17">
        <v>13920</v>
      </c>
      <c r="L94" s="18">
        <v>0</v>
      </c>
      <c r="M94" s="18">
        <v>13920</v>
      </c>
      <c r="N94" s="14" t="s">
        <v>37</v>
      </c>
      <c r="O94" s="19" t="s">
        <v>193</v>
      </c>
      <c r="P94" s="14" t="s">
        <v>35</v>
      </c>
      <c r="Q94" s="25" t="s">
        <v>54</v>
      </c>
      <c r="R94" s="14" t="s">
        <v>36</v>
      </c>
      <c r="S94" s="26" t="s">
        <v>37</v>
      </c>
      <c r="T94" s="14" t="s">
        <v>48</v>
      </c>
      <c r="U94" s="14" t="s">
        <v>37</v>
      </c>
      <c r="V94" s="14" t="s">
        <v>37</v>
      </c>
      <c r="W94" s="27" t="s">
        <v>37</v>
      </c>
      <c r="X94" s="23"/>
      <c r="Y94" s="24"/>
    </row>
    <row r="95" spans="1:25" customFormat="1" ht="51.75" hidden="1" customHeight="1">
      <c r="A95" s="13">
        <v>90</v>
      </c>
      <c r="B95" s="14" t="s">
        <v>27</v>
      </c>
      <c r="C95" s="14" t="s">
        <v>49</v>
      </c>
      <c r="D95" s="14" t="s">
        <v>29</v>
      </c>
      <c r="E95" s="14">
        <v>90939578</v>
      </c>
      <c r="F95" s="14">
        <v>13</v>
      </c>
      <c r="G95" s="15">
        <v>42685</v>
      </c>
      <c r="H95" s="19" t="s">
        <v>194</v>
      </c>
      <c r="I95" s="14" t="s">
        <v>51</v>
      </c>
      <c r="J95" s="14" t="s">
        <v>192</v>
      </c>
      <c r="K95" s="17">
        <v>13920</v>
      </c>
      <c r="L95" s="18">
        <v>0</v>
      </c>
      <c r="M95" s="18">
        <v>13920</v>
      </c>
      <c r="N95" s="14" t="s">
        <v>37</v>
      </c>
      <c r="O95" s="19" t="s">
        <v>193</v>
      </c>
      <c r="P95" s="14" t="s">
        <v>35</v>
      </c>
      <c r="Q95" s="25" t="s">
        <v>54</v>
      </c>
      <c r="R95" s="14" t="s">
        <v>36</v>
      </c>
      <c r="S95" s="26" t="s">
        <v>37</v>
      </c>
      <c r="T95" s="14" t="s">
        <v>48</v>
      </c>
      <c r="U95" s="14" t="s">
        <v>37</v>
      </c>
      <c r="V95" s="14" t="s">
        <v>37</v>
      </c>
      <c r="W95" s="27" t="s">
        <v>37</v>
      </c>
      <c r="X95" s="23"/>
      <c r="Y95" s="24"/>
    </row>
    <row r="96" spans="1:25" customFormat="1" ht="51.75" hidden="1" customHeight="1">
      <c r="A96" s="13">
        <v>91</v>
      </c>
      <c r="B96" s="14" t="s">
        <v>27</v>
      </c>
      <c r="C96" s="14" t="s">
        <v>49</v>
      </c>
      <c r="D96" s="14" t="s">
        <v>29</v>
      </c>
      <c r="E96" s="14">
        <v>90939578</v>
      </c>
      <c r="F96" s="14">
        <v>13</v>
      </c>
      <c r="G96" s="15">
        <v>42760</v>
      </c>
      <c r="H96" s="19" t="s">
        <v>195</v>
      </c>
      <c r="I96" s="14" t="s">
        <v>51</v>
      </c>
      <c r="J96" s="14" t="s">
        <v>192</v>
      </c>
      <c r="K96" s="17">
        <v>13920</v>
      </c>
      <c r="L96" s="18">
        <v>0</v>
      </c>
      <c r="M96" s="18">
        <v>13920</v>
      </c>
      <c r="N96" s="14" t="s">
        <v>37</v>
      </c>
      <c r="O96" s="19" t="s">
        <v>193</v>
      </c>
      <c r="P96" s="14" t="s">
        <v>35</v>
      </c>
      <c r="Q96" s="25" t="s">
        <v>54</v>
      </c>
      <c r="R96" s="14" t="s">
        <v>36</v>
      </c>
      <c r="S96" s="26" t="s">
        <v>37</v>
      </c>
      <c r="T96" s="14" t="s">
        <v>48</v>
      </c>
      <c r="U96" s="14" t="s">
        <v>37</v>
      </c>
      <c r="V96" s="14" t="s">
        <v>37</v>
      </c>
      <c r="W96" s="27" t="s">
        <v>37</v>
      </c>
      <c r="X96" s="23"/>
      <c r="Y96" s="24"/>
    </row>
    <row r="97" spans="1:25" customFormat="1" ht="51.75" hidden="1" customHeight="1">
      <c r="A97" s="13">
        <v>92</v>
      </c>
      <c r="B97" s="14" t="s">
        <v>27</v>
      </c>
      <c r="C97" s="14" t="s">
        <v>49</v>
      </c>
      <c r="D97" s="14" t="s">
        <v>29</v>
      </c>
      <c r="E97" s="14">
        <v>90939578</v>
      </c>
      <c r="F97" s="14">
        <v>13</v>
      </c>
      <c r="G97" s="15">
        <v>42760</v>
      </c>
      <c r="H97" s="19" t="s">
        <v>196</v>
      </c>
      <c r="I97" s="14" t="s">
        <v>51</v>
      </c>
      <c r="J97" s="14" t="s">
        <v>192</v>
      </c>
      <c r="K97" s="17">
        <v>13920</v>
      </c>
      <c r="L97" s="18">
        <v>0</v>
      </c>
      <c r="M97" s="18">
        <v>13920</v>
      </c>
      <c r="N97" s="14" t="s">
        <v>37</v>
      </c>
      <c r="O97" s="19" t="s">
        <v>193</v>
      </c>
      <c r="P97" s="14" t="s">
        <v>35</v>
      </c>
      <c r="Q97" s="25" t="s">
        <v>54</v>
      </c>
      <c r="R97" s="14" t="s">
        <v>36</v>
      </c>
      <c r="S97" s="26" t="s">
        <v>37</v>
      </c>
      <c r="T97" s="14" t="s">
        <v>48</v>
      </c>
      <c r="U97" s="14" t="s">
        <v>37</v>
      </c>
      <c r="V97" s="14" t="s">
        <v>37</v>
      </c>
      <c r="W97" s="27" t="s">
        <v>37</v>
      </c>
      <c r="X97" s="23"/>
      <c r="Y97" s="24"/>
    </row>
    <row r="98" spans="1:25" customFormat="1" ht="51.75" hidden="1" customHeight="1">
      <c r="A98" s="13">
        <v>93</v>
      </c>
      <c r="B98" s="14" t="s">
        <v>27</v>
      </c>
      <c r="C98" s="14" t="s">
        <v>49</v>
      </c>
      <c r="D98" s="14" t="s">
        <v>29</v>
      </c>
      <c r="E98" s="14">
        <v>90939578</v>
      </c>
      <c r="F98" s="14">
        <v>13</v>
      </c>
      <c r="G98" s="15">
        <v>42825</v>
      </c>
      <c r="H98" s="19" t="s">
        <v>197</v>
      </c>
      <c r="I98" s="14" t="s">
        <v>51</v>
      </c>
      <c r="J98" s="14" t="s">
        <v>192</v>
      </c>
      <c r="K98" s="17">
        <v>13920</v>
      </c>
      <c r="L98" s="18">
        <v>0</v>
      </c>
      <c r="M98" s="18">
        <v>13920</v>
      </c>
      <c r="N98" s="14" t="s">
        <v>37</v>
      </c>
      <c r="O98" s="19" t="s">
        <v>193</v>
      </c>
      <c r="P98" s="19" t="s">
        <v>35</v>
      </c>
      <c r="Q98" s="32">
        <v>42929</v>
      </c>
      <c r="R98" s="19" t="s">
        <v>36</v>
      </c>
      <c r="S98" s="19" t="s">
        <v>37</v>
      </c>
      <c r="T98" s="14" t="s">
        <v>48</v>
      </c>
      <c r="U98" s="19" t="s">
        <v>37</v>
      </c>
      <c r="V98" s="19" t="s">
        <v>37</v>
      </c>
      <c r="W98" s="22" t="s">
        <v>37</v>
      </c>
      <c r="X98" s="23"/>
      <c r="Y98" s="24"/>
    </row>
    <row r="99" spans="1:25" customFormat="1" ht="51.75" hidden="1" customHeight="1">
      <c r="A99" s="13">
        <v>94</v>
      </c>
      <c r="B99" s="14" t="s">
        <v>27</v>
      </c>
      <c r="C99" s="14" t="s">
        <v>49</v>
      </c>
      <c r="D99" s="14" t="s">
        <v>29</v>
      </c>
      <c r="E99" s="14">
        <v>90939578</v>
      </c>
      <c r="F99" s="14">
        <v>13</v>
      </c>
      <c r="G99" s="15">
        <v>42674</v>
      </c>
      <c r="H99" s="19" t="s">
        <v>198</v>
      </c>
      <c r="I99" s="14" t="s">
        <v>51</v>
      </c>
      <c r="J99" s="14" t="s">
        <v>199</v>
      </c>
      <c r="K99" s="17">
        <v>17987.419999999998</v>
      </c>
      <c r="L99" s="18">
        <v>0</v>
      </c>
      <c r="M99" s="18">
        <v>17987.419999999998</v>
      </c>
      <c r="N99" s="14" t="s">
        <v>37</v>
      </c>
      <c r="O99" s="19" t="s">
        <v>200</v>
      </c>
      <c r="P99" s="14" t="s">
        <v>35</v>
      </c>
      <c r="Q99" s="25" t="s">
        <v>54</v>
      </c>
      <c r="R99" s="14" t="s">
        <v>36</v>
      </c>
      <c r="S99" s="26" t="s">
        <v>37</v>
      </c>
      <c r="T99" s="14" t="s">
        <v>48</v>
      </c>
      <c r="U99" s="14" t="s">
        <v>37</v>
      </c>
      <c r="V99" s="14" t="s">
        <v>37</v>
      </c>
      <c r="W99" s="27" t="s">
        <v>37</v>
      </c>
      <c r="X99" s="23"/>
      <c r="Y99" s="24"/>
    </row>
    <row r="100" spans="1:25" customFormat="1" ht="51.75" hidden="1" customHeight="1">
      <c r="A100" s="13">
        <v>95</v>
      </c>
      <c r="B100" s="14" t="s">
        <v>27</v>
      </c>
      <c r="C100" s="14" t="s">
        <v>49</v>
      </c>
      <c r="D100" s="14" t="s">
        <v>29</v>
      </c>
      <c r="E100" s="14">
        <v>90939578</v>
      </c>
      <c r="F100" s="14">
        <v>13</v>
      </c>
      <c r="G100" s="15">
        <v>42704</v>
      </c>
      <c r="H100" s="19" t="s">
        <v>201</v>
      </c>
      <c r="I100" s="14" t="s">
        <v>51</v>
      </c>
      <c r="J100" s="14" t="s">
        <v>199</v>
      </c>
      <c r="K100" s="17">
        <v>17987.419999999998</v>
      </c>
      <c r="L100" s="18">
        <v>0</v>
      </c>
      <c r="M100" s="18">
        <v>17987.419999999998</v>
      </c>
      <c r="N100" s="14" t="s">
        <v>37</v>
      </c>
      <c r="O100" s="19" t="s">
        <v>200</v>
      </c>
      <c r="P100" s="14" t="s">
        <v>35</v>
      </c>
      <c r="Q100" s="25" t="s">
        <v>54</v>
      </c>
      <c r="R100" s="14" t="s">
        <v>36</v>
      </c>
      <c r="S100" s="26" t="s">
        <v>37</v>
      </c>
      <c r="T100" s="14" t="s">
        <v>48</v>
      </c>
      <c r="U100" s="14" t="s">
        <v>37</v>
      </c>
      <c r="V100" s="14" t="s">
        <v>37</v>
      </c>
      <c r="W100" s="27" t="s">
        <v>37</v>
      </c>
      <c r="X100" s="23"/>
      <c r="Y100" s="24"/>
    </row>
    <row r="101" spans="1:25" customFormat="1" ht="51.75" hidden="1" customHeight="1">
      <c r="A101" s="13">
        <v>96</v>
      </c>
      <c r="B101" s="14" t="s">
        <v>27</v>
      </c>
      <c r="C101" s="14" t="s">
        <v>49</v>
      </c>
      <c r="D101" s="14" t="s">
        <v>29</v>
      </c>
      <c r="E101" s="14">
        <v>90939578</v>
      </c>
      <c r="F101" s="14">
        <v>13</v>
      </c>
      <c r="G101" s="15">
        <v>42735</v>
      </c>
      <c r="H101" s="19" t="s">
        <v>202</v>
      </c>
      <c r="I101" s="14" t="s">
        <v>51</v>
      </c>
      <c r="J101" s="14" t="s">
        <v>199</v>
      </c>
      <c r="K101" s="17">
        <v>17987.419999999998</v>
      </c>
      <c r="L101" s="18">
        <v>0</v>
      </c>
      <c r="M101" s="18">
        <v>17987.419999999998</v>
      </c>
      <c r="N101" s="14" t="s">
        <v>37</v>
      </c>
      <c r="O101" s="19" t="s">
        <v>200</v>
      </c>
      <c r="P101" s="14" t="s">
        <v>35</v>
      </c>
      <c r="Q101" s="25" t="s">
        <v>54</v>
      </c>
      <c r="R101" s="14" t="s">
        <v>36</v>
      </c>
      <c r="S101" s="26" t="s">
        <v>37</v>
      </c>
      <c r="T101" s="14" t="s">
        <v>48</v>
      </c>
      <c r="U101" s="14" t="s">
        <v>37</v>
      </c>
      <c r="V101" s="14" t="s">
        <v>37</v>
      </c>
      <c r="W101" s="27" t="s">
        <v>37</v>
      </c>
      <c r="X101" s="23"/>
      <c r="Y101" s="24"/>
    </row>
    <row r="102" spans="1:25" customFormat="1" ht="51.75" hidden="1" customHeight="1">
      <c r="A102" s="13">
        <v>97</v>
      </c>
      <c r="B102" s="14" t="s">
        <v>27</v>
      </c>
      <c r="C102" s="14" t="s">
        <v>49</v>
      </c>
      <c r="D102" s="14" t="s">
        <v>29</v>
      </c>
      <c r="E102" s="14">
        <v>90939578</v>
      </c>
      <c r="F102" s="14">
        <v>13</v>
      </c>
      <c r="G102" s="15">
        <v>42766</v>
      </c>
      <c r="H102" s="19" t="s">
        <v>203</v>
      </c>
      <c r="I102" s="14" t="s">
        <v>51</v>
      </c>
      <c r="J102" s="14" t="s">
        <v>199</v>
      </c>
      <c r="K102" s="17">
        <v>17987.419999999998</v>
      </c>
      <c r="L102" s="18">
        <v>0</v>
      </c>
      <c r="M102" s="18">
        <v>17987.419999999998</v>
      </c>
      <c r="N102" s="14" t="s">
        <v>37</v>
      </c>
      <c r="O102" s="19" t="s">
        <v>200</v>
      </c>
      <c r="P102" s="14" t="s">
        <v>35</v>
      </c>
      <c r="Q102" s="25" t="s">
        <v>54</v>
      </c>
      <c r="R102" s="14" t="s">
        <v>36</v>
      </c>
      <c r="S102" s="26" t="s">
        <v>37</v>
      </c>
      <c r="T102" s="14" t="s">
        <v>48</v>
      </c>
      <c r="U102" s="14" t="s">
        <v>37</v>
      </c>
      <c r="V102" s="14" t="s">
        <v>37</v>
      </c>
      <c r="W102" s="27" t="s">
        <v>37</v>
      </c>
      <c r="X102" s="23"/>
      <c r="Y102" s="24"/>
    </row>
    <row r="103" spans="1:25" customFormat="1" ht="51.75" hidden="1" customHeight="1">
      <c r="A103" s="13">
        <v>98</v>
      </c>
      <c r="B103" s="14" t="s">
        <v>27</v>
      </c>
      <c r="C103" s="14" t="s">
        <v>49</v>
      </c>
      <c r="D103" s="14" t="s">
        <v>29</v>
      </c>
      <c r="E103" s="14">
        <v>90939578</v>
      </c>
      <c r="F103" s="14">
        <v>13</v>
      </c>
      <c r="G103" s="15">
        <v>42825</v>
      </c>
      <c r="H103" s="19" t="s">
        <v>204</v>
      </c>
      <c r="I103" s="14" t="s">
        <v>51</v>
      </c>
      <c r="J103" s="14" t="s">
        <v>199</v>
      </c>
      <c r="K103" s="17">
        <v>17987.419999999998</v>
      </c>
      <c r="L103" s="18">
        <v>0</v>
      </c>
      <c r="M103" s="18">
        <v>17987.419999999998</v>
      </c>
      <c r="N103" s="14" t="s">
        <v>37</v>
      </c>
      <c r="O103" s="19" t="s">
        <v>200</v>
      </c>
      <c r="P103" s="19" t="s">
        <v>35</v>
      </c>
      <c r="Q103" s="32">
        <v>42929</v>
      </c>
      <c r="R103" s="19" t="s">
        <v>36</v>
      </c>
      <c r="S103" s="19" t="s">
        <v>37</v>
      </c>
      <c r="T103" s="14" t="s">
        <v>48</v>
      </c>
      <c r="U103" s="19" t="s">
        <v>37</v>
      </c>
      <c r="V103" s="19" t="s">
        <v>37</v>
      </c>
      <c r="W103" s="22" t="s">
        <v>37</v>
      </c>
      <c r="X103" s="23"/>
      <c r="Y103" s="24"/>
    </row>
    <row r="104" spans="1:25" customFormat="1" ht="51.75" hidden="1" customHeight="1">
      <c r="A104" s="13">
        <v>99</v>
      </c>
      <c r="B104" s="14" t="s">
        <v>27</v>
      </c>
      <c r="C104" s="14" t="s">
        <v>49</v>
      </c>
      <c r="D104" s="14" t="s">
        <v>29</v>
      </c>
      <c r="E104" s="14">
        <v>90939578</v>
      </c>
      <c r="F104" s="14">
        <v>13</v>
      </c>
      <c r="G104" s="15">
        <v>42825</v>
      </c>
      <c r="H104" s="19" t="s">
        <v>205</v>
      </c>
      <c r="I104" s="14" t="s">
        <v>51</v>
      </c>
      <c r="J104" s="14" t="s">
        <v>199</v>
      </c>
      <c r="K104" s="17">
        <v>17987.419999999998</v>
      </c>
      <c r="L104" s="18">
        <v>0</v>
      </c>
      <c r="M104" s="18">
        <v>17987.419999999998</v>
      </c>
      <c r="N104" s="14" t="s">
        <v>37</v>
      </c>
      <c r="O104" s="19" t="s">
        <v>200</v>
      </c>
      <c r="P104" s="19" t="s">
        <v>35</v>
      </c>
      <c r="Q104" s="32">
        <v>42929</v>
      </c>
      <c r="R104" s="19" t="s">
        <v>36</v>
      </c>
      <c r="S104" s="19" t="s">
        <v>37</v>
      </c>
      <c r="T104" s="14" t="s">
        <v>48</v>
      </c>
      <c r="U104" s="19" t="s">
        <v>37</v>
      </c>
      <c r="V104" s="19" t="s">
        <v>37</v>
      </c>
      <c r="W104" s="22" t="s">
        <v>37</v>
      </c>
      <c r="X104" s="23"/>
      <c r="Y104" s="24"/>
    </row>
    <row r="105" spans="1:25" customFormat="1" ht="51.75" hidden="1" customHeight="1">
      <c r="A105" s="13">
        <v>100</v>
      </c>
      <c r="B105" s="14" t="s">
        <v>27</v>
      </c>
      <c r="C105" s="14" t="s">
        <v>41</v>
      </c>
      <c r="D105" s="14" t="s">
        <v>42</v>
      </c>
      <c r="E105" s="14">
        <v>22337482</v>
      </c>
      <c r="F105" s="14">
        <v>13</v>
      </c>
      <c r="G105" s="15" t="s">
        <v>43</v>
      </c>
      <c r="H105" s="16" t="s">
        <v>44</v>
      </c>
      <c r="I105" s="14" t="s">
        <v>45</v>
      </c>
      <c r="J105" s="14" t="s">
        <v>206</v>
      </c>
      <c r="K105" s="17">
        <v>21248.15</v>
      </c>
      <c r="L105" s="18">
        <v>0</v>
      </c>
      <c r="M105" s="18">
        <v>21248.15</v>
      </c>
      <c r="N105" s="14">
        <v>0</v>
      </c>
      <c r="O105" s="19" t="s">
        <v>47</v>
      </c>
      <c r="P105" s="19" t="s">
        <v>35</v>
      </c>
      <c r="Q105" s="20">
        <v>43069</v>
      </c>
      <c r="R105" s="19" t="s">
        <v>36</v>
      </c>
      <c r="S105" s="21" t="s">
        <v>37</v>
      </c>
      <c r="T105" s="14" t="s">
        <v>48</v>
      </c>
      <c r="U105" s="19" t="s">
        <v>37</v>
      </c>
      <c r="V105" s="19" t="s">
        <v>37</v>
      </c>
      <c r="W105" s="22" t="s">
        <v>37</v>
      </c>
      <c r="X105" s="23"/>
      <c r="Y105" s="24"/>
    </row>
    <row r="106" spans="1:25" customFormat="1" ht="51.75" hidden="1" customHeight="1">
      <c r="A106" s="13">
        <v>101</v>
      </c>
      <c r="B106" s="14" t="s">
        <v>27</v>
      </c>
      <c r="C106" s="14" t="s">
        <v>41</v>
      </c>
      <c r="D106" s="14" t="s">
        <v>42</v>
      </c>
      <c r="E106" s="14">
        <v>22337482</v>
      </c>
      <c r="F106" s="14">
        <v>13</v>
      </c>
      <c r="G106" s="15" t="s">
        <v>43</v>
      </c>
      <c r="H106" s="16" t="s">
        <v>44</v>
      </c>
      <c r="I106" s="14" t="s">
        <v>45</v>
      </c>
      <c r="J106" s="14" t="s">
        <v>61</v>
      </c>
      <c r="K106" s="17">
        <v>23548.32</v>
      </c>
      <c r="L106" s="18">
        <v>0</v>
      </c>
      <c r="M106" s="18">
        <v>23548.32</v>
      </c>
      <c r="N106" s="14">
        <v>0</v>
      </c>
      <c r="O106" s="19" t="s">
        <v>47</v>
      </c>
      <c r="P106" s="19" t="s">
        <v>35</v>
      </c>
      <c r="Q106" s="20">
        <v>43069</v>
      </c>
      <c r="R106" s="19" t="s">
        <v>36</v>
      </c>
      <c r="S106" s="21" t="s">
        <v>37</v>
      </c>
      <c r="T106" s="14" t="s">
        <v>48</v>
      </c>
      <c r="U106" s="19" t="s">
        <v>37</v>
      </c>
      <c r="V106" s="19" t="s">
        <v>37</v>
      </c>
      <c r="W106" s="22" t="s">
        <v>37</v>
      </c>
      <c r="X106" s="23"/>
      <c r="Y106" s="24"/>
    </row>
    <row r="107" spans="1:25" customFormat="1" ht="51.75" hidden="1" customHeight="1">
      <c r="A107" s="13">
        <v>102</v>
      </c>
      <c r="B107" s="14" t="s">
        <v>27</v>
      </c>
      <c r="C107" s="14" t="s">
        <v>62</v>
      </c>
      <c r="D107" s="14" t="s">
        <v>29</v>
      </c>
      <c r="E107" s="14">
        <v>98999253</v>
      </c>
      <c r="F107" s="14">
        <v>11</v>
      </c>
      <c r="G107" s="15" t="s">
        <v>207</v>
      </c>
      <c r="H107" s="19" t="s">
        <v>64</v>
      </c>
      <c r="I107" s="14" t="s">
        <v>208</v>
      </c>
      <c r="J107" s="14" t="s">
        <v>209</v>
      </c>
      <c r="K107" s="17">
        <v>27500</v>
      </c>
      <c r="L107" s="18">
        <v>0</v>
      </c>
      <c r="M107" s="18">
        <v>27500</v>
      </c>
      <c r="N107" s="14">
        <v>0</v>
      </c>
      <c r="O107" s="19" t="s">
        <v>210</v>
      </c>
      <c r="P107" s="19" t="s">
        <v>35</v>
      </c>
      <c r="Q107" s="32">
        <v>43188</v>
      </c>
      <c r="R107" s="19" t="s">
        <v>36</v>
      </c>
      <c r="S107" s="19" t="s">
        <v>37</v>
      </c>
      <c r="T107" s="14" t="s">
        <v>48</v>
      </c>
      <c r="U107" s="19" t="s">
        <v>37</v>
      </c>
      <c r="V107" s="19" t="s">
        <v>37</v>
      </c>
      <c r="W107" s="22" t="s">
        <v>37</v>
      </c>
      <c r="X107" s="23"/>
      <c r="Y107" s="24"/>
    </row>
    <row r="108" spans="1:25" customFormat="1" ht="51.75" hidden="1" customHeight="1">
      <c r="A108" s="13">
        <v>103</v>
      </c>
      <c r="B108" s="14" t="s">
        <v>27</v>
      </c>
      <c r="C108" s="14" t="s">
        <v>49</v>
      </c>
      <c r="D108" s="14" t="s">
        <v>29</v>
      </c>
      <c r="E108" s="14">
        <v>90939578</v>
      </c>
      <c r="F108" s="14">
        <v>13</v>
      </c>
      <c r="G108" s="15">
        <v>42794</v>
      </c>
      <c r="H108" s="19" t="s">
        <v>211</v>
      </c>
      <c r="I108" s="14" t="s">
        <v>212</v>
      </c>
      <c r="J108" s="14" t="s">
        <v>213</v>
      </c>
      <c r="K108" s="17">
        <v>32603.94</v>
      </c>
      <c r="L108" s="18">
        <v>0</v>
      </c>
      <c r="M108" s="18">
        <v>32603.94</v>
      </c>
      <c r="N108" s="14" t="s">
        <v>37</v>
      </c>
      <c r="O108" s="19" t="s">
        <v>214</v>
      </c>
      <c r="P108" s="19" t="s">
        <v>35</v>
      </c>
      <c r="Q108" s="32">
        <v>43069</v>
      </c>
      <c r="R108" s="19" t="s">
        <v>36</v>
      </c>
      <c r="S108" s="21" t="s">
        <v>37</v>
      </c>
      <c r="T108" s="14" t="s">
        <v>48</v>
      </c>
      <c r="U108" s="19" t="s">
        <v>37</v>
      </c>
      <c r="V108" s="19" t="s">
        <v>37</v>
      </c>
      <c r="W108" s="22" t="s">
        <v>37</v>
      </c>
      <c r="X108" s="23"/>
      <c r="Y108" s="24"/>
    </row>
    <row r="109" spans="1:25" customFormat="1" ht="51.75" hidden="1" customHeight="1">
      <c r="A109" s="13">
        <v>104</v>
      </c>
      <c r="B109" s="14" t="s">
        <v>27</v>
      </c>
      <c r="C109" s="14" t="s">
        <v>41</v>
      </c>
      <c r="D109" s="14" t="s">
        <v>42</v>
      </c>
      <c r="E109" s="14">
        <v>22337482</v>
      </c>
      <c r="F109" s="14">
        <v>13</v>
      </c>
      <c r="G109" s="15" t="s">
        <v>43</v>
      </c>
      <c r="H109" s="16" t="s">
        <v>90</v>
      </c>
      <c r="I109" s="14" t="s">
        <v>70</v>
      </c>
      <c r="J109" s="14" t="s">
        <v>215</v>
      </c>
      <c r="K109" s="17">
        <v>34900</v>
      </c>
      <c r="L109" s="18">
        <v>0</v>
      </c>
      <c r="M109" s="18">
        <v>34900</v>
      </c>
      <c r="N109" s="14">
        <v>0</v>
      </c>
      <c r="O109" s="19" t="s">
        <v>72</v>
      </c>
      <c r="P109" s="28" t="s">
        <v>35</v>
      </c>
      <c r="Q109" s="29">
        <v>43069</v>
      </c>
      <c r="R109" s="28" t="s">
        <v>36</v>
      </c>
      <c r="S109" s="28" t="s">
        <v>37</v>
      </c>
      <c r="T109" s="14" t="s">
        <v>48</v>
      </c>
      <c r="U109" s="28" t="s">
        <v>37</v>
      </c>
      <c r="V109" s="19" t="s">
        <v>37</v>
      </c>
      <c r="W109" s="22" t="s">
        <v>37</v>
      </c>
      <c r="X109" s="23"/>
      <c r="Y109" s="24"/>
    </row>
    <row r="110" spans="1:25" customFormat="1" ht="51.75" hidden="1" customHeight="1">
      <c r="A110" s="13">
        <v>105</v>
      </c>
      <c r="B110" s="14" t="s">
        <v>27</v>
      </c>
      <c r="C110" s="14" t="s">
        <v>41</v>
      </c>
      <c r="D110" s="14" t="s">
        <v>42</v>
      </c>
      <c r="E110" s="14">
        <v>22337482</v>
      </c>
      <c r="F110" s="14">
        <v>13</v>
      </c>
      <c r="G110" s="15" t="s">
        <v>43</v>
      </c>
      <c r="H110" s="16" t="s">
        <v>216</v>
      </c>
      <c r="I110" s="14" t="s">
        <v>93</v>
      </c>
      <c r="J110" s="14" t="s">
        <v>217</v>
      </c>
      <c r="K110" s="17">
        <v>39800.25</v>
      </c>
      <c r="L110" s="18">
        <v>0</v>
      </c>
      <c r="M110" s="18">
        <v>39800.25</v>
      </c>
      <c r="N110" s="14">
        <v>0</v>
      </c>
      <c r="O110" s="19" t="s">
        <v>47</v>
      </c>
      <c r="P110" s="19" t="s">
        <v>35</v>
      </c>
      <c r="Q110" s="20">
        <v>43069</v>
      </c>
      <c r="R110" s="19" t="s">
        <v>36</v>
      </c>
      <c r="S110" s="21" t="s">
        <v>37</v>
      </c>
      <c r="T110" s="14" t="s">
        <v>48</v>
      </c>
      <c r="U110" s="19" t="s">
        <v>37</v>
      </c>
      <c r="V110" s="19" t="s">
        <v>37</v>
      </c>
      <c r="W110" s="22" t="s">
        <v>37</v>
      </c>
      <c r="X110" s="23"/>
      <c r="Y110" s="24"/>
    </row>
    <row r="111" spans="1:25" customFormat="1" ht="51.75" hidden="1" customHeight="1">
      <c r="A111" s="13">
        <v>106</v>
      </c>
      <c r="B111" s="14" t="s">
        <v>27</v>
      </c>
      <c r="C111" s="14" t="s">
        <v>41</v>
      </c>
      <c r="D111" s="14" t="s">
        <v>42</v>
      </c>
      <c r="E111" s="14">
        <v>22337482</v>
      </c>
      <c r="F111" s="14">
        <v>13</v>
      </c>
      <c r="G111" s="15" t="s">
        <v>43</v>
      </c>
      <c r="H111" s="16" t="s">
        <v>44</v>
      </c>
      <c r="I111" s="14" t="s">
        <v>45</v>
      </c>
      <c r="J111" s="14" t="s">
        <v>218</v>
      </c>
      <c r="K111" s="17">
        <v>42681.599999999999</v>
      </c>
      <c r="L111" s="18">
        <v>0</v>
      </c>
      <c r="M111" s="18">
        <v>42681.599999999999</v>
      </c>
      <c r="N111" s="14">
        <v>0</v>
      </c>
      <c r="O111" s="19" t="s">
        <v>47</v>
      </c>
      <c r="P111" s="19" t="s">
        <v>35</v>
      </c>
      <c r="Q111" s="20">
        <v>43069</v>
      </c>
      <c r="R111" s="19" t="s">
        <v>36</v>
      </c>
      <c r="S111" s="21" t="s">
        <v>37</v>
      </c>
      <c r="T111" s="14" t="s">
        <v>48</v>
      </c>
      <c r="U111" s="19" t="s">
        <v>37</v>
      </c>
      <c r="V111" s="19" t="s">
        <v>37</v>
      </c>
      <c r="W111" s="22" t="s">
        <v>37</v>
      </c>
      <c r="X111" s="23"/>
      <c r="Y111" s="24"/>
    </row>
    <row r="112" spans="1:25" customFormat="1" ht="51.75" hidden="1" customHeight="1">
      <c r="A112" s="13">
        <v>107</v>
      </c>
      <c r="B112" s="14" t="s">
        <v>27</v>
      </c>
      <c r="C112" s="14" t="s">
        <v>161</v>
      </c>
      <c r="D112" s="14" t="s">
        <v>162</v>
      </c>
      <c r="E112" s="37" t="s">
        <v>163</v>
      </c>
      <c r="F112" s="14">
        <v>13</v>
      </c>
      <c r="G112" s="15">
        <v>43190</v>
      </c>
      <c r="H112" s="19" t="s">
        <v>219</v>
      </c>
      <c r="I112" s="19" t="s">
        <v>220</v>
      </c>
      <c r="J112" s="38" t="s">
        <v>221</v>
      </c>
      <c r="K112" s="39">
        <v>0</v>
      </c>
      <c r="L112" s="39">
        <v>106479.36</v>
      </c>
      <c r="M112" s="18">
        <f t="shared" si="2"/>
        <v>106479.36</v>
      </c>
      <c r="N112" s="14"/>
      <c r="O112" s="34" t="s">
        <v>222</v>
      </c>
      <c r="P112" s="19" t="s">
        <v>3</v>
      </c>
      <c r="Q112" s="35" t="s">
        <v>37</v>
      </c>
      <c r="R112" s="35" t="s">
        <v>37</v>
      </c>
      <c r="S112" s="21">
        <v>43281</v>
      </c>
      <c r="T112" s="19" t="s">
        <v>124</v>
      </c>
      <c r="U112" s="35" t="s">
        <v>37</v>
      </c>
      <c r="V112" s="35" t="s">
        <v>37</v>
      </c>
      <c r="W112" s="40" t="s">
        <v>37</v>
      </c>
      <c r="X112" s="23">
        <f t="shared" ref="X112:X175" si="4">M112</f>
        <v>106479.36</v>
      </c>
      <c r="Y112" s="41" t="s">
        <v>80</v>
      </c>
    </row>
    <row r="113" spans="1:25" customFormat="1" ht="51.75" hidden="1" customHeight="1">
      <c r="A113" s="13">
        <v>108</v>
      </c>
      <c r="B113" s="14" t="s">
        <v>27</v>
      </c>
      <c r="C113" s="14" t="s">
        <v>161</v>
      </c>
      <c r="D113" s="14" t="s">
        <v>162</v>
      </c>
      <c r="E113" s="37" t="s">
        <v>163</v>
      </c>
      <c r="F113" s="14">
        <v>13</v>
      </c>
      <c r="G113" s="15">
        <v>43190</v>
      </c>
      <c r="H113" s="19" t="s">
        <v>219</v>
      </c>
      <c r="I113" s="19" t="s">
        <v>220</v>
      </c>
      <c r="J113" s="19" t="s">
        <v>223</v>
      </c>
      <c r="K113" s="42">
        <v>0</v>
      </c>
      <c r="L113" s="42">
        <v>400684.62</v>
      </c>
      <c r="M113" s="18">
        <f t="shared" si="2"/>
        <v>400684.62</v>
      </c>
      <c r="N113" s="14"/>
      <c r="O113" s="34" t="s">
        <v>222</v>
      </c>
      <c r="P113" s="19" t="s">
        <v>3</v>
      </c>
      <c r="Q113" s="35" t="s">
        <v>37</v>
      </c>
      <c r="R113" s="35" t="s">
        <v>37</v>
      </c>
      <c r="S113" s="21">
        <v>43281</v>
      </c>
      <c r="T113" s="19" t="s">
        <v>124</v>
      </c>
      <c r="U113" s="35" t="s">
        <v>37</v>
      </c>
      <c r="V113" s="35" t="s">
        <v>37</v>
      </c>
      <c r="W113" s="40" t="s">
        <v>37</v>
      </c>
      <c r="X113" s="23">
        <f t="shared" si="4"/>
        <v>400684.62</v>
      </c>
      <c r="Y113" s="41" t="s">
        <v>80</v>
      </c>
    </row>
    <row r="114" spans="1:25" customFormat="1" ht="51.75" hidden="1" customHeight="1">
      <c r="A114" s="13">
        <v>109</v>
      </c>
      <c r="B114" s="14" t="s">
        <v>27</v>
      </c>
      <c r="C114" s="14" t="s">
        <v>161</v>
      </c>
      <c r="D114" s="14" t="s">
        <v>162</v>
      </c>
      <c r="E114" s="37" t="s">
        <v>163</v>
      </c>
      <c r="F114" s="14">
        <v>13</v>
      </c>
      <c r="G114" s="15">
        <v>43190</v>
      </c>
      <c r="H114" s="19" t="s">
        <v>219</v>
      </c>
      <c r="I114" s="19" t="s">
        <v>220</v>
      </c>
      <c r="J114" s="19" t="s">
        <v>224</v>
      </c>
      <c r="K114" s="42">
        <v>0</v>
      </c>
      <c r="L114" s="42">
        <v>82391.429999999993</v>
      </c>
      <c r="M114" s="18">
        <f t="shared" si="2"/>
        <v>82391.429999999993</v>
      </c>
      <c r="N114" s="14"/>
      <c r="O114" s="34" t="s">
        <v>222</v>
      </c>
      <c r="P114" s="19" t="s">
        <v>3</v>
      </c>
      <c r="Q114" s="35" t="s">
        <v>37</v>
      </c>
      <c r="R114" s="35" t="s">
        <v>37</v>
      </c>
      <c r="S114" s="21">
        <v>43281</v>
      </c>
      <c r="T114" s="19" t="s">
        <v>124</v>
      </c>
      <c r="U114" s="35" t="s">
        <v>37</v>
      </c>
      <c r="V114" s="35" t="s">
        <v>37</v>
      </c>
      <c r="W114" s="40" t="s">
        <v>37</v>
      </c>
      <c r="X114" s="23">
        <f t="shared" si="4"/>
        <v>82391.429999999993</v>
      </c>
      <c r="Y114" s="41" t="s">
        <v>80</v>
      </c>
    </row>
    <row r="115" spans="1:25" customFormat="1" ht="51.75" hidden="1" customHeight="1">
      <c r="A115" s="13">
        <v>110</v>
      </c>
      <c r="B115" s="14" t="s">
        <v>27</v>
      </c>
      <c r="C115" s="14" t="s">
        <v>161</v>
      </c>
      <c r="D115" s="14" t="s">
        <v>162</v>
      </c>
      <c r="E115" s="37" t="s">
        <v>163</v>
      </c>
      <c r="F115" s="14">
        <v>13</v>
      </c>
      <c r="G115" s="15">
        <v>43190</v>
      </c>
      <c r="H115" s="19" t="s">
        <v>219</v>
      </c>
      <c r="I115" s="19" t="s">
        <v>220</v>
      </c>
      <c r="J115" s="19" t="s">
        <v>225</v>
      </c>
      <c r="K115" s="42">
        <v>0</v>
      </c>
      <c r="L115" s="42">
        <v>30092.79</v>
      </c>
      <c r="M115" s="18">
        <f t="shared" si="2"/>
        <v>30092.79</v>
      </c>
      <c r="N115" s="14"/>
      <c r="O115" s="34" t="s">
        <v>222</v>
      </c>
      <c r="P115" s="19" t="s">
        <v>3</v>
      </c>
      <c r="Q115" s="35" t="s">
        <v>37</v>
      </c>
      <c r="R115" s="35" t="s">
        <v>37</v>
      </c>
      <c r="S115" s="21">
        <v>43281</v>
      </c>
      <c r="T115" s="19" t="s">
        <v>124</v>
      </c>
      <c r="U115" s="35" t="s">
        <v>37</v>
      </c>
      <c r="V115" s="35" t="s">
        <v>37</v>
      </c>
      <c r="W115" s="40" t="s">
        <v>37</v>
      </c>
      <c r="X115" s="23">
        <f t="shared" si="4"/>
        <v>30092.79</v>
      </c>
      <c r="Y115" s="41" t="s">
        <v>80</v>
      </c>
    </row>
    <row r="116" spans="1:25" customFormat="1" ht="51.75" hidden="1" customHeight="1">
      <c r="A116" s="13">
        <v>111</v>
      </c>
      <c r="B116" s="14" t="s">
        <v>27</v>
      </c>
      <c r="C116" s="14" t="s">
        <v>161</v>
      </c>
      <c r="D116" s="14" t="s">
        <v>162</v>
      </c>
      <c r="E116" s="37" t="s">
        <v>163</v>
      </c>
      <c r="F116" s="14">
        <v>13</v>
      </c>
      <c r="G116" s="15">
        <v>43190</v>
      </c>
      <c r="H116" s="19" t="s">
        <v>219</v>
      </c>
      <c r="I116" s="19" t="s">
        <v>220</v>
      </c>
      <c r="J116" s="19" t="s">
        <v>226</v>
      </c>
      <c r="K116" s="42">
        <v>0</v>
      </c>
      <c r="L116" s="42">
        <v>41220.69</v>
      </c>
      <c r="M116" s="18">
        <f t="shared" si="2"/>
        <v>41220.69</v>
      </c>
      <c r="N116" s="14"/>
      <c r="O116" s="34" t="s">
        <v>222</v>
      </c>
      <c r="P116" s="19" t="s">
        <v>3</v>
      </c>
      <c r="Q116" s="35" t="s">
        <v>37</v>
      </c>
      <c r="R116" s="35" t="s">
        <v>37</v>
      </c>
      <c r="S116" s="21">
        <v>43281</v>
      </c>
      <c r="T116" s="19" t="s">
        <v>124</v>
      </c>
      <c r="U116" s="35" t="s">
        <v>37</v>
      </c>
      <c r="V116" s="35" t="s">
        <v>37</v>
      </c>
      <c r="W116" s="40" t="s">
        <v>37</v>
      </c>
      <c r="X116" s="23">
        <f t="shared" si="4"/>
        <v>41220.69</v>
      </c>
      <c r="Y116" s="41" t="s">
        <v>80</v>
      </c>
    </row>
    <row r="117" spans="1:25" customFormat="1" ht="51.75" hidden="1" customHeight="1">
      <c r="A117" s="13">
        <v>112</v>
      </c>
      <c r="B117" s="14" t="s">
        <v>27</v>
      </c>
      <c r="C117" s="14" t="s">
        <v>161</v>
      </c>
      <c r="D117" s="14" t="s">
        <v>162</v>
      </c>
      <c r="E117" s="37" t="s">
        <v>163</v>
      </c>
      <c r="F117" s="14">
        <v>13</v>
      </c>
      <c r="G117" s="15">
        <v>43190</v>
      </c>
      <c r="H117" s="19" t="s">
        <v>219</v>
      </c>
      <c r="I117" s="19" t="s">
        <v>220</v>
      </c>
      <c r="J117" s="19" t="s">
        <v>227</v>
      </c>
      <c r="K117" s="39">
        <v>0</v>
      </c>
      <c r="L117" s="39">
        <v>155077.74</v>
      </c>
      <c r="M117" s="18">
        <f t="shared" si="2"/>
        <v>155077.74</v>
      </c>
      <c r="N117" s="14"/>
      <c r="O117" s="34" t="s">
        <v>222</v>
      </c>
      <c r="P117" s="19" t="s">
        <v>3</v>
      </c>
      <c r="Q117" s="35" t="s">
        <v>37</v>
      </c>
      <c r="R117" s="35" t="s">
        <v>37</v>
      </c>
      <c r="S117" s="21">
        <v>43281</v>
      </c>
      <c r="T117" s="19" t="s">
        <v>124</v>
      </c>
      <c r="U117" s="35" t="s">
        <v>37</v>
      </c>
      <c r="V117" s="35" t="s">
        <v>37</v>
      </c>
      <c r="W117" s="40" t="s">
        <v>37</v>
      </c>
      <c r="X117" s="23">
        <f t="shared" si="4"/>
        <v>155077.74</v>
      </c>
      <c r="Y117" s="41" t="s">
        <v>80</v>
      </c>
    </row>
    <row r="118" spans="1:25" customFormat="1" ht="51.75" hidden="1" customHeight="1">
      <c r="A118" s="13">
        <v>113</v>
      </c>
      <c r="B118" s="14" t="s">
        <v>27</v>
      </c>
      <c r="C118" s="14" t="s">
        <v>161</v>
      </c>
      <c r="D118" s="14" t="s">
        <v>162</v>
      </c>
      <c r="E118" s="37" t="s">
        <v>163</v>
      </c>
      <c r="F118" s="14">
        <v>13</v>
      </c>
      <c r="G118" s="15">
        <v>43190</v>
      </c>
      <c r="H118" s="19" t="s">
        <v>219</v>
      </c>
      <c r="I118" s="19" t="s">
        <v>220</v>
      </c>
      <c r="J118" s="19" t="s">
        <v>228</v>
      </c>
      <c r="K118" s="43">
        <v>0</v>
      </c>
      <c r="L118" s="43">
        <v>336611.11</v>
      </c>
      <c r="M118" s="18">
        <f t="shared" si="2"/>
        <v>336611.11</v>
      </c>
      <c r="N118" s="14"/>
      <c r="O118" s="34" t="s">
        <v>222</v>
      </c>
      <c r="P118" s="19" t="s">
        <v>3</v>
      </c>
      <c r="Q118" s="35" t="s">
        <v>37</v>
      </c>
      <c r="R118" s="35" t="s">
        <v>37</v>
      </c>
      <c r="S118" s="21">
        <v>43281</v>
      </c>
      <c r="T118" s="19" t="s">
        <v>124</v>
      </c>
      <c r="U118" s="35" t="s">
        <v>37</v>
      </c>
      <c r="V118" s="35" t="s">
        <v>37</v>
      </c>
      <c r="W118" s="40" t="s">
        <v>37</v>
      </c>
      <c r="X118" s="23">
        <f t="shared" si="4"/>
        <v>336611.11</v>
      </c>
      <c r="Y118" s="41" t="s">
        <v>80</v>
      </c>
    </row>
    <row r="119" spans="1:25" customFormat="1" ht="51.75" hidden="1" customHeight="1">
      <c r="A119" s="13">
        <v>114</v>
      </c>
      <c r="B119" s="14" t="s">
        <v>27</v>
      </c>
      <c r="C119" s="14" t="s">
        <v>161</v>
      </c>
      <c r="D119" s="14" t="s">
        <v>162</v>
      </c>
      <c r="E119" s="37" t="s">
        <v>163</v>
      </c>
      <c r="F119" s="14">
        <v>13</v>
      </c>
      <c r="G119" s="15">
        <v>43190</v>
      </c>
      <c r="H119" s="19" t="s">
        <v>219</v>
      </c>
      <c r="I119" s="19" t="s">
        <v>220</v>
      </c>
      <c r="J119" s="19" t="s">
        <v>229</v>
      </c>
      <c r="K119" s="43">
        <v>0</v>
      </c>
      <c r="L119" s="43">
        <v>114374.64</v>
      </c>
      <c r="M119" s="18">
        <f t="shared" si="2"/>
        <v>114374.64</v>
      </c>
      <c r="N119" s="14"/>
      <c r="O119" s="34" t="s">
        <v>222</v>
      </c>
      <c r="P119" s="19" t="s">
        <v>3</v>
      </c>
      <c r="Q119" s="35" t="s">
        <v>37</v>
      </c>
      <c r="R119" s="35" t="s">
        <v>37</v>
      </c>
      <c r="S119" s="21">
        <v>43281</v>
      </c>
      <c r="T119" s="19" t="s">
        <v>124</v>
      </c>
      <c r="U119" s="35" t="s">
        <v>37</v>
      </c>
      <c r="V119" s="35" t="s">
        <v>37</v>
      </c>
      <c r="W119" s="40" t="s">
        <v>37</v>
      </c>
      <c r="X119" s="23">
        <f t="shared" si="4"/>
        <v>114374.64</v>
      </c>
      <c r="Y119" s="41" t="s">
        <v>80</v>
      </c>
    </row>
    <row r="120" spans="1:25" customFormat="1" ht="51.75" hidden="1" customHeight="1">
      <c r="A120" s="13">
        <v>115</v>
      </c>
      <c r="B120" s="14" t="s">
        <v>27</v>
      </c>
      <c r="C120" s="14" t="s">
        <v>161</v>
      </c>
      <c r="D120" s="14" t="s">
        <v>162</v>
      </c>
      <c r="E120" s="37" t="s">
        <v>163</v>
      </c>
      <c r="F120" s="14">
        <v>13</v>
      </c>
      <c r="G120" s="15">
        <v>43190</v>
      </c>
      <c r="H120" s="19" t="s">
        <v>219</v>
      </c>
      <c r="I120" s="19" t="s">
        <v>220</v>
      </c>
      <c r="J120" s="19" t="s">
        <v>230</v>
      </c>
      <c r="K120" s="43">
        <v>0</v>
      </c>
      <c r="L120" s="43">
        <v>74341.69</v>
      </c>
      <c r="M120" s="18">
        <f t="shared" si="2"/>
        <v>74341.69</v>
      </c>
      <c r="N120" s="14"/>
      <c r="O120" s="34" t="s">
        <v>222</v>
      </c>
      <c r="P120" s="19" t="s">
        <v>3</v>
      </c>
      <c r="Q120" s="35" t="s">
        <v>37</v>
      </c>
      <c r="R120" s="35" t="s">
        <v>37</v>
      </c>
      <c r="S120" s="21">
        <v>43281</v>
      </c>
      <c r="T120" s="19" t="s">
        <v>124</v>
      </c>
      <c r="U120" s="35" t="s">
        <v>37</v>
      </c>
      <c r="V120" s="35" t="s">
        <v>37</v>
      </c>
      <c r="W120" s="40" t="s">
        <v>37</v>
      </c>
      <c r="X120" s="23">
        <f t="shared" si="4"/>
        <v>74341.69</v>
      </c>
      <c r="Y120" s="41" t="s">
        <v>80</v>
      </c>
    </row>
    <row r="121" spans="1:25" customFormat="1" ht="51.75" hidden="1" customHeight="1">
      <c r="A121" s="13">
        <v>116</v>
      </c>
      <c r="B121" s="14" t="s">
        <v>27</v>
      </c>
      <c r="C121" s="14" t="s">
        <v>161</v>
      </c>
      <c r="D121" s="14" t="s">
        <v>162</v>
      </c>
      <c r="E121" s="37" t="s">
        <v>163</v>
      </c>
      <c r="F121" s="14">
        <v>13</v>
      </c>
      <c r="G121" s="15">
        <v>43190</v>
      </c>
      <c r="H121" s="19" t="s">
        <v>219</v>
      </c>
      <c r="I121" s="19" t="s">
        <v>220</v>
      </c>
      <c r="J121" s="19" t="s">
        <v>231</v>
      </c>
      <c r="K121" s="39">
        <v>0</v>
      </c>
      <c r="L121" s="39">
        <v>57876.1</v>
      </c>
      <c r="M121" s="18">
        <f t="shared" si="2"/>
        <v>57876.1</v>
      </c>
      <c r="N121" s="14"/>
      <c r="O121" s="34" t="s">
        <v>222</v>
      </c>
      <c r="P121" s="19" t="s">
        <v>3</v>
      </c>
      <c r="Q121" s="35" t="s">
        <v>37</v>
      </c>
      <c r="R121" s="35" t="s">
        <v>37</v>
      </c>
      <c r="S121" s="21">
        <v>43281</v>
      </c>
      <c r="T121" s="19" t="s">
        <v>124</v>
      </c>
      <c r="U121" s="35" t="s">
        <v>37</v>
      </c>
      <c r="V121" s="35" t="s">
        <v>37</v>
      </c>
      <c r="W121" s="40" t="s">
        <v>37</v>
      </c>
      <c r="X121" s="23">
        <f t="shared" si="4"/>
        <v>57876.1</v>
      </c>
      <c r="Y121" s="41" t="s">
        <v>80</v>
      </c>
    </row>
    <row r="122" spans="1:25" customFormat="1" ht="51.75" hidden="1" customHeight="1">
      <c r="A122" s="13">
        <v>117</v>
      </c>
      <c r="B122" s="14" t="s">
        <v>27</v>
      </c>
      <c r="C122" s="44" t="s">
        <v>232</v>
      </c>
      <c r="D122" s="31" t="s">
        <v>233</v>
      </c>
      <c r="E122" s="45">
        <v>98998657</v>
      </c>
      <c r="F122" s="37">
        <v>11</v>
      </c>
      <c r="G122" s="15">
        <v>43190</v>
      </c>
      <c r="H122" s="34" t="s">
        <v>234</v>
      </c>
      <c r="I122" s="19" t="s">
        <v>235</v>
      </c>
      <c r="J122" s="19" t="s">
        <v>236</v>
      </c>
      <c r="K122" s="39">
        <v>0</v>
      </c>
      <c r="L122" s="39">
        <v>6545</v>
      </c>
      <c r="M122" s="18">
        <f t="shared" si="2"/>
        <v>6545</v>
      </c>
      <c r="N122" s="14"/>
      <c r="O122" s="34" t="s">
        <v>222</v>
      </c>
      <c r="P122" s="19" t="s">
        <v>3</v>
      </c>
      <c r="Q122" s="35" t="s">
        <v>37</v>
      </c>
      <c r="R122" s="35" t="s">
        <v>37</v>
      </c>
      <c r="S122" s="21">
        <v>43281</v>
      </c>
      <c r="T122" s="19" t="s">
        <v>124</v>
      </c>
      <c r="U122" s="35" t="s">
        <v>37</v>
      </c>
      <c r="V122" s="35" t="s">
        <v>37</v>
      </c>
      <c r="W122" s="40" t="s">
        <v>37</v>
      </c>
      <c r="X122" s="23">
        <f t="shared" si="4"/>
        <v>6545</v>
      </c>
      <c r="Y122" s="41" t="s">
        <v>80</v>
      </c>
    </row>
    <row r="123" spans="1:25" customFormat="1" ht="51.75" hidden="1" customHeight="1">
      <c r="A123" s="13">
        <v>118</v>
      </c>
      <c r="B123" s="14" t="s">
        <v>27</v>
      </c>
      <c r="C123" s="44" t="s">
        <v>232</v>
      </c>
      <c r="D123" s="31" t="s">
        <v>233</v>
      </c>
      <c r="E123" s="45">
        <v>98998657</v>
      </c>
      <c r="F123" s="37">
        <v>11</v>
      </c>
      <c r="G123" s="15">
        <v>43190</v>
      </c>
      <c r="H123" s="34" t="s">
        <v>234</v>
      </c>
      <c r="I123" s="19" t="s">
        <v>235</v>
      </c>
      <c r="J123" s="19" t="s">
        <v>236</v>
      </c>
      <c r="K123" s="39">
        <v>0</v>
      </c>
      <c r="L123" s="39">
        <v>470645</v>
      </c>
      <c r="M123" s="18">
        <f t="shared" si="2"/>
        <v>470645</v>
      </c>
      <c r="N123" s="14"/>
      <c r="O123" s="34" t="s">
        <v>222</v>
      </c>
      <c r="P123" s="19" t="s">
        <v>3</v>
      </c>
      <c r="Q123" s="35" t="s">
        <v>37</v>
      </c>
      <c r="R123" s="35" t="s">
        <v>37</v>
      </c>
      <c r="S123" s="21">
        <v>43281</v>
      </c>
      <c r="T123" s="19" t="s">
        <v>124</v>
      </c>
      <c r="U123" s="35" t="s">
        <v>37</v>
      </c>
      <c r="V123" s="35" t="s">
        <v>37</v>
      </c>
      <c r="W123" s="40" t="s">
        <v>37</v>
      </c>
      <c r="X123" s="23">
        <f t="shared" si="4"/>
        <v>470645</v>
      </c>
      <c r="Y123" s="41" t="s">
        <v>80</v>
      </c>
    </row>
    <row r="124" spans="1:25" customFormat="1" ht="51.75" hidden="1" customHeight="1">
      <c r="A124" s="13">
        <v>119</v>
      </c>
      <c r="B124" s="14" t="s">
        <v>27</v>
      </c>
      <c r="C124" s="44" t="s">
        <v>232</v>
      </c>
      <c r="D124" s="31" t="s">
        <v>233</v>
      </c>
      <c r="E124" s="45">
        <v>98998657</v>
      </c>
      <c r="F124" s="37">
        <v>11</v>
      </c>
      <c r="G124" s="15">
        <v>43190</v>
      </c>
      <c r="H124" s="34" t="s">
        <v>237</v>
      </c>
      <c r="I124" s="19" t="s">
        <v>45</v>
      </c>
      <c r="J124" s="19" t="s">
        <v>238</v>
      </c>
      <c r="K124" s="39">
        <v>0</v>
      </c>
      <c r="L124" s="39">
        <v>385840</v>
      </c>
      <c r="M124" s="18">
        <f t="shared" si="2"/>
        <v>385840</v>
      </c>
      <c r="N124" s="14"/>
      <c r="O124" s="34" t="s">
        <v>222</v>
      </c>
      <c r="P124" s="19" t="s">
        <v>3</v>
      </c>
      <c r="Q124" s="35" t="s">
        <v>37</v>
      </c>
      <c r="R124" s="35" t="s">
        <v>37</v>
      </c>
      <c r="S124" s="21">
        <v>43281</v>
      </c>
      <c r="T124" s="19" t="s">
        <v>124</v>
      </c>
      <c r="U124" s="35" t="s">
        <v>37</v>
      </c>
      <c r="V124" s="35" t="s">
        <v>37</v>
      </c>
      <c r="W124" s="40" t="s">
        <v>37</v>
      </c>
      <c r="X124" s="23">
        <f t="shared" si="4"/>
        <v>385840</v>
      </c>
      <c r="Y124" s="41" t="s">
        <v>80</v>
      </c>
    </row>
    <row r="125" spans="1:25" customFormat="1" ht="51.75" hidden="1" customHeight="1">
      <c r="A125" s="13">
        <v>120</v>
      </c>
      <c r="B125" s="14" t="s">
        <v>27</v>
      </c>
      <c r="C125" s="44" t="s">
        <v>232</v>
      </c>
      <c r="D125" s="31" t="s">
        <v>233</v>
      </c>
      <c r="E125" s="45">
        <v>98998657</v>
      </c>
      <c r="F125" s="37">
        <v>11</v>
      </c>
      <c r="G125" s="15">
        <v>43190</v>
      </c>
      <c r="H125" s="34" t="s">
        <v>239</v>
      </c>
      <c r="I125" s="19" t="s">
        <v>235</v>
      </c>
      <c r="J125" s="19" t="s">
        <v>240</v>
      </c>
      <c r="K125" s="39">
        <v>0</v>
      </c>
      <c r="L125" s="39">
        <v>400000</v>
      </c>
      <c r="M125" s="18">
        <f t="shared" si="2"/>
        <v>400000</v>
      </c>
      <c r="N125" s="14"/>
      <c r="O125" s="34" t="s">
        <v>222</v>
      </c>
      <c r="P125" s="19" t="s">
        <v>3</v>
      </c>
      <c r="Q125" s="35" t="s">
        <v>37</v>
      </c>
      <c r="R125" s="35" t="s">
        <v>37</v>
      </c>
      <c r="S125" s="21">
        <v>43281</v>
      </c>
      <c r="T125" s="19" t="s">
        <v>124</v>
      </c>
      <c r="U125" s="35" t="s">
        <v>37</v>
      </c>
      <c r="V125" s="35" t="s">
        <v>37</v>
      </c>
      <c r="W125" s="40" t="s">
        <v>37</v>
      </c>
      <c r="X125" s="23">
        <f t="shared" si="4"/>
        <v>400000</v>
      </c>
      <c r="Y125" s="41" t="s">
        <v>80</v>
      </c>
    </row>
    <row r="126" spans="1:25" customFormat="1" ht="51.75" hidden="1" customHeight="1">
      <c r="A126" s="13">
        <v>121</v>
      </c>
      <c r="B126" s="14" t="s">
        <v>27</v>
      </c>
      <c r="C126" s="44" t="s">
        <v>232</v>
      </c>
      <c r="D126" s="31" t="s">
        <v>233</v>
      </c>
      <c r="E126" s="45">
        <v>98998657</v>
      </c>
      <c r="F126" s="37">
        <v>11</v>
      </c>
      <c r="G126" s="15">
        <v>43190</v>
      </c>
      <c r="H126" s="34" t="s">
        <v>241</v>
      </c>
      <c r="I126" s="19" t="s">
        <v>235</v>
      </c>
      <c r="J126" s="19" t="s">
        <v>242</v>
      </c>
      <c r="K126" s="39">
        <v>0</v>
      </c>
      <c r="L126" s="39">
        <v>254959.86</v>
      </c>
      <c r="M126" s="18">
        <f t="shared" si="2"/>
        <v>254959.86</v>
      </c>
      <c r="N126" s="14"/>
      <c r="O126" s="34" t="s">
        <v>222</v>
      </c>
      <c r="P126" s="19" t="s">
        <v>3</v>
      </c>
      <c r="Q126" s="35" t="s">
        <v>37</v>
      </c>
      <c r="R126" s="35" t="s">
        <v>37</v>
      </c>
      <c r="S126" s="21">
        <v>43281</v>
      </c>
      <c r="T126" s="19" t="s">
        <v>124</v>
      </c>
      <c r="U126" s="35" t="s">
        <v>37</v>
      </c>
      <c r="V126" s="35" t="s">
        <v>37</v>
      </c>
      <c r="W126" s="40" t="s">
        <v>37</v>
      </c>
      <c r="X126" s="23">
        <f t="shared" si="4"/>
        <v>254959.86</v>
      </c>
      <c r="Y126" s="41" t="s">
        <v>80</v>
      </c>
    </row>
    <row r="127" spans="1:25" customFormat="1" ht="72.75" hidden="1" customHeight="1">
      <c r="A127" s="13">
        <v>122</v>
      </c>
      <c r="B127" s="14" t="s">
        <v>243</v>
      </c>
      <c r="C127" s="14" t="s">
        <v>244</v>
      </c>
      <c r="D127" s="14">
        <v>0</v>
      </c>
      <c r="E127" s="14">
        <v>0</v>
      </c>
      <c r="F127" s="14">
        <v>0</v>
      </c>
      <c r="G127" s="15">
        <v>42825</v>
      </c>
      <c r="H127" s="19">
        <v>0</v>
      </c>
      <c r="I127" s="14">
        <v>0</v>
      </c>
      <c r="J127" s="14" t="s">
        <v>245</v>
      </c>
      <c r="K127" s="17">
        <v>2793228</v>
      </c>
      <c r="L127" s="18">
        <f>-K127</f>
        <v>-2793228</v>
      </c>
      <c r="M127" s="18">
        <f t="shared" si="2"/>
        <v>0</v>
      </c>
      <c r="N127" s="19" t="s">
        <v>246</v>
      </c>
      <c r="O127" s="14" t="s">
        <v>247</v>
      </c>
      <c r="P127" s="14" t="s">
        <v>35</v>
      </c>
      <c r="Q127" s="25" t="s">
        <v>37</v>
      </c>
      <c r="R127" s="14" t="s">
        <v>37</v>
      </c>
      <c r="S127" s="26" t="s">
        <v>37</v>
      </c>
      <c r="T127" s="14" t="s">
        <v>247</v>
      </c>
      <c r="U127" s="14">
        <v>0</v>
      </c>
      <c r="V127" s="14">
        <v>0</v>
      </c>
      <c r="W127" s="27">
        <v>0</v>
      </c>
      <c r="X127" s="23">
        <f t="shared" si="4"/>
        <v>0</v>
      </c>
      <c r="Y127" s="24" t="s">
        <v>248</v>
      </c>
    </row>
    <row r="128" spans="1:25" customFormat="1" ht="158.25" hidden="1" customHeight="1">
      <c r="A128" s="13">
        <v>123</v>
      </c>
      <c r="B128" s="14" t="s">
        <v>249</v>
      </c>
      <c r="C128" s="14" t="s">
        <v>250</v>
      </c>
      <c r="D128" s="14" t="s">
        <v>29</v>
      </c>
      <c r="E128" s="14" t="s">
        <v>251</v>
      </c>
      <c r="F128" s="14">
        <v>13</v>
      </c>
      <c r="G128" s="15">
        <v>42944</v>
      </c>
      <c r="H128" s="19" t="s">
        <v>252</v>
      </c>
      <c r="I128" s="14" t="s">
        <v>45</v>
      </c>
      <c r="J128" s="14" t="s">
        <v>253</v>
      </c>
      <c r="K128" s="17">
        <v>392600</v>
      </c>
      <c r="L128" s="18">
        <v>-392600</v>
      </c>
      <c r="M128" s="18">
        <f t="shared" si="2"/>
        <v>0</v>
      </c>
      <c r="N128" s="14" t="s">
        <v>247</v>
      </c>
      <c r="O128" s="14" t="s">
        <v>247</v>
      </c>
      <c r="P128" s="14" t="s">
        <v>35</v>
      </c>
      <c r="Q128" s="25" t="s">
        <v>37</v>
      </c>
      <c r="R128" s="14" t="s">
        <v>37</v>
      </c>
      <c r="S128" s="26" t="s">
        <v>37</v>
      </c>
      <c r="T128" s="14" t="s">
        <v>247</v>
      </c>
      <c r="U128" s="14">
        <v>0</v>
      </c>
      <c r="V128" s="14">
        <v>0</v>
      </c>
      <c r="W128" s="27">
        <v>0</v>
      </c>
      <c r="X128" s="23">
        <f t="shared" si="4"/>
        <v>0</v>
      </c>
      <c r="Y128" s="24" t="s">
        <v>248</v>
      </c>
    </row>
    <row r="129" spans="1:25" customFormat="1" ht="44.25" hidden="1" customHeight="1">
      <c r="A129" s="13">
        <v>124</v>
      </c>
      <c r="B129" s="14" t="s">
        <v>249</v>
      </c>
      <c r="C129" s="14" t="s">
        <v>250</v>
      </c>
      <c r="D129" s="14" t="s">
        <v>29</v>
      </c>
      <c r="E129" s="14" t="s">
        <v>251</v>
      </c>
      <c r="F129" s="14">
        <v>13</v>
      </c>
      <c r="G129" s="15">
        <v>42944</v>
      </c>
      <c r="H129" s="19" t="s">
        <v>254</v>
      </c>
      <c r="I129" s="14" t="s">
        <v>255</v>
      </c>
      <c r="J129" s="14" t="s">
        <v>256</v>
      </c>
      <c r="K129" s="17">
        <v>238777.99</v>
      </c>
      <c r="L129" s="18">
        <v>-238777.99</v>
      </c>
      <c r="M129" s="18">
        <f t="shared" si="2"/>
        <v>0</v>
      </c>
      <c r="N129" s="14" t="s">
        <v>247</v>
      </c>
      <c r="O129" s="14" t="s">
        <v>247</v>
      </c>
      <c r="P129" s="14" t="s">
        <v>35</v>
      </c>
      <c r="Q129" s="25" t="s">
        <v>37</v>
      </c>
      <c r="R129" s="14" t="s">
        <v>37</v>
      </c>
      <c r="S129" s="26" t="s">
        <v>37</v>
      </c>
      <c r="T129" s="14" t="s">
        <v>247</v>
      </c>
      <c r="U129" s="14">
        <v>0</v>
      </c>
      <c r="V129" s="14">
        <v>0</v>
      </c>
      <c r="W129" s="27">
        <v>0</v>
      </c>
      <c r="X129" s="23">
        <f t="shared" si="4"/>
        <v>0</v>
      </c>
      <c r="Y129" s="24" t="s">
        <v>248</v>
      </c>
    </row>
    <row r="130" spans="1:25" customFormat="1" ht="44.25" hidden="1" customHeight="1">
      <c r="A130" s="13">
        <v>125</v>
      </c>
      <c r="B130" s="14" t="s">
        <v>249</v>
      </c>
      <c r="C130" s="14" t="s">
        <v>250</v>
      </c>
      <c r="D130" s="14" t="s">
        <v>29</v>
      </c>
      <c r="E130" s="14" t="s">
        <v>251</v>
      </c>
      <c r="F130" s="14">
        <v>13</v>
      </c>
      <c r="G130" s="15">
        <v>42944</v>
      </c>
      <c r="H130" s="19" t="s">
        <v>257</v>
      </c>
      <c r="I130" s="14" t="s">
        <v>258</v>
      </c>
      <c r="J130" s="14" t="s">
        <v>259</v>
      </c>
      <c r="K130" s="17">
        <v>73000</v>
      </c>
      <c r="L130" s="18">
        <v>-73000</v>
      </c>
      <c r="M130" s="18">
        <f t="shared" si="2"/>
        <v>0</v>
      </c>
      <c r="N130" s="14" t="s">
        <v>247</v>
      </c>
      <c r="O130" s="14" t="s">
        <v>247</v>
      </c>
      <c r="P130" s="14" t="s">
        <v>35</v>
      </c>
      <c r="Q130" s="25" t="s">
        <v>37</v>
      </c>
      <c r="R130" s="14" t="s">
        <v>37</v>
      </c>
      <c r="S130" s="26" t="s">
        <v>37</v>
      </c>
      <c r="T130" s="14" t="s">
        <v>247</v>
      </c>
      <c r="U130" s="14">
        <v>0</v>
      </c>
      <c r="V130" s="14">
        <v>0</v>
      </c>
      <c r="W130" s="27">
        <v>0</v>
      </c>
      <c r="X130" s="23">
        <f t="shared" si="4"/>
        <v>0</v>
      </c>
      <c r="Y130" s="24" t="s">
        <v>248</v>
      </c>
    </row>
    <row r="131" spans="1:25" customFormat="1" ht="44.25" hidden="1" customHeight="1">
      <c r="A131" s="13">
        <v>126</v>
      </c>
      <c r="B131" s="14" t="s">
        <v>249</v>
      </c>
      <c r="C131" s="14" t="s">
        <v>250</v>
      </c>
      <c r="D131" s="14" t="s">
        <v>29</v>
      </c>
      <c r="E131" s="14" t="s">
        <v>251</v>
      </c>
      <c r="F131" s="14">
        <v>13</v>
      </c>
      <c r="G131" s="15">
        <v>42944</v>
      </c>
      <c r="H131" s="19" t="s">
        <v>260</v>
      </c>
      <c r="I131" s="14" t="s">
        <v>258</v>
      </c>
      <c r="J131" s="14" t="s">
        <v>261</v>
      </c>
      <c r="K131" s="17">
        <v>57907.38</v>
      </c>
      <c r="L131" s="18">
        <v>-57907.38</v>
      </c>
      <c r="M131" s="18">
        <f t="shared" si="2"/>
        <v>0</v>
      </c>
      <c r="N131" s="14" t="s">
        <v>247</v>
      </c>
      <c r="O131" s="14" t="s">
        <v>247</v>
      </c>
      <c r="P131" s="14" t="s">
        <v>35</v>
      </c>
      <c r="Q131" s="25" t="s">
        <v>37</v>
      </c>
      <c r="R131" s="14" t="s">
        <v>37</v>
      </c>
      <c r="S131" s="26" t="s">
        <v>37</v>
      </c>
      <c r="T131" s="14" t="s">
        <v>247</v>
      </c>
      <c r="U131" s="14">
        <v>0</v>
      </c>
      <c r="V131" s="14">
        <v>0</v>
      </c>
      <c r="W131" s="27">
        <v>0</v>
      </c>
      <c r="X131" s="23">
        <f t="shared" si="4"/>
        <v>0</v>
      </c>
      <c r="Y131" s="24" t="s">
        <v>248</v>
      </c>
    </row>
    <row r="132" spans="1:25" customFormat="1" ht="44.25" hidden="1" customHeight="1">
      <c r="A132" s="13">
        <v>127</v>
      </c>
      <c r="B132" s="14" t="s">
        <v>249</v>
      </c>
      <c r="C132" s="14" t="s">
        <v>250</v>
      </c>
      <c r="D132" s="14" t="s">
        <v>29</v>
      </c>
      <c r="E132" s="14" t="s">
        <v>251</v>
      </c>
      <c r="F132" s="14">
        <v>13</v>
      </c>
      <c r="G132" s="15">
        <v>42944</v>
      </c>
      <c r="H132" s="19" t="s">
        <v>260</v>
      </c>
      <c r="I132" s="14" t="s">
        <v>258</v>
      </c>
      <c r="J132" s="14" t="s">
        <v>262</v>
      </c>
      <c r="K132" s="17">
        <v>51469.84</v>
      </c>
      <c r="L132" s="18">
        <v>-51469.84</v>
      </c>
      <c r="M132" s="18">
        <f t="shared" si="2"/>
        <v>0</v>
      </c>
      <c r="N132" s="14" t="s">
        <v>247</v>
      </c>
      <c r="O132" s="14" t="s">
        <v>247</v>
      </c>
      <c r="P132" s="14" t="s">
        <v>35</v>
      </c>
      <c r="Q132" s="25" t="s">
        <v>37</v>
      </c>
      <c r="R132" s="14" t="s">
        <v>37</v>
      </c>
      <c r="S132" s="26" t="s">
        <v>37</v>
      </c>
      <c r="T132" s="14" t="s">
        <v>247</v>
      </c>
      <c r="U132" s="14">
        <v>0</v>
      </c>
      <c r="V132" s="14">
        <v>0</v>
      </c>
      <c r="W132" s="27">
        <v>0</v>
      </c>
      <c r="X132" s="23">
        <f t="shared" si="4"/>
        <v>0</v>
      </c>
      <c r="Y132" s="24" t="s">
        <v>248</v>
      </c>
    </row>
    <row r="133" spans="1:25" customFormat="1" ht="44.25" hidden="1" customHeight="1">
      <c r="A133" s="13">
        <v>128</v>
      </c>
      <c r="B133" s="14" t="s">
        <v>249</v>
      </c>
      <c r="C133" s="14" t="s">
        <v>250</v>
      </c>
      <c r="D133" s="14" t="s">
        <v>29</v>
      </c>
      <c r="E133" s="14" t="s">
        <v>251</v>
      </c>
      <c r="F133" s="14">
        <v>13</v>
      </c>
      <c r="G133" s="15">
        <v>42944</v>
      </c>
      <c r="H133" s="19" t="s">
        <v>263</v>
      </c>
      <c r="I133" s="14" t="s">
        <v>255</v>
      </c>
      <c r="J133" s="14" t="s">
        <v>264</v>
      </c>
      <c r="K133" s="17">
        <v>49601</v>
      </c>
      <c r="L133" s="18">
        <v>-49601</v>
      </c>
      <c r="M133" s="18">
        <f t="shared" si="2"/>
        <v>0</v>
      </c>
      <c r="N133" s="14" t="s">
        <v>247</v>
      </c>
      <c r="O133" s="14" t="s">
        <v>247</v>
      </c>
      <c r="P133" s="14" t="s">
        <v>35</v>
      </c>
      <c r="Q133" s="25" t="s">
        <v>37</v>
      </c>
      <c r="R133" s="14" t="s">
        <v>37</v>
      </c>
      <c r="S133" s="26" t="s">
        <v>37</v>
      </c>
      <c r="T133" s="14" t="s">
        <v>247</v>
      </c>
      <c r="U133" s="14">
        <v>0</v>
      </c>
      <c r="V133" s="14">
        <v>0</v>
      </c>
      <c r="W133" s="27">
        <v>0</v>
      </c>
      <c r="X133" s="23">
        <f t="shared" si="4"/>
        <v>0</v>
      </c>
      <c r="Y133" s="24" t="s">
        <v>248</v>
      </c>
    </row>
    <row r="134" spans="1:25" customFormat="1" ht="44.25" hidden="1" customHeight="1">
      <c r="A134" s="13">
        <v>129</v>
      </c>
      <c r="B134" s="14" t="s">
        <v>249</v>
      </c>
      <c r="C134" s="14" t="s">
        <v>250</v>
      </c>
      <c r="D134" s="14" t="s">
        <v>29</v>
      </c>
      <c r="E134" s="14" t="s">
        <v>251</v>
      </c>
      <c r="F134" s="14">
        <v>13</v>
      </c>
      <c r="G134" s="15">
        <v>42944</v>
      </c>
      <c r="H134" s="19" t="s">
        <v>260</v>
      </c>
      <c r="I134" s="14" t="s">
        <v>258</v>
      </c>
      <c r="J134" s="14" t="s">
        <v>265</v>
      </c>
      <c r="K134" s="17">
        <v>33980</v>
      </c>
      <c r="L134" s="18">
        <v>-33980</v>
      </c>
      <c r="M134" s="18">
        <f t="shared" ref="M134:M197" si="5">K134+L134</f>
        <v>0</v>
      </c>
      <c r="N134" s="14" t="s">
        <v>247</v>
      </c>
      <c r="O134" s="14" t="s">
        <v>247</v>
      </c>
      <c r="P134" s="14" t="s">
        <v>35</v>
      </c>
      <c r="Q134" s="25" t="s">
        <v>37</v>
      </c>
      <c r="R134" s="14" t="s">
        <v>37</v>
      </c>
      <c r="S134" s="26" t="s">
        <v>37</v>
      </c>
      <c r="T134" s="14" t="s">
        <v>247</v>
      </c>
      <c r="U134" s="14">
        <v>0</v>
      </c>
      <c r="V134" s="14">
        <v>0</v>
      </c>
      <c r="W134" s="27">
        <v>0</v>
      </c>
      <c r="X134" s="23">
        <f t="shared" si="4"/>
        <v>0</v>
      </c>
      <c r="Y134" s="24" t="s">
        <v>248</v>
      </c>
    </row>
    <row r="135" spans="1:25" customFormat="1" ht="44.25" hidden="1" customHeight="1">
      <c r="A135" s="13">
        <v>130</v>
      </c>
      <c r="B135" s="14" t="s">
        <v>249</v>
      </c>
      <c r="C135" s="14" t="s">
        <v>250</v>
      </c>
      <c r="D135" s="14" t="s">
        <v>29</v>
      </c>
      <c r="E135" s="14" t="s">
        <v>251</v>
      </c>
      <c r="F135" s="14">
        <v>13</v>
      </c>
      <c r="G135" s="15">
        <v>42944</v>
      </c>
      <c r="H135" s="19" t="s">
        <v>260</v>
      </c>
      <c r="I135" s="14" t="s">
        <v>258</v>
      </c>
      <c r="J135" s="14" t="s">
        <v>266</v>
      </c>
      <c r="K135" s="17">
        <v>8800</v>
      </c>
      <c r="L135" s="18">
        <v>-8800</v>
      </c>
      <c r="M135" s="18">
        <f t="shared" si="5"/>
        <v>0</v>
      </c>
      <c r="N135" s="14" t="s">
        <v>247</v>
      </c>
      <c r="O135" s="14" t="s">
        <v>247</v>
      </c>
      <c r="P135" s="14" t="s">
        <v>35</v>
      </c>
      <c r="Q135" s="25" t="s">
        <v>37</v>
      </c>
      <c r="R135" s="14" t="s">
        <v>37</v>
      </c>
      <c r="S135" s="26" t="s">
        <v>37</v>
      </c>
      <c r="T135" s="14" t="s">
        <v>247</v>
      </c>
      <c r="U135" s="14">
        <v>0</v>
      </c>
      <c r="V135" s="14">
        <v>0</v>
      </c>
      <c r="W135" s="27">
        <v>0</v>
      </c>
      <c r="X135" s="23">
        <f t="shared" si="4"/>
        <v>0</v>
      </c>
      <c r="Y135" s="24" t="s">
        <v>248</v>
      </c>
    </row>
    <row r="136" spans="1:25" customFormat="1" ht="44.25" hidden="1" customHeight="1">
      <c r="A136" s="13">
        <v>131</v>
      </c>
      <c r="B136" s="14" t="s">
        <v>249</v>
      </c>
      <c r="C136" s="14" t="s">
        <v>250</v>
      </c>
      <c r="D136" s="14" t="s">
        <v>29</v>
      </c>
      <c r="E136" s="14" t="s">
        <v>251</v>
      </c>
      <c r="F136" s="14">
        <v>13</v>
      </c>
      <c r="G136" s="15">
        <v>42944</v>
      </c>
      <c r="H136" s="19" t="s">
        <v>260</v>
      </c>
      <c r="I136" s="14" t="s">
        <v>267</v>
      </c>
      <c r="J136" s="14" t="s">
        <v>268</v>
      </c>
      <c r="K136" s="17">
        <v>4912.28</v>
      </c>
      <c r="L136" s="18">
        <v>-4912.28</v>
      </c>
      <c r="M136" s="18">
        <f t="shared" si="5"/>
        <v>0</v>
      </c>
      <c r="N136" s="14" t="s">
        <v>247</v>
      </c>
      <c r="O136" s="14" t="s">
        <v>247</v>
      </c>
      <c r="P136" s="14" t="s">
        <v>35</v>
      </c>
      <c r="Q136" s="25" t="s">
        <v>37</v>
      </c>
      <c r="R136" s="14" t="s">
        <v>37</v>
      </c>
      <c r="S136" s="26" t="s">
        <v>37</v>
      </c>
      <c r="T136" s="14" t="s">
        <v>247</v>
      </c>
      <c r="U136" s="14">
        <v>0</v>
      </c>
      <c r="V136" s="14">
        <v>0</v>
      </c>
      <c r="W136" s="27">
        <v>0</v>
      </c>
      <c r="X136" s="23">
        <f t="shared" si="4"/>
        <v>0</v>
      </c>
      <c r="Y136" s="24" t="s">
        <v>248</v>
      </c>
    </row>
    <row r="137" spans="1:25" customFormat="1" ht="44.25" hidden="1" customHeight="1">
      <c r="A137" s="13">
        <v>132</v>
      </c>
      <c r="B137" s="14" t="s">
        <v>249</v>
      </c>
      <c r="C137" s="14" t="s">
        <v>250</v>
      </c>
      <c r="D137" s="14" t="s">
        <v>29</v>
      </c>
      <c r="E137" s="14" t="s">
        <v>251</v>
      </c>
      <c r="F137" s="14">
        <v>13</v>
      </c>
      <c r="G137" s="15">
        <v>42944</v>
      </c>
      <c r="H137" s="19" t="s">
        <v>269</v>
      </c>
      <c r="I137" s="14" t="s">
        <v>267</v>
      </c>
      <c r="J137" s="14" t="s">
        <v>268</v>
      </c>
      <c r="K137" s="17">
        <v>4912.28</v>
      </c>
      <c r="L137" s="18">
        <v>687.72</v>
      </c>
      <c r="M137" s="18">
        <f t="shared" si="5"/>
        <v>5600</v>
      </c>
      <c r="N137" s="14" t="s">
        <v>270</v>
      </c>
      <c r="O137" s="36" t="s">
        <v>271</v>
      </c>
      <c r="P137" s="14" t="s">
        <v>35</v>
      </c>
      <c r="Q137" s="25">
        <v>43083</v>
      </c>
      <c r="R137" s="14" t="s">
        <v>182</v>
      </c>
      <c r="S137" s="26" t="s">
        <v>37</v>
      </c>
      <c r="T137" s="14" t="s">
        <v>48</v>
      </c>
      <c r="U137" s="14" t="s">
        <v>37</v>
      </c>
      <c r="V137" s="14" t="s">
        <v>37</v>
      </c>
      <c r="W137" s="27" t="s">
        <v>37</v>
      </c>
      <c r="X137" s="23">
        <f t="shared" si="4"/>
        <v>5600</v>
      </c>
      <c r="Y137" s="24" t="s">
        <v>272</v>
      </c>
    </row>
    <row r="138" spans="1:25" customFormat="1" ht="44.25" hidden="1" customHeight="1">
      <c r="A138" s="13">
        <v>133</v>
      </c>
      <c r="B138" s="14" t="s">
        <v>249</v>
      </c>
      <c r="C138" s="14" t="s">
        <v>273</v>
      </c>
      <c r="D138" s="14" t="s">
        <v>29</v>
      </c>
      <c r="E138" s="14">
        <v>21725519</v>
      </c>
      <c r="F138" s="14">
        <v>13</v>
      </c>
      <c r="G138" s="15">
        <v>42944</v>
      </c>
      <c r="H138" s="19" t="s">
        <v>274</v>
      </c>
      <c r="I138" s="14" t="s">
        <v>275</v>
      </c>
      <c r="J138" s="14" t="s">
        <v>276</v>
      </c>
      <c r="K138" s="17">
        <v>0</v>
      </c>
      <c r="L138" s="18">
        <v>735359</v>
      </c>
      <c r="M138" s="18">
        <f t="shared" si="5"/>
        <v>735359</v>
      </c>
      <c r="N138" s="19" t="s">
        <v>277</v>
      </c>
      <c r="O138" s="36" t="s">
        <v>271</v>
      </c>
      <c r="P138" s="14" t="s">
        <v>35</v>
      </c>
      <c r="Q138" s="25">
        <v>43083</v>
      </c>
      <c r="R138" s="14" t="s">
        <v>182</v>
      </c>
      <c r="S138" s="26" t="s">
        <v>37</v>
      </c>
      <c r="T138" s="14" t="s">
        <v>48</v>
      </c>
      <c r="U138" s="14" t="s">
        <v>37</v>
      </c>
      <c r="V138" s="14" t="s">
        <v>37</v>
      </c>
      <c r="W138" s="27" t="s">
        <v>37</v>
      </c>
      <c r="X138" s="23">
        <f t="shared" si="4"/>
        <v>735359</v>
      </c>
      <c r="Y138" s="24" t="s">
        <v>272</v>
      </c>
    </row>
    <row r="139" spans="1:25" customFormat="1" ht="44.25" hidden="1" customHeight="1">
      <c r="A139" s="13">
        <v>134</v>
      </c>
      <c r="B139" s="14" t="s">
        <v>249</v>
      </c>
      <c r="C139" s="14" t="s">
        <v>273</v>
      </c>
      <c r="D139" s="14" t="s">
        <v>29</v>
      </c>
      <c r="E139" s="14">
        <v>21725519</v>
      </c>
      <c r="F139" s="14">
        <v>13</v>
      </c>
      <c r="G139" s="15">
        <v>42944</v>
      </c>
      <c r="H139" s="19" t="s">
        <v>274</v>
      </c>
      <c r="I139" s="14" t="s">
        <v>275</v>
      </c>
      <c r="J139" s="14" t="s">
        <v>278</v>
      </c>
      <c r="K139" s="17">
        <v>0</v>
      </c>
      <c r="L139" s="18">
        <v>3055200</v>
      </c>
      <c r="M139" s="18">
        <f t="shared" si="5"/>
        <v>3055200</v>
      </c>
      <c r="N139" s="19" t="s">
        <v>277</v>
      </c>
      <c r="O139" s="36" t="s">
        <v>271</v>
      </c>
      <c r="P139" s="14" t="s">
        <v>35</v>
      </c>
      <c r="Q139" s="25">
        <v>43083</v>
      </c>
      <c r="R139" s="14" t="s">
        <v>182</v>
      </c>
      <c r="S139" s="26" t="s">
        <v>37</v>
      </c>
      <c r="T139" s="14" t="s">
        <v>48</v>
      </c>
      <c r="U139" s="14" t="s">
        <v>37</v>
      </c>
      <c r="V139" s="14" t="s">
        <v>37</v>
      </c>
      <c r="W139" s="27" t="s">
        <v>37</v>
      </c>
      <c r="X139" s="23">
        <f t="shared" si="4"/>
        <v>3055200</v>
      </c>
      <c r="Y139" s="24" t="s">
        <v>272</v>
      </c>
    </row>
    <row r="140" spans="1:25" customFormat="1" ht="44.25" hidden="1" customHeight="1">
      <c r="A140" s="13">
        <v>135</v>
      </c>
      <c r="B140" s="14" t="s">
        <v>249</v>
      </c>
      <c r="C140" s="14" t="s">
        <v>250</v>
      </c>
      <c r="D140" s="14" t="s">
        <v>29</v>
      </c>
      <c r="E140" s="14" t="s">
        <v>251</v>
      </c>
      <c r="F140" s="14">
        <v>13</v>
      </c>
      <c r="G140" s="15">
        <v>42823</v>
      </c>
      <c r="H140" s="19" t="s">
        <v>279</v>
      </c>
      <c r="I140" s="14" t="s">
        <v>170</v>
      </c>
      <c r="J140" s="14" t="s">
        <v>280</v>
      </c>
      <c r="K140" s="17">
        <v>1662458.97</v>
      </c>
      <c r="L140" s="17">
        <v>0</v>
      </c>
      <c r="M140" s="18">
        <f t="shared" si="5"/>
        <v>1662458.97</v>
      </c>
      <c r="N140" s="14">
        <v>0</v>
      </c>
      <c r="O140" s="36" t="s">
        <v>281</v>
      </c>
      <c r="P140" s="14" t="s">
        <v>3</v>
      </c>
      <c r="Q140" s="25" t="s">
        <v>37</v>
      </c>
      <c r="R140" s="26" t="s">
        <v>37</v>
      </c>
      <c r="S140" s="21">
        <v>43281</v>
      </c>
      <c r="T140" s="14" t="s">
        <v>124</v>
      </c>
      <c r="U140" s="14" t="s">
        <v>37</v>
      </c>
      <c r="V140" s="14" t="s">
        <v>37</v>
      </c>
      <c r="W140" s="27" t="s">
        <v>37</v>
      </c>
      <c r="X140" s="23">
        <f t="shared" si="4"/>
        <v>1662458.97</v>
      </c>
      <c r="Y140" s="24"/>
    </row>
    <row r="141" spans="1:25" customFormat="1" ht="44.25" hidden="1" customHeight="1">
      <c r="A141" s="13">
        <v>136</v>
      </c>
      <c r="B141" s="14" t="s">
        <v>249</v>
      </c>
      <c r="C141" s="14" t="s">
        <v>250</v>
      </c>
      <c r="D141" s="14" t="s">
        <v>29</v>
      </c>
      <c r="E141" s="14" t="s">
        <v>251</v>
      </c>
      <c r="F141" s="14">
        <v>13</v>
      </c>
      <c r="G141" s="15">
        <v>42944</v>
      </c>
      <c r="H141" s="19" t="s">
        <v>269</v>
      </c>
      <c r="I141" s="14" t="s">
        <v>258</v>
      </c>
      <c r="J141" s="14" t="s">
        <v>266</v>
      </c>
      <c r="K141" s="17">
        <v>428000</v>
      </c>
      <c r="L141" s="17">
        <v>0</v>
      </c>
      <c r="M141" s="18">
        <f t="shared" si="5"/>
        <v>428000</v>
      </c>
      <c r="N141" s="14">
        <v>0</v>
      </c>
      <c r="O141" s="36" t="s">
        <v>271</v>
      </c>
      <c r="P141" s="14" t="s">
        <v>35</v>
      </c>
      <c r="Q141" s="25">
        <v>43083</v>
      </c>
      <c r="R141" s="14" t="s">
        <v>182</v>
      </c>
      <c r="S141" s="26" t="s">
        <v>37</v>
      </c>
      <c r="T141" s="14" t="s">
        <v>48</v>
      </c>
      <c r="U141" s="14" t="s">
        <v>37</v>
      </c>
      <c r="V141" s="14" t="s">
        <v>37</v>
      </c>
      <c r="W141" s="27" t="s">
        <v>37</v>
      </c>
      <c r="X141" s="23">
        <f t="shared" si="4"/>
        <v>428000</v>
      </c>
      <c r="Y141" s="24"/>
    </row>
    <row r="142" spans="1:25" customFormat="1" ht="44.25" hidden="1" customHeight="1">
      <c r="A142" s="13">
        <v>137</v>
      </c>
      <c r="B142" s="14" t="s">
        <v>249</v>
      </c>
      <c r="C142" s="14" t="s">
        <v>250</v>
      </c>
      <c r="D142" s="14" t="s">
        <v>29</v>
      </c>
      <c r="E142" s="14" t="s">
        <v>251</v>
      </c>
      <c r="F142" s="14">
        <v>13</v>
      </c>
      <c r="G142" s="15">
        <v>42944</v>
      </c>
      <c r="H142" s="19" t="s">
        <v>269</v>
      </c>
      <c r="I142" s="14" t="s">
        <v>45</v>
      </c>
      <c r="J142" s="14" t="s">
        <v>282</v>
      </c>
      <c r="K142" s="17">
        <v>198473.19</v>
      </c>
      <c r="L142" s="17">
        <v>0</v>
      </c>
      <c r="M142" s="18">
        <f t="shared" si="5"/>
        <v>198473.19</v>
      </c>
      <c r="N142" s="14">
        <v>0</v>
      </c>
      <c r="O142" s="36" t="s">
        <v>271</v>
      </c>
      <c r="P142" s="14" t="s">
        <v>35</v>
      </c>
      <c r="Q142" s="25">
        <v>43083</v>
      </c>
      <c r="R142" s="14" t="s">
        <v>182</v>
      </c>
      <c r="S142" s="26" t="s">
        <v>37</v>
      </c>
      <c r="T142" s="14" t="s">
        <v>48</v>
      </c>
      <c r="U142" s="14" t="s">
        <v>37</v>
      </c>
      <c r="V142" s="14" t="s">
        <v>37</v>
      </c>
      <c r="W142" s="27" t="s">
        <v>37</v>
      </c>
      <c r="X142" s="23">
        <f t="shared" si="4"/>
        <v>198473.19</v>
      </c>
      <c r="Y142" s="24"/>
    </row>
    <row r="143" spans="1:25" customFormat="1" ht="44.25" hidden="1" customHeight="1">
      <c r="A143" s="13">
        <v>138</v>
      </c>
      <c r="B143" s="14" t="s">
        <v>249</v>
      </c>
      <c r="C143" s="14" t="s">
        <v>250</v>
      </c>
      <c r="D143" s="14" t="s">
        <v>29</v>
      </c>
      <c r="E143" s="14" t="s">
        <v>251</v>
      </c>
      <c r="F143" s="14">
        <v>13</v>
      </c>
      <c r="G143" s="15">
        <v>42944</v>
      </c>
      <c r="H143" s="19" t="s">
        <v>269</v>
      </c>
      <c r="I143" s="14" t="s">
        <v>45</v>
      </c>
      <c r="J143" s="14" t="s">
        <v>283</v>
      </c>
      <c r="K143" s="17">
        <v>445710</v>
      </c>
      <c r="L143" s="17">
        <v>0</v>
      </c>
      <c r="M143" s="18">
        <f t="shared" si="5"/>
        <v>445710</v>
      </c>
      <c r="N143" s="14">
        <v>0</v>
      </c>
      <c r="O143" s="36" t="s">
        <v>271</v>
      </c>
      <c r="P143" s="14" t="s">
        <v>35</v>
      </c>
      <c r="Q143" s="25">
        <v>43083</v>
      </c>
      <c r="R143" s="14" t="s">
        <v>182</v>
      </c>
      <c r="S143" s="26" t="s">
        <v>37</v>
      </c>
      <c r="T143" s="14" t="s">
        <v>48</v>
      </c>
      <c r="U143" s="14" t="s">
        <v>37</v>
      </c>
      <c r="V143" s="14" t="s">
        <v>37</v>
      </c>
      <c r="W143" s="27" t="s">
        <v>37</v>
      </c>
      <c r="X143" s="23">
        <f t="shared" si="4"/>
        <v>445710</v>
      </c>
      <c r="Y143" s="24"/>
    </row>
    <row r="144" spans="1:25" customFormat="1" ht="44.25" hidden="1" customHeight="1">
      <c r="A144" s="13">
        <v>139</v>
      </c>
      <c r="B144" s="14" t="s">
        <v>249</v>
      </c>
      <c r="C144" s="14" t="s">
        <v>250</v>
      </c>
      <c r="D144" s="14" t="s">
        <v>29</v>
      </c>
      <c r="E144" s="14" t="s">
        <v>251</v>
      </c>
      <c r="F144" s="14">
        <v>13</v>
      </c>
      <c r="G144" s="15">
        <v>42944</v>
      </c>
      <c r="H144" s="19" t="s">
        <v>269</v>
      </c>
      <c r="I144" s="14" t="s">
        <v>258</v>
      </c>
      <c r="J144" s="14" t="s">
        <v>284</v>
      </c>
      <c r="K144" s="17">
        <v>2020</v>
      </c>
      <c r="L144" s="17">
        <v>0</v>
      </c>
      <c r="M144" s="18">
        <f t="shared" si="5"/>
        <v>2020</v>
      </c>
      <c r="N144" s="14">
        <v>0</v>
      </c>
      <c r="O144" s="36" t="s">
        <v>271</v>
      </c>
      <c r="P144" s="14" t="s">
        <v>35</v>
      </c>
      <c r="Q144" s="25">
        <v>43083</v>
      </c>
      <c r="R144" s="14" t="s">
        <v>182</v>
      </c>
      <c r="S144" s="26" t="s">
        <v>37</v>
      </c>
      <c r="T144" s="14" t="s">
        <v>48</v>
      </c>
      <c r="U144" s="14" t="s">
        <v>37</v>
      </c>
      <c r="V144" s="14" t="s">
        <v>37</v>
      </c>
      <c r="W144" s="27" t="s">
        <v>37</v>
      </c>
      <c r="X144" s="23">
        <f t="shared" si="4"/>
        <v>2020</v>
      </c>
      <c r="Y144" s="24"/>
    </row>
    <row r="145" spans="1:25" customFormat="1" ht="44.25" hidden="1" customHeight="1">
      <c r="A145" s="13">
        <v>140</v>
      </c>
      <c r="B145" s="14" t="s">
        <v>249</v>
      </c>
      <c r="C145" s="14" t="s">
        <v>250</v>
      </c>
      <c r="D145" s="14" t="s">
        <v>29</v>
      </c>
      <c r="E145" s="14" t="s">
        <v>251</v>
      </c>
      <c r="F145" s="14">
        <v>13</v>
      </c>
      <c r="G145" s="15">
        <v>42944</v>
      </c>
      <c r="H145" s="19" t="s">
        <v>269</v>
      </c>
      <c r="I145" s="14" t="s">
        <v>258</v>
      </c>
      <c r="J145" s="14" t="s">
        <v>285</v>
      </c>
      <c r="K145" s="17">
        <v>448700</v>
      </c>
      <c r="L145" s="17">
        <v>0</v>
      </c>
      <c r="M145" s="18">
        <f t="shared" si="5"/>
        <v>448700</v>
      </c>
      <c r="N145" s="14">
        <v>0</v>
      </c>
      <c r="O145" s="36" t="s">
        <v>271</v>
      </c>
      <c r="P145" s="14" t="s">
        <v>35</v>
      </c>
      <c r="Q145" s="25">
        <v>43083</v>
      </c>
      <c r="R145" s="14" t="s">
        <v>182</v>
      </c>
      <c r="S145" s="26" t="s">
        <v>37</v>
      </c>
      <c r="T145" s="14" t="s">
        <v>48</v>
      </c>
      <c r="U145" s="14" t="s">
        <v>37</v>
      </c>
      <c r="V145" s="14" t="s">
        <v>37</v>
      </c>
      <c r="W145" s="27" t="s">
        <v>37</v>
      </c>
      <c r="X145" s="23">
        <f t="shared" si="4"/>
        <v>448700</v>
      </c>
      <c r="Y145" s="24"/>
    </row>
    <row r="146" spans="1:25" customFormat="1" ht="44.25" hidden="1" customHeight="1">
      <c r="A146" s="13">
        <v>141</v>
      </c>
      <c r="B146" s="14" t="s">
        <v>249</v>
      </c>
      <c r="C146" s="14" t="s">
        <v>250</v>
      </c>
      <c r="D146" s="14" t="s">
        <v>29</v>
      </c>
      <c r="E146" s="14" t="s">
        <v>251</v>
      </c>
      <c r="F146" s="14">
        <v>13</v>
      </c>
      <c r="G146" s="15">
        <v>42944</v>
      </c>
      <c r="H146" s="19" t="s">
        <v>269</v>
      </c>
      <c r="I146" s="14" t="s">
        <v>267</v>
      </c>
      <c r="J146" s="14" t="s">
        <v>286</v>
      </c>
      <c r="K146" s="17">
        <v>159954</v>
      </c>
      <c r="L146" s="17">
        <v>0</v>
      </c>
      <c r="M146" s="18">
        <f t="shared" si="5"/>
        <v>159954</v>
      </c>
      <c r="N146" s="14">
        <v>0</v>
      </c>
      <c r="O146" s="36" t="s">
        <v>271</v>
      </c>
      <c r="P146" s="14" t="s">
        <v>35</v>
      </c>
      <c r="Q146" s="25">
        <v>43083</v>
      </c>
      <c r="R146" s="14" t="s">
        <v>182</v>
      </c>
      <c r="S146" s="26" t="s">
        <v>37</v>
      </c>
      <c r="T146" s="14" t="s">
        <v>48</v>
      </c>
      <c r="U146" s="14" t="s">
        <v>37</v>
      </c>
      <c r="V146" s="14" t="s">
        <v>37</v>
      </c>
      <c r="W146" s="27" t="s">
        <v>37</v>
      </c>
      <c r="X146" s="23">
        <f t="shared" si="4"/>
        <v>159954</v>
      </c>
      <c r="Y146" s="24"/>
    </row>
    <row r="147" spans="1:25" customFormat="1" ht="44.25" hidden="1" customHeight="1">
      <c r="A147" s="13">
        <v>142</v>
      </c>
      <c r="B147" s="14" t="s">
        <v>249</v>
      </c>
      <c r="C147" s="14" t="s">
        <v>250</v>
      </c>
      <c r="D147" s="14" t="s">
        <v>29</v>
      </c>
      <c r="E147" s="14" t="s">
        <v>251</v>
      </c>
      <c r="F147" s="14">
        <v>13</v>
      </c>
      <c r="G147" s="15">
        <v>42944</v>
      </c>
      <c r="H147" s="19" t="s">
        <v>269</v>
      </c>
      <c r="I147" s="14" t="s">
        <v>45</v>
      </c>
      <c r="J147" s="14" t="s">
        <v>253</v>
      </c>
      <c r="K147" s="17">
        <v>392600</v>
      </c>
      <c r="L147" s="17">
        <v>0</v>
      </c>
      <c r="M147" s="18">
        <f t="shared" si="5"/>
        <v>392600</v>
      </c>
      <c r="N147" s="14">
        <v>0</v>
      </c>
      <c r="O147" s="36" t="s">
        <v>271</v>
      </c>
      <c r="P147" s="14" t="s">
        <v>35</v>
      </c>
      <c r="Q147" s="25">
        <v>43083</v>
      </c>
      <c r="R147" s="14" t="s">
        <v>182</v>
      </c>
      <c r="S147" s="26" t="s">
        <v>37</v>
      </c>
      <c r="T147" s="14" t="s">
        <v>48</v>
      </c>
      <c r="U147" s="14" t="s">
        <v>37</v>
      </c>
      <c r="V147" s="14" t="s">
        <v>37</v>
      </c>
      <c r="W147" s="27" t="s">
        <v>37</v>
      </c>
      <c r="X147" s="23">
        <f t="shared" si="4"/>
        <v>392600</v>
      </c>
      <c r="Y147" s="24"/>
    </row>
    <row r="148" spans="1:25" customFormat="1" ht="44.25" hidden="1" customHeight="1">
      <c r="A148" s="13">
        <v>143</v>
      </c>
      <c r="B148" s="14" t="s">
        <v>249</v>
      </c>
      <c r="C148" s="14" t="s">
        <v>250</v>
      </c>
      <c r="D148" s="14" t="s">
        <v>29</v>
      </c>
      <c r="E148" s="14" t="s">
        <v>251</v>
      </c>
      <c r="F148" s="14">
        <v>13</v>
      </c>
      <c r="G148" s="15">
        <v>42944</v>
      </c>
      <c r="H148" s="19" t="s">
        <v>269</v>
      </c>
      <c r="I148" s="14" t="s">
        <v>258</v>
      </c>
      <c r="J148" s="14" t="s">
        <v>261</v>
      </c>
      <c r="K148" s="17">
        <v>57907.38</v>
      </c>
      <c r="L148" s="17">
        <v>0</v>
      </c>
      <c r="M148" s="18">
        <f t="shared" si="5"/>
        <v>57907.38</v>
      </c>
      <c r="N148" s="14">
        <v>0</v>
      </c>
      <c r="O148" s="36" t="s">
        <v>271</v>
      </c>
      <c r="P148" s="14" t="s">
        <v>35</v>
      </c>
      <c r="Q148" s="25">
        <v>43083</v>
      </c>
      <c r="R148" s="14" t="s">
        <v>182</v>
      </c>
      <c r="S148" s="26" t="s">
        <v>37</v>
      </c>
      <c r="T148" s="14" t="s">
        <v>48</v>
      </c>
      <c r="U148" s="14" t="s">
        <v>37</v>
      </c>
      <c r="V148" s="14" t="s">
        <v>37</v>
      </c>
      <c r="W148" s="27" t="s">
        <v>37</v>
      </c>
      <c r="X148" s="23">
        <f t="shared" si="4"/>
        <v>57907.38</v>
      </c>
      <c r="Y148" s="24"/>
    </row>
    <row r="149" spans="1:25" customFormat="1" ht="15" hidden="1" customHeight="1">
      <c r="A149" s="13">
        <v>144</v>
      </c>
      <c r="B149" s="14" t="s">
        <v>249</v>
      </c>
      <c r="C149" s="14" t="s">
        <v>250</v>
      </c>
      <c r="D149" s="14" t="s">
        <v>29</v>
      </c>
      <c r="E149" s="14" t="s">
        <v>251</v>
      </c>
      <c r="F149" s="14">
        <v>13</v>
      </c>
      <c r="G149" s="15">
        <v>42944</v>
      </c>
      <c r="H149" s="19" t="s">
        <v>269</v>
      </c>
      <c r="I149" s="14" t="s">
        <v>258</v>
      </c>
      <c r="J149" s="14" t="s">
        <v>265</v>
      </c>
      <c r="K149" s="17">
        <v>33980</v>
      </c>
      <c r="L149" s="17">
        <v>0</v>
      </c>
      <c r="M149" s="18">
        <f t="shared" si="5"/>
        <v>33980</v>
      </c>
      <c r="N149" s="14">
        <v>0</v>
      </c>
      <c r="O149" s="36" t="s">
        <v>271</v>
      </c>
      <c r="P149" s="14" t="s">
        <v>35</v>
      </c>
      <c r="Q149" s="25">
        <v>43083</v>
      </c>
      <c r="R149" s="14" t="s">
        <v>182</v>
      </c>
      <c r="S149" s="26" t="s">
        <v>37</v>
      </c>
      <c r="T149" s="14" t="s">
        <v>48</v>
      </c>
      <c r="U149" s="14" t="s">
        <v>37</v>
      </c>
      <c r="V149" s="14" t="s">
        <v>37</v>
      </c>
      <c r="W149" s="27" t="s">
        <v>37</v>
      </c>
      <c r="X149" s="23">
        <f t="shared" si="4"/>
        <v>33980</v>
      </c>
      <c r="Y149" s="24"/>
    </row>
    <row r="150" spans="1:25" customFormat="1" ht="15" hidden="1" customHeight="1">
      <c r="A150" s="13">
        <v>145</v>
      </c>
      <c r="B150" s="14" t="s">
        <v>249</v>
      </c>
      <c r="C150" s="14" t="s">
        <v>250</v>
      </c>
      <c r="D150" s="14" t="s">
        <v>29</v>
      </c>
      <c r="E150" s="14" t="s">
        <v>251</v>
      </c>
      <c r="F150" s="14">
        <v>13</v>
      </c>
      <c r="G150" s="15">
        <v>42944</v>
      </c>
      <c r="H150" s="19" t="s">
        <v>269</v>
      </c>
      <c r="I150" s="14" t="s">
        <v>258</v>
      </c>
      <c r="J150" s="14" t="s">
        <v>259</v>
      </c>
      <c r="K150" s="17">
        <v>73000</v>
      </c>
      <c r="L150" s="17">
        <v>0</v>
      </c>
      <c r="M150" s="18">
        <f t="shared" si="5"/>
        <v>73000</v>
      </c>
      <c r="N150" s="14">
        <v>0</v>
      </c>
      <c r="O150" s="36" t="s">
        <v>271</v>
      </c>
      <c r="P150" s="14" t="s">
        <v>35</v>
      </c>
      <c r="Q150" s="25">
        <v>43083</v>
      </c>
      <c r="R150" s="14" t="s">
        <v>182</v>
      </c>
      <c r="S150" s="26" t="s">
        <v>37</v>
      </c>
      <c r="T150" s="14" t="s">
        <v>48</v>
      </c>
      <c r="U150" s="14" t="s">
        <v>37</v>
      </c>
      <c r="V150" s="14" t="s">
        <v>37</v>
      </c>
      <c r="W150" s="27" t="s">
        <v>37</v>
      </c>
      <c r="X150" s="23">
        <f t="shared" si="4"/>
        <v>73000</v>
      </c>
      <c r="Y150" s="24"/>
    </row>
    <row r="151" spans="1:25" customFormat="1" ht="15" hidden="1" customHeight="1">
      <c r="A151" s="13">
        <v>146</v>
      </c>
      <c r="B151" s="14" t="s">
        <v>249</v>
      </c>
      <c r="C151" s="14" t="s">
        <v>250</v>
      </c>
      <c r="D151" s="14" t="s">
        <v>29</v>
      </c>
      <c r="E151" s="14" t="s">
        <v>251</v>
      </c>
      <c r="F151" s="14">
        <v>13</v>
      </c>
      <c r="G151" s="15">
        <v>42944</v>
      </c>
      <c r="H151" s="19" t="s">
        <v>269</v>
      </c>
      <c r="I151" s="14" t="s">
        <v>258</v>
      </c>
      <c r="J151" s="14" t="s">
        <v>262</v>
      </c>
      <c r="K151" s="17">
        <v>51469.84</v>
      </c>
      <c r="L151" s="17">
        <v>0</v>
      </c>
      <c r="M151" s="18">
        <f t="shared" si="5"/>
        <v>51469.84</v>
      </c>
      <c r="N151" s="14">
        <v>0</v>
      </c>
      <c r="O151" s="36" t="s">
        <v>271</v>
      </c>
      <c r="P151" s="14" t="s">
        <v>35</v>
      </c>
      <c r="Q151" s="25">
        <v>43083</v>
      </c>
      <c r="R151" s="14" t="s">
        <v>182</v>
      </c>
      <c r="S151" s="26" t="s">
        <v>37</v>
      </c>
      <c r="T151" s="14" t="s">
        <v>48</v>
      </c>
      <c r="U151" s="14" t="s">
        <v>37</v>
      </c>
      <c r="V151" s="14" t="s">
        <v>37</v>
      </c>
      <c r="W151" s="27" t="s">
        <v>37</v>
      </c>
      <c r="X151" s="23">
        <f t="shared" si="4"/>
        <v>51469.84</v>
      </c>
      <c r="Y151" s="24"/>
    </row>
    <row r="152" spans="1:25" customFormat="1" ht="26.25" hidden="1" customHeight="1">
      <c r="A152" s="13">
        <v>147</v>
      </c>
      <c r="B152" s="14" t="s">
        <v>249</v>
      </c>
      <c r="C152" s="14" t="s">
        <v>250</v>
      </c>
      <c r="D152" s="14" t="s">
        <v>29</v>
      </c>
      <c r="E152" s="14" t="s">
        <v>251</v>
      </c>
      <c r="F152" s="14">
        <v>13</v>
      </c>
      <c r="G152" s="15">
        <v>42944</v>
      </c>
      <c r="H152" s="19" t="s">
        <v>269</v>
      </c>
      <c r="I152" s="14" t="s">
        <v>258</v>
      </c>
      <c r="J152" s="14" t="s">
        <v>266</v>
      </c>
      <c r="K152" s="17">
        <v>8800</v>
      </c>
      <c r="L152" s="17">
        <v>0</v>
      </c>
      <c r="M152" s="18">
        <f t="shared" si="5"/>
        <v>8800</v>
      </c>
      <c r="N152" s="14">
        <v>0</v>
      </c>
      <c r="O152" s="36" t="s">
        <v>271</v>
      </c>
      <c r="P152" s="14" t="s">
        <v>35</v>
      </c>
      <c r="Q152" s="25">
        <v>43083</v>
      </c>
      <c r="R152" s="14" t="s">
        <v>182</v>
      </c>
      <c r="S152" s="26" t="s">
        <v>37</v>
      </c>
      <c r="T152" s="14" t="s">
        <v>48</v>
      </c>
      <c r="U152" s="14" t="s">
        <v>37</v>
      </c>
      <c r="V152" s="14" t="s">
        <v>37</v>
      </c>
      <c r="W152" s="27" t="s">
        <v>37</v>
      </c>
      <c r="X152" s="23">
        <f t="shared" si="4"/>
        <v>8800</v>
      </c>
      <c r="Y152" s="24"/>
    </row>
    <row r="153" spans="1:25" customFormat="1" ht="15" hidden="1" customHeight="1">
      <c r="A153" s="13">
        <v>148</v>
      </c>
      <c r="B153" s="14" t="s">
        <v>249</v>
      </c>
      <c r="C153" s="14" t="s">
        <v>250</v>
      </c>
      <c r="D153" s="14" t="s">
        <v>29</v>
      </c>
      <c r="E153" s="14" t="s">
        <v>251</v>
      </c>
      <c r="F153" s="14">
        <v>13</v>
      </c>
      <c r="G153" s="15">
        <v>42944</v>
      </c>
      <c r="H153" s="19" t="s">
        <v>269</v>
      </c>
      <c r="I153" s="14" t="s">
        <v>255</v>
      </c>
      <c r="J153" s="14" t="s">
        <v>264</v>
      </c>
      <c r="K153" s="17">
        <v>49601</v>
      </c>
      <c r="L153" s="17">
        <v>0</v>
      </c>
      <c r="M153" s="18">
        <f t="shared" si="5"/>
        <v>49601</v>
      </c>
      <c r="N153" s="14">
        <v>0</v>
      </c>
      <c r="O153" s="36" t="s">
        <v>271</v>
      </c>
      <c r="P153" s="14" t="s">
        <v>35</v>
      </c>
      <c r="Q153" s="25">
        <v>43083</v>
      </c>
      <c r="R153" s="14" t="s">
        <v>182</v>
      </c>
      <c r="S153" s="26" t="s">
        <v>37</v>
      </c>
      <c r="T153" s="14" t="s">
        <v>48</v>
      </c>
      <c r="U153" s="14" t="s">
        <v>37</v>
      </c>
      <c r="V153" s="14" t="s">
        <v>37</v>
      </c>
      <c r="W153" s="27" t="s">
        <v>37</v>
      </c>
      <c r="X153" s="23">
        <f t="shared" si="4"/>
        <v>49601</v>
      </c>
      <c r="Y153" s="24"/>
    </row>
    <row r="154" spans="1:25" customFormat="1" ht="15" hidden="1" customHeight="1">
      <c r="A154" s="13">
        <v>149</v>
      </c>
      <c r="B154" s="14" t="s">
        <v>249</v>
      </c>
      <c r="C154" s="14" t="s">
        <v>250</v>
      </c>
      <c r="D154" s="14" t="s">
        <v>29</v>
      </c>
      <c r="E154" s="14" t="s">
        <v>251</v>
      </c>
      <c r="F154" s="14">
        <v>13</v>
      </c>
      <c r="G154" s="15">
        <v>42944</v>
      </c>
      <c r="H154" s="19" t="s">
        <v>269</v>
      </c>
      <c r="I154" s="14" t="s">
        <v>255</v>
      </c>
      <c r="J154" s="14" t="s">
        <v>256</v>
      </c>
      <c r="K154" s="17">
        <v>238777.99</v>
      </c>
      <c r="L154" s="17">
        <v>0</v>
      </c>
      <c r="M154" s="18">
        <f t="shared" si="5"/>
        <v>238777.99</v>
      </c>
      <c r="N154" s="14">
        <v>0</v>
      </c>
      <c r="O154" s="36" t="s">
        <v>271</v>
      </c>
      <c r="P154" s="14" t="s">
        <v>35</v>
      </c>
      <c r="Q154" s="25">
        <v>43083</v>
      </c>
      <c r="R154" s="14" t="s">
        <v>182</v>
      </c>
      <c r="S154" s="26" t="s">
        <v>37</v>
      </c>
      <c r="T154" s="14" t="s">
        <v>48</v>
      </c>
      <c r="U154" s="14" t="s">
        <v>37</v>
      </c>
      <c r="V154" s="14" t="s">
        <v>37</v>
      </c>
      <c r="W154" s="27" t="s">
        <v>37</v>
      </c>
      <c r="X154" s="23">
        <f t="shared" si="4"/>
        <v>238777.99</v>
      </c>
      <c r="Y154" s="24"/>
    </row>
    <row r="155" spans="1:25" customFormat="1" ht="15" hidden="1" customHeight="1">
      <c r="A155" s="13">
        <v>150</v>
      </c>
      <c r="B155" s="14" t="s">
        <v>249</v>
      </c>
      <c r="C155" s="14" t="s">
        <v>250</v>
      </c>
      <c r="D155" s="14" t="s">
        <v>29</v>
      </c>
      <c r="E155" s="14" t="s">
        <v>251</v>
      </c>
      <c r="F155" s="14">
        <v>13</v>
      </c>
      <c r="G155" s="15">
        <v>42944</v>
      </c>
      <c r="H155" s="19" t="s">
        <v>269</v>
      </c>
      <c r="I155" s="14" t="s">
        <v>267</v>
      </c>
      <c r="J155" s="14" t="s">
        <v>287</v>
      </c>
      <c r="K155" s="17">
        <v>1998</v>
      </c>
      <c r="L155" s="17">
        <v>0</v>
      </c>
      <c r="M155" s="18">
        <f t="shared" si="5"/>
        <v>1998</v>
      </c>
      <c r="N155" s="14">
        <v>0</v>
      </c>
      <c r="O155" s="36" t="s">
        <v>271</v>
      </c>
      <c r="P155" s="14" t="s">
        <v>35</v>
      </c>
      <c r="Q155" s="25">
        <v>43083</v>
      </c>
      <c r="R155" s="14" t="s">
        <v>182</v>
      </c>
      <c r="S155" s="26" t="s">
        <v>37</v>
      </c>
      <c r="T155" s="14" t="s">
        <v>48</v>
      </c>
      <c r="U155" s="14" t="s">
        <v>37</v>
      </c>
      <c r="V155" s="14" t="s">
        <v>37</v>
      </c>
      <c r="W155" s="27" t="s">
        <v>37</v>
      </c>
      <c r="X155" s="23">
        <f t="shared" si="4"/>
        <v>1998</v>
      </c>
      <c r="Y155" s="24"/>
    </row>
    <row r="156" spans="1:25" customFormat="1" ht="15" hidden="1" customHeight="1">
      <c r="A156" s="13">
        <v>151</v>
      </c>
      <c r="B156" s="14" t="s">
        <v>249</v>
      </c>
      <c r="C156" s="14" t="s">
        <v>250</v>
      </c>
      <c r="D156" s="14" t="s">
        <v>29</v>
      </c>
      <c r="E156" s="14" t="s">
        <v>251</v>
      </c>
      <c r="F156" s="14">
        <v>13</v>
      </c>
      <c r="G156" s="15">
        <v>42944</v>
      </c>
      <c r="H156" s="19" t="s">
        <v>269</v>
      </c>
      <c r="I156" s="14" t="s">
        <v>267</v>
      </c>
      <c r="J156" s="14" t="s">
        <v>287</v>
      </c>
      <c r="K156" s="17">
        <v>2741</v>
      </c>
      <c r="L156" s="17">
        <v>0</v>
      </c>
      <c r="M156" s="18">
        <f t="shared" si="5"/>
        <v>2741</v>
      </c>
      <c r="N156" s="14">
        <v>0</v>
      </c>
      <c r="O156" s="36" t="s">
        <v>271</v>
      </c>
      <c r="P156" s="14" t="s">
        <v>35</v>
      </c>
      <c r="Q156" s="25">
        <v>43083</v>
      </c>
      <c r="R156" s="14" t="s">
        <v>182</v>
      </c>
      <c r="S156" s="26" t="s">
        <v>37</v>
      </c>
      <c r="T156" s="14" t="s">
        <v>48</v>
      </c>
      <c r="U156" s="14" t="s">
        <v>37</v>
      </c>
      <c r="V156" s="14" t="s">
        <v>37</v>
      </c>
      <c r="W156" s="27" t="s">
        <v>37</v>
      </c>
      <c r="X156" s="23">
        <f t="shared" si="4"/>
        <v>2741</v>
      </c>
      <c r="Y156" s="24"/>
    </row>
    <row r="157" spans="1:25" customFormat="1" ht="15" hidden="1" customHeight="1">
      <c r="A157" s="13">
        <v>152</v>
      </c>
      <c r="B157" s="14" t="s">
        <v>249</v>
      </c>
      <c r="C157" s="14" t="s">
        <v>250</v>
      </c>
      <c r="D157" s="14" t="s">
        <v>29</v>
      </c>
      <c r="E157" s="14" t="s">
        <v>251</v>
      </c>
      <c r="F157" s="14">
        <v>13</v>
      </c>
      <c r="G157" s="15">
        <v>42944</v>
      </c>
      <c r="H157" s="19" t="s">
        <v>269</v>
      </c>
      <c r="I157" s="14" t="s">
        <v>258</v>
      </c>
      <c r="J157" s="14" t="s">
        <v>287</v>
      </c>
      <c r="K157" s="17">
        <v>1135.5</v>
      </c>
      <c r="L157" s="17">
        <v>0</v>
      </c>
      <c r="M157" s="18">
        <f t="shared" si="5"/>
        <v>1135.5</v>
      </c>
      <c r="N157" s="14">
        <v>0</v>
      </c>
      <c r="O157" s="36" t="s">
        <v>271</v>
      </c>
      <c r="P157" s="14" t="s">
        <v>35</v>
      </c>
      <c r="Q157" s="25">
        <v>43083</v>
      </c>
      <c r="R157" s="14" t="s">
        <v>182</v>
      </c>
      <c r="S157" s="26" t="s">
        <v>37</v>
      </c>
      <c r="T157" s="14" t="s">
        <v>48</v>
      </c>
      <c r="U157" s="14" t="s">
        <v>37</v>
      </c>
      <c r="V157" s="14" t="s">
        <v>37</v>
      </c>
      <c r="W157" s="27" t="s">
        <v>37</v>
      </c>
      <c r="X157" s="23">
        <f t="shared" si="4"/>
        <v>1135.5</v>
      </c>
      <c r="Y157" s="24"/>
    </row>
    <row r="158" spans="1:25" customFormat="1" ht="44.25" hidden="1" customHeight="1">
      <c r="A158" s="13">
        <v>153</v>
      </c>
      <c r="B158" s="14" t="s">
        <v>249</v>
      </c>
      <c r="C158" s="14" t="s">
        <v>250</v>
      </c>
      <c r="D158" s="14" t="s">
        <v>29</v>
      </c>
      <c r="E158" s="14" t="s">
        <v>251</v>
      </c>
      <c r="F158" s="14">
        <v>13</v>
      </c>
      <c r="G158" s="15">
        <v>42944</v>
      </c>
      <c r="H158" s="19" t="s">
        <v>269</v>
      </c>
      <c r="I158" s="14" t="s">
        <v>267</v>
      </c>
      <c r="J158" s="14" t="s">
        <v>288</v>
      </c>
      <c r="K158" s="17">
        <v>498960</v>
      </c>
      <c r="L158" s="17">
        <v>0</v>
      </c>
      <c r="M158" s="18">
        <f t="shared" si="5"/>
        <v>498960</v>
      </c>
      <c r="N158" s="14">
        <v>0</v>
      </c>
      <c r="O158" s="36" t="s">
        <v>271</v>
      </c>
      <c r="P158" s="14" t="s">
        <v>35</v>
      </c>
      <c r="Q158" s="25">
        <v>43083</v>
      </c>
      <c r="R158" s="14" t="s">
        <v>182</v>
      </c>
      <c r="S158" s="26" t="s">
        <v>37</v>
      </c>
      <c r="T158" s="14" t="s">
        <v>48</v>
      </c>
      <c r="U158" s="14" t="s">
        <v>37</v>
      </c>
      <c r="V158" s="14" t="s">
        <v>37</v>
      </c>
      <c r="W158" s="27" t="s">
        <v>37</v>
      </c>
      <c r="X158" s="23">
        <f t="shared" si="4"/>
        <v>498960</v>
      </c>
      <c r="Y158" s="24"/>
    </row>
    <row r="159" spans="1:25" customFormat="1" ht="44.25" hidden="1" customHeight="1">
      <c r="A159" s="13">
        <v>154</v>
      </c>
      <c r="B159" s="14" t="s">
        <v>249</v>
      </c>
      <c r="C159" s="14" t="s">
        <v>250</v>
      </c>
      <c r="D159" s="14" t="s">
        <v>29</v>
      </c>
      <c r="E159" s="14" t="s">
        <v>251</v>
      </c>
      <c r="F159" s="14">
        <v>13</v>
      </c>
      <c r="G159" s="15">
        <v>42944</v>
      </c>
      <c r="H159" s="19" t="s">
        <v>269</v>
      </c>
      <c r="I159" s="14" t="s">
        <v>258</v>
      </c>
      <c r="J159" s="14" t="s">
        <v>261</v>
      </c>
      <c r="K159" s="17">
        <v>189685</v>
      </c>
      <c r="L159" s="17">
        <v>0</v>
      </c>
      <c r="M159" s="18">
        <f t="shared" si="5"/>
        <v>189685</v>
      </c>
      <c r="N159" s="14">
        <v>0</v>
      </c>
      <c r="O159" s="36" t="s">
        <v>271</v>
      </c>
      <c r="P159" s="14" t="s">
        <v>35</v>
      </c>
      <c r="Q159" s="25">
        <v>43083</v>
      </c>
      <c r="R159" s="14" t="s">
        <v>182</v>
      </c>
      <c r="S159" s="26" t="s">
        <v>37</v>
      </c>
      <c r="T159" s="14" t="s">
        <v>48</v>
      </c>
      <c r="U159" s="14" t="s">
        <v>37</v>
      </c>
      <c r="V159" s="14" t="s">
        <v>37</v>
      </c>
      <c r="W159" s="27" t="s">
        <v>37</v>
      </c>
      <c r="X159" s="23">
        <f t="shared" si="4"/>
        <v>189685</v>
      </c>
      <c r="Y159" s="24"/>
    </row>
    <row r="160" spans="1:25" customFormat="1" ht="91.5" hidden="1" customHeight="1">
      <c r="A160" s="13">
        <v>155</v>
      </c>
      <c r="B160" s="14" t="s">
        <v>289</v>
      </c>
      <c r="C160" s="14" t="s">
        <v>290</v>
      </c>
      <c r="D160" s="14" t="s">
        <v>29</v>
      </c>
      <c r="E160" s="14">
        <v>18461891</v>
      </c>
      <c r="F160" s="14">
        <v>13</v>
      </c>
      <c r="G160" s="15">
        <v>42461</v>
      </c>
      <c r="H160" s="36" t="s">
        <v>291</v>
      </c>
      <c r="I160" s="14" t="s">
        <v>51</v>
      </c>
      <c r="J160" s="46" t="s">
        <v>292</v>
      </c>
      <c r="K160" s="17">
        <v>2422550.96</v>
      </c>
      <c r="L160" s="47">
        <v>-1002050.96</v>
      </c>
      <c r="M160" s="18">
        <f t="shared" si="5"/>
        <v>1420500</v>
      </c>
      <c r="N160" s="36" t="s">
        <v>293</v>
      </c>
      <c r="O160" s="36" t="s">
        <v>294</v>
      </c>
      <c r="P160" s="36" t="s">
        <v>35</v>
      </c>
      <c r="Q160" s="35" t="s">
        <v>37</v>
      </c>
      <c r="R160" s="36" t="s">
        <v>37</v>
      </c>
      <c r="S160" s="21">
        <v>43281</v>
      </c>
      <c r="T160" s="36" t="s">
        <v>48</v>
      </c>
      <c r="U160" s="36" t="s">
        <v>37</v>
      </c>
      <c r="V160" s="36" t="s">
        <v>37</v>
      </c>
      <c r="W160" s="48" t="s">
        <v>37</v>
      </c>
      <c r="X160" s="23">
        <f t="shared" si="4"/>
        <v>1420500</v>
      </c>
      <c r="Y160" s="24" t="s">
        <v>272</v>
      </c>
    </row>
    <row r="161" spans="1:25" customFormat="1" ht="61.5" hidden="1" customHeight="1">
      <c r="A161" s="13">
        <v>156</v>
      </c>
      <c r="B161" s="14" t="s">
        <v>289</v>
      </c>
      <c r="C161" s="14" t="s">
        <v>295</v>
      </c>
      <c r="D161" s="14" t="s">
        <v>42</v>
      </c>
      <c r="E161" s="14">
        <v>18749739</v>
      </c>
      <c r="F161" s="14">
        <v>13</v>
      </c>
      <c r="G161" s="15">
        <v>42614</v>
      </c>
      <c r="H161" s="36" t="s">
        <v>296</v>
      </c>
      <c r="I161" s="14" t="s">
        <v>51</v>
      </c>
      <c r="J161" s="46" t="s">
        <v>297</v>
      </c>
      <c r="K161" s="17">
        <v>8000</v>
      </c>
      <c r="L161" s="17">
        <v>-1000</v>
      </c>
      <c r="M161" s="18">
        <f t="shared" si="5"/>
        <v>7000</v>
      </c>
      <c r="N161" s="36" t="s">
        <v>298</v>
      </c>
      <c r="O161" s="36" t="s">
        <v>299</v>
      </c>
      <c r="P161" s="36" t="s">
        <v>35</v>
      </c>
      <c r="Q161" s="35" t="s">
        <v>37</v>
      </c>
      <c r="R161" s="36" t="s">
        <v>37</v>
      </c>
      <c r="S161" s="21">
        <v>43281</v>
      </c>
      <c r="T161" s="36" t="s">
        <v>48</v>
      </c>
      <c r="U161" s="36" t="s">
        <v>37</v>
      </c>
      <c r="V161" s="36" t="s">
        <v>37</v>
      </c>
      <c r="W161" s="48" t="s">
        <v>37</v>
      </c>
      <c r="X161" s="23">
        <f t="shared" si="4"/>
        <v>7000</v>
      </c>
      <c r="Y161" s="24" t="s">
        <v>272</v>
      </c>
    </row>
    <row r="162" spans="1:25" customFormat="1" ht="61.5" hidden="1" customHeight="1">
      <c r="A162" s="13">
        <v>157</v>
      </c>
      <c r="B162" s="14" t="s">
        <v>289</v>
      </c>
      <c r="C162" s="14" t="s">
        <v>290</v>
      </c>
      <c r="D162" s="14" t="s">
        <v>29</v>
      </c>
      <c r="E162" s="14">
        <v>18461891</v>
      </c>
      <c r="F162" s="14">
        <v>13</v>
      </c>
      <c r="G162" s="15">
        <v>42461</v>
      </c>
      <c r="H162" s="36" t="s">
        <v>300</v>
      </c>
      <c r="I162" s="14" t="s">
        <v>51</v>
      </c>
      <c r="J162" s="46" t="s">
        <v>301</v>
      </c>
      <c r="K162" s="17">
        <v>91609.06</v>
      </c>
      <c r="L162" s="47">
        <f>107452.31-K162</f>
        <v>15843.25</v>
      </c>
      <c r="M162" s="18">
        <f t="shared" si="5"/>
        <v>107452.31</v>
      </c>
      <c r="N162" s="36" t="s">
        <v>302</v>
      </c>
      <c r="O162" s="36" t="s">
        <v>303</v>
      </c>
      <c r="P162" s="36" t="s">
        <v>35</v>
      </c>
      <c r="Q162" s="35" t="s">
        <v>37</v>
      </c>
      <c r="R162" s="36" t="s">
        <v>37</v>
      </c>
      <c r="S162" s="21">
        <v>43281</v>
      </c>
      <c r="T162" s="36" t="s">
        <v>48</v>
      </c>
      <c r="U162" s="36" t="s">
        <v>37</v>
      </c>
      <c r="V162" s="36" t="s">
        <v>37</v>
      </c>
      <c r="W162" s="48" t="s">
        <v>37</v>
      </c>
      <c r="X162" s="23">
        <f t="shared" si="4"/>
        <v>107452.31</v>
      </c>
      <c r="Y162" s="24" t="s">
        <v>272</v>
      </c>
    </row>
    <row r="163" spans="1:25" customFormat="1" ht="61.5" hidden="1" customHeight="1">
      <c r="A163" s="13">
        <v>158</v>
      </c>
      <c r="B163" s="14" t="s">
        <v>289</v>
      </c>
      <c r="C163" s="14" t="s">
        <v>305</v>
      </c>
      <c r="D163" s="14" t="s">
        <v>42</v>
      </c>
      <c r="E163" s="14" t="s">
        <v>306</v>
      </c>
      <c r="F163" s="14">
        <v>13</v>
      </c>
      <c r="G163" s="15">
        <v>42461</v>
      </c>
      <c r="H163" s="36" t="s">
        <v>307</v>
      </c>
      <c r="I163" s="14" t="s">
        <v>51</v>
      </c>
      <c r="J163" s="46" t="s">
        <v>308</v>
      </c>
      <c r="K163" s="17">
        <v>120409.70000000001</v>
      </c>
      <c r="L163" s="18">
        <v>120409.70000000001</v>
      </c>
      <c r="M163" s="18">
        <f t="shared" si="5"/>
        <v>240819.40000000002</v>
      </c>
      <c r="N163" s="46" t="s">
        <v>309</v>
      </c>
      <c r="O163" s="36" t="s">
        <v>310</v>
      </c>
      <c r="P163" s="36" t="s">
        <v>35</v>
      </c>
      <c r="Q163" s="49">
        <v>43039</v>
      </c>
      <c r="R163" s="36" t="s">
        <v>182</v>
      </c>
      <c r="S163" s="50" t="s">
        <v>37</v>
      </c>
      <c r="T163" s="36" t="s">
        <v>48</v>
      </c>
      <c r="U163" s="36" t="s">
        <v>37</v>
      </c>
      <c r="V163" s="36" t="s">
        <v>37</v>
      </c>
      <c r="W163" s="48" t="s">
        <v>37</v>
      </c>
      <c r="X163" s="23">
        <f t="shared" si="4"/>
        <v>240819.40000000002</v>
      </c>
      <c r="Y163" s="24" t="s">
        <v>272</v>
      </c>
    </row>
    <row r="164" spans="1:25" customFormat="1" ht="61.5" hidden="1" customHeight="1">
      <c r="A164" s="13">
        <v>159</v>
      </c>
      <c r="B164" s="14" t="s">
        <v>289</v>
      </c>
      <c r="C164" s="14" t="s">
        <v>295</v>
      </c>
      <c r="D164" s="14" t="s">
        <v>42</v>
      </c>
      <c r="E164" s="14">
        <v>18749739</v>
      </c>
      <c r="F164" s="14">
        <v>13</v>
      </c>
      <c r="G164" s="15">
        <v>42461</v>
      </c>
      <c r="H164" s="36" t="s">
        <v>296</v>
      </c>
      <c r="I164" s="14" t="s">
        <v>51</v>
      </c>
      <c r="J164" s="46" t="s">
        <v>311</v>
      </c>
      <c r="K164" s="17">
        <v>19008</v>
      </c>
      <c r="L164" s="17">
        <v>0</v>
      </c>
      <c r="M164" s="18">
        <f t="shared" si="5"/>
        <v>19008</v>
      </c>
      <c r="N164" s="46" t="s">
        <v>37</v>
      </c>
      <c r="O164" s="36" t="s">
        <v>312</v>
      </c>
      <c r="P164" s="36" t="s">
        <v>3</v>
      </c>
      <c r="Q164" s="49" t="s">
        <v>37</v>
      </c>
      <c r="R164" s="49" t="s">
        <v>37</v>
      </c>
      <c r="S164" s="50">
        <v>43281</v>
      </c>
      <c r="T164" s="36" t="s">
        <v>124</v>
      </c>
      <c r="U164" s="36" t="s">
        <v>37</v>
      </c>
      <c r="V164" s="36" t="s">
        <v>37</v>
      </c>
      <c r="W164" s="48" t="s">
        <v>37</v>
      </c>
      <c r="X164" s="23">
        <f t="shared" si="4"/>
        <v>19008</v>
      </c>
      <c r="Y164" s="24"/>
    </row>
    <row r="165" spans="1:25" customFormat="1" ht="76.5" hidden="1" customHeight="1">
      <c r="A165" s="13">
        <v>160</v>
      </c>
      <c r="B165" s="14" t="s">
        <v>289</v>
      </c>
      <c r="C165" s="14" t="s">
        <v>305</v>
      </c>
      <c r="D165" s="14" t="s">
        <v>42</v>
      </c>
      <c r="E165" s="14" t="s">
        <v>306</v>
      </c>
      <c r="F165" s="14">
        <v>13</v>
      </c>
      <c r="G165" s="15">
        <v>42461</v>
      </c>
      <c r="H165" s="36" t="s">
        <v>296</v>
      </c>
      <c r="I165" s="14" t="s">
        <v>51</v>
      </c>
      <c r="J165" s="46" t="s">
        <v>313</v>
      </c>
      <c r="K165" s="17">
        <v>22329</v>
      </c>
      <c r="L165" s="17">
        <v>0</v>
      </c>
      <c r="M165" s="18">
        <f t="shared" si="5"/>
        <v>22329</v>
      </c>
      <c r="N165" s="46" t="s">
        <v>37</v>
      </c>
      <c r="O165" s="36" t="s">
        <v>314</v>
      </c>
      <c r="P165" s="36" t="s">
        <v>3</v>
      </c>
      <c r="Q165" s="35" t="s">
        <v>37</v>
      </c>
      <c r="R165" s="36" t="s">
        <v>37</v>
      </c>
      <c r="S165" s="21">
        <v>43281</v>
      </c>
      <c r="T165" s="36" t="s">
        <v>124</v>
      </c>
      <c r="U165" s="36" t="s">
        <v>37</v>
      </c>
      <c r="V165" s="36" t="s">
        <v>37</v>
      </c>
      <c r="W165" s="48" t="s">
        <v>37</v>
      </c>
      <c r="X165" s="23">
        <f t="shared" si="4"/>
        <v>22329</v>
      </c>
      <c r="Y165" s="24"/>
    </row>
    <row r="166" spans="1:25" customFormat="1" ht="61.5" hidden="1" customHeight="1">
      <c r="A166" s="13">
        <v>161</v>
      </c>
      <c r="B166" s="14" t="s">
        <v>289</v>
      </c>
      <c r="C166" s="14" t="s">
        <v>315</v>
      </c>
      <c r="D166" s="14" t="s">
        <v>29</v>
      </c>
      <c r="E166" s="14" t="s">
        <v>316</v>
      </c>
      <c r="F166" s="14">
        <v>13</v>
      </c>
      <c r="G166" s="15">
        <v>42461</v>
      </c>
      <c r="H166" s="36" t="s">
        <v>296</v>
      </c>
      <c r="I166" s="14" t="s">
        <v>51</v>
      </c>
      <c r="J166" s="46" t="s">
        <v>317</v>
      </c>
      <c r="K166" s="17">
        <v>26240</v>
      </c>
      <c r="L166" s="17">
        <v>0</v>
      </c>
      <c r="M166" s="18">
        <f t="shared" si="5"/>
        <v>26240</v>
      </c>
      <c r="N166" s="46" t="s">
        <v>37</v>
      </c>
      <c r="O166" s="36" t="s">
        <v>318</v>
      </c>
      <c r="P166" s="36" t="s">
        <v>35</v>
      </c>
      <c r="Q166" s="35" t="s">
        <v>37</v>
      </c>
      <c r="R166" s="36" t="s">
        <v>37</v>
      </c>
      <c r="S166" s="21">
        <v>43281</v>
      </c>
      <c r="T166" s="36" t="s">
        <v>48</v>
      </c>
      <c r="U166" s="36" t="s">
        <v>37</v>
      </c>
      <c r="V166" s="36" t="s">
        <v>37</v>
      </c>
      <c r="W166" s="48" t="s">
        <v>37</v>
      </c>
      <c r="X166" s="23">
        <f t="shared" si="4"/>
        <v>26240</v>
      </c>
      <c r="Y166" s="24"/>
    </row>
    <row r="167" spans="1:25" customFormat="1" ht="61.5" hidden="1" customHeight="1">
      <c r="A167" s="13">
        <v>162</v>
      </c>
      <c r="B167" s="14" t="s">
        <v>289</v>
      </c>
      <c r="C167" s="14" t="s">
        <v>319</v>
      </c>
      <c r="D167" s="14" t="s">
        <v>29</v>
      </c>
      <c r="E167" s="14">
        <v>18461891</v>
      </c>
      <c r="F167" s="14">
        <v>13</v>
      </c>
      <c r="G167" s="15">
        <v>42186</v>
      </c>
      <c r="H167" s="36" t="s">
        <v>320</v>
      </c>
      <c r="I167" s="14" t="s">
        <v>51</v>
      </c>
      <c r="J167" s="46" t="s">
        <v>321</v>
      </c>
      <c r="K167" s="17">
        <v>32832</v>
      </c>
      <c r="L167" s="17">
        <v>0</v>
      </c>
      <c r="M167" s="18">
        <f t="shared" si="5"/>
        <v>32832</v>
      </c>
      <c r="N167" s="46" t="s">
        <v>37</v>
      </c>
      <c r="O167" s="36" t="s">
        <v>322</v>
      </c>
      <c r="P167" s="36" t="s">
        <v>3</v>
      </c>
      <c r="Q167" s="35" t="s">
        <v>37</v>
      </c>
      <c r="R167" s="36" t="s">
        <v>37</v>
      </c>
      <c r="S167" s="21">
        <v>43281</v>
      </c>
      <c r="T167" s="36" t="s">
        <v>124</v>
      </c>
      <c r="U167" s="36" t="s">
        <v>37</v>
      </c>
      <c r="V167" s="36" t="s">
        <v>37</v>
      </c>
      <c r="W167" s="48" t="s">
        <v>37</v>
      </c>
      <c r="X167" s="23">
        <f t="shared" si="4"/>
        <v>32832</v>
      </c>
      <c r="Y167" s="24"/>
    </row>
    <row r="168" spans="1:25" customFormat="1" ht="61.5" hidden="1" customHeight="1">
      <c r="A168" s="13">
        <v>163</v>
      </c>
      <c r="B168" s="14" t="s">
        <v>289</v>
      </c>
      <c r="C168" s="14" t="s">
        <v>323</v>
      </c>
      <c r="D168" s="14" t="s">
        <v>42</v>
      </c>
      <c r="E168" s="14" t="s">
        <v>324</v>
      </c>
      <c r="F168" s="14">
        <v>13</v>
      </c>
      <c r="G168" s="15">
        <v>42461</v>
      </c>
      <c r="H168" s="36" t="s">
        <v>325</v>
      </c>
      <c r="I168" s="14" t="s">
        <v>51</v>
      </c>
      <c r="J168" s="46" t="s">
        <v>326</v>
      </c>
      <c r="K168" s="17">
        <v>40714.800000000003</v>
      </c>
      <c r="L168" s="17">
        <v>0</v>
      </c>
      <c r="M168" s="18">
        <f t="shared" si="5"/>
        <v>40714.800000000003</v>
      </c>
      <c r="N168" s="46" t="s">
        <v>37</v>
      </c>
      <c r="O168" s="36" t="s">
        <v>312</v>
      </c>
      <c r="P168" s="19" t="s">
        <v>35</v>
      </c>
      <c r="Q168" s="35" t="s">
        <v>37</v>
      </c>
      <c r="R168" s="36" t="s">
        <v>37</v>
      </c>
      <c r="S168" s="21">
        <v>43281</v>
      </c>
      <c r="T168" s="19" t="s">
        <v>48</v>
      </c>
      <c r="U168" s="36" t="s">
        <v>37</v>
      </c>
      <c r="V168" s="36" t="s">
        <v>37</v>
      </c>
      <c r="W168" s="48" t="s">
        <v>37</v>
      </c>
      <c r="X168" s="23">
        <f t="shared" si="4"/>
        <v>40714.800000000003</v>
      </c>
      <c r="Y168" s="24"/>
    </row>
    <row r="169" spans="1:25" customFormat="1" ht="46.5" hidden="1" customHeight="1">
      <c r="A169" s="13">
        <v>164</v>
      </c>
      <c r="B169" s="14" t="s">
        <v>289</v>
      </c>
      <c r="C169" s="14" t="s">
        <v>305</v>
      </c>
      <c r="D169" s="14" t="s">
        <v>42</v>
      </c>
      <c r="E169" s="14" t="s">
        <v>306</v>
      </c>
      <c r="F169" s="14">
        <v>13</v>
      </c>
      <c r="G169" s="15">
        <v>42461</v>
      </c>
      <c r="H169" s="36" t="s">
        <v>327</v>
      </c>
      <c r="I169" s="14" t="s">
        <v>51</v>
      </c>
      <c r="J169" s="46" t="s">
        <v>313</v>
      </c>
      <c r="K169" s="17">
        <v>40968</v>
      </c>
      <c r="L169" s="17">
        <v>0</v>
      </c>
      <c r="M169" s="18">
        <f t="shared" si="5"/>
        <v>40968</v>
      </c>
      <c r="N169" s="46" t="s">
        <v>37</v>
      </c>
      <c r="O169" s="36" t="s">
        <v>328</v>
      </c>
      <c r="P169" s="36" t="s">
        <v>35</v>
      </c>
      <c r="Q169" s="35" t="s">
        <v>37</v>
      </c>
      <c r="R169" s="36" t="s">
        <v>37</v>
      </c>
      <c r="S169" s="21">
        <v>43281</v>
      </c>
      <c r="T169" s="36" t="s">
        <v>48</v>
      </c>
      <c r="U169" s="36" t="s">
        <v>37</v>
      </c>
      <c r="V169" s="36" t="s">
        <v>37</v>
      </c>
      <c r="W169" s="48" t="s">
        <v>37</v>
      </c>
      <c r="X169" s="23">
        <f t="shared" si="4"/>
        <v>40968</v>
      </c>
      <c r="Y169" s="24"/>
    </row>
    <row r="170" spans="1:25" customFormat="1" ht="61.5" hidden="1" customHeight="1">
      <c r="A170" s="13">
        <v>165</v>
      </c>
      <c r="B170" s="14" t="s">
        <v>289</v>
      </c>
      <c r="C170" s="14" t="s">
        <v>315</v>
      </c>
      <c r="D170" s="14" t="s">
        <v>29</v>
      </c>
      <c r="E170" s="14" t="s">
        <v>316</v>
      </c>
      <c r="F170" s="14">
        <v>13</v>
      </c>
      <c r="G170" s="15">
        <v>42522</v>
      </c>
      <c r="H170" s="36" t="s">
        <v>329</v>
      </c>
      <c r="I170" s="14" t="s">
        <v>51</v>
      </c>
      <c r="J170" s="46" t="s">
        <v>330</v>
      </c>
      <c r="K170" s="17">
        <v>43655</v>
      </c>
      <c r="L170" s="17">
        <v>0</v>
      </c>
      <c r="M170" s="18">
        <f t="shared" si="5"/>
        <v>43655</v>
      </c>
      <c r="N170" s="46" t="s">
        <v>37</v>
      </c>
      <c r="O170" s="36" t="s">
        <v>331</v>
      </c>
      <c r="P170" s="36" t="s">
        <v>35</v>
      </c>
      <c r="Q170" s="35" t="s">
        <v>37</v>
      </c>
      <c r="R170" s="36" t="s">
        <v>37</v>
      </c>
      <c r="S170" s="21">
        <v>43281</v>
      </c>
      <c r="T170" s="36" t="s">
        <v>48</v>
      </c>
      <c r="U170" s="36" t="s">
        <v>37</v>
      </c>
      <c r="V170" s="36" t="s">
        <v>37</v>
      </c>
      <c r="W170" s="48" t="s">
        <v>37</v>
      </c>
      <c r="X170" s="23">
        <f t="shared" si="4"/>
        <v>43655</v>
      </c>
      <c r="Y170" s="24"/>
    </row>
    <row r="171" spans="1:25" customFormat="1" ht="61.5" hidden="1" customHeight="1">
      <c r="A171" s="13">
        <v>166</v>
      </c>
      <c r="B171" s="14" t="s">
        <v>289</v>
      </c>
      <c r="C171" s="14" t="s">
        <v>319</v>
      </c>
      <c r="D171" s="14" t="s">
        <v>29</v>
      </c>
      <c r="E171" s="14">
        <v>18461891</v>
      </c>
      <c r="F171" s="14">
        <v>13</v>
      </c>
      <c r="G171" s="15">
        <v>42248</v>
      </c>
      <c r="H171" s="36" t="s">
        <v>332</v>
      </c>
      <c r="I171" s="14" t="s">
        <v>51</v>
      </c>
      <c r="J171" s="46" t="s">
        <v>333</v>
      </c>
      <c r="K171" s="17">
        <v>44906.400000000001</v>
      </c>
      <c r="L171" s="17">
        <v>0</v>
      </c>
      <c r="M171" s="18">
        <f t="shared" si="5"/>
        <v>44906.400000000001</v>
      </c>
      <c r="N171" s="46" t="s">
        <v>37</v>
      </c>
      <c r="O171" s="36" t="s">
        <v>303</v>
      </c>
      <c r="P171" s="14" t="s">
        <v>35</v>
      </c>
      <c r="Q171" s="25" t="s">
        <v>37</v>
      </c>
      <c r="R171" s="14" t="s">
        <v>37</v>
      </c>
      <c r="S171" s="21">
        <v>43281</v>
      </c>
      <c r="T171" s="14" t="s">
        <v>48</v>
      </c>
      <c r="U171" s="46" t="s">
        <v>37</v>
      </c>
      <c r="V171" s="46" t="s">
        <v>37</v>
      </c>
      <c r="W171" s="51" t="s">
        <v>37</v>
      </c>
      <c r="X171" s="23">
        <f t="shared" si="4"/>
        <v>44906.400000000001</v>
      </c>
      <c r="Y171" s="24"/>
    </row>
    <row r="172" spans="1:25" customFormat="1" ht="61.5" hidden="1" customHeight="1">
      <c r="A172" s="13">
        <v>167</v>
      </c>
      <c r="B172" s="14" t="s">
        <v>289</v>
      </c>
      <c r="C172" s="14" t="s">
        <v>334</v>
      </c>
      <c r="D172" s="14" t="s">
        <v>42</v>
      </c>
      <c r="E172" s="14">
        <v>21746681</v>
      </c>
      <c r="F172" s="14">
        <v>14</v>
      </c>
      <c r="G172" s="15">
        <v>42248</v>
      </c>
      <c r="H172" s="36" t="s">
        <v>335</v>
      </c>
      <c r="I172" s="14" t="s">
        <v>188</v>
      </c>
      <c r="J172" s="46" t="s">
        <v>336</v>
      </c>
      <c r="K172" s="17">
        <v>46973.7</v>
      </c>
      <c r="L172" s="17">
        <v>0</v>
      </c>
      <c r="M172" s="18">
        <f t="shared" si="5"/>
        <v>46973.7</v>
      </c>
      <c r="N172" s="46" t="s">
        <v>37</v>
      </c>
      <c r="O172" s="36" t="s">
        <v>337</v>
      </c>
      <c r="P172" s="36" t="s">
        <v>3</v>
      </c>
      <c r="Q172" s="35" t="s">
        <v>37</v>
      </c>
      <c r="R172" s="36" t="s">
        <v>37</v>
      </c>
      <c r="S172" s="21">
        <v>43281</v>
      </c>
      <c r="T172" s="36" t="s">
        <v>124</v>
      </c>
      <c r="U172" s="36" t="s">
        <v>37</v>
      </c>
      <c r="V172" s="36" t="s">
        <v>37</v>
      </c>
      <c r="W172" s="48" t="s">
        <v>37</v>
      </c>
      <c r="X172" s="23">
        <f t="shared" si="4"/>
        <v>46973.7</v>
      </c>
      <c r="Y172" s="24"/>
    </row>
    <row r="173" spans="1:25" customFormat="1" ht="61.5" hidden="1" customHeight="1">
      <c r="A173" s="13">
        <v>168</v>
      </c>
      <c r="B173" s="14" t="s">
        <v>289</v>
      </c>
      <c r="C173" s="14" t="s">
        <v>315</v>
      </c>
      <c r="D173" s="14" t="s">
        <v>29</v>
      </c>
      <c r="E173" s="14" t="s">
        <v>316</v>
      </c>
      <c r="F173" s="14">
        <v>13</v>
      </c>
      <c r="G173" s="15">
        <v>42461</v>
      </c>
      <c r="H173" s="36" t="s">
        <v>327</v>
      </c>
      <c r="I173" s="14" t="s">
        <v>51</v>
      </c>
      <c r="J173" s="46" t="s">
        <v>338</v>
      </c>
      <c r="K173" s="17">
        <v>60000</v>
      </c>
      <c r="L173" s="17">
        <v>0</v>
      </c>
      <c r="M173" s="18">
        <f t="shared" si="5"/>
        <v>60000</v>
      </c>
      <c r="N173" s="46" t="s">
        <v>37</v>
      </c>
      <c r="O173" s="36" t="s">
        <v>339</v>
      </c>
      <c r="P173" s="36" t="s">
        <v>35</v>
      </c>
      <c r="Q173" s="49">
        <v>43039</v>
      </c>
      <c r="R173" s="36" t="s">
        <v>182</v>
      </c>
      <c r="S173" s="50" t="s">
        <v>37</v>
      </c>
      <c r="T173" s="36" t="s">
        <v>48</v>
      </c>
      <c r="U173" s="36" t="s">
        <v>37</v>
      </c>
      <c r="V173" s="36" t="s">
        <v>37</v>
      </c>
      <c r="W173" s="48" t="s">
        <v>37</v>
      </c>
      <c r="X173" s="23">
        <f t="shared" si="4"/>
        <v>60000</v>
      </c>
      <c r="Y173" s="24"/>
    </row>
    <row r="174" spans="1:25" customFormat="1" ht="46.5" hidden="1" customHeight="1">
      <c r="A174" s="13">
        <v>169</v>
      </c>
      <c r="B174" s="14" t="s">
        <v>289</v>
      </c>
      <c r="C174" s="14" t="s">
        <v>340</v>
      </c>
      <c r="D174" s="14" t="s">
        <v>29</v>
      </c>
      <c r="E174" s="14">
        <v>98993965</v>
      </c>
      <c r="F174" s="14">
        <v>11</v>
      </c>
      <c r="G174" s="15">
        <v>42825</v>
      </c>
      <c r="H174" s="36" t="s">
        <v>341</v>
      </c>
      <c r="I174" s="14" t="s">
        <v>258</v>
      </c>
      <c r="J174" s="46" t="s">
        <v>342</v>
      </c>
      <c r="K174" s="17">
        <v>77000</v>
      </c>
      <c r="L174" s="17">
        <v>0</v>
      </c>
      <c r="M174" s="18">
        <f t="shared" si="5"/>
        <v>77000</v>
      </c>
      <c r="N174" s="46" t="s">
        <v>37</v>
      </c>
      <c r="O174" s="36" t="s">
        <v>337</v>
      </c>
      <c r="P174" s="36" t="s">
        <v>3</v>
      </c>
      <c r="Q174" s="35" t="s">
        <v>37</v>
      </c>
      <c r="R174" s="36" t="s">
        <v>37</v>
      </c>
      <c r="S174" s="21">
        <v>43281</v>
      </c>
      <c r="T174" s="36" t="s">
        <v>124</v>
      </c>
      <c r="U174" s="36" t="s">
        <v>37</v>
      </c>
      <c r="V174" s="36" t="s">
        <v>37</v>
      </c>
      <c r="W174" s="48" t="s">
        <v>37</v>
      </c>
      <c r="X174" s="23">
        <f t="shared" si="4"/>
        <v>77000</v>
      </c>
      <c r="Y174" s="24"/>
    </row>
    <row r="175" spans="1:25" customFormat="1" ht="66" hidden="1" customHeight="1">
      <c r="A175" s="13">
        <v>170</v>
      </c>
      <c r="B175" s="14" t="s">
        <v>289</v>
      </c>
      <c r="C175" s="14" t="s">
        <v>340</v>
      </c>
      <c r="D175" s="14" t="s">
        <v>29</v>
      </c>
      <c r="E175" s="14">
        <v>98993965</v>
      </c>
      <c r="F175" s="14">
        <v>11</v>
      </c>
      <c r="G175" s="15">
        <v>42825</v>
      </c>
      <c r="H175" s="36" t="s">
        <v>343</v>
      </c>
      <c r="I175" s="14" t="s">
        <v>258</v>
      </c>
      <c r="J175" s="46" t="s">
        <v>344</v>
      </c>
      <c r="K175" s="17">
        <v>91300</v>
      </c>
      <c r="L175" s="17">
        <v>0</v>
      </c>
      <c r="M175" s="18">
        <f t="shared" si="5"/>
        <v>91300</v>
      </c>
      <c r="N175" s="46" t="s">
        <v>37</v>
      </c>
      <c r="O175" s="36" t="s">
        <v>337</v>
      </c>
      <c r="P175" s="36" t="s">
        <v>3</v>
      </c>
      <c r="Q175" s="35" t="s">
        <v>37</v>
      </c>
      <c r="R175" s="36" t="s">
        <v>37</v>
      </c>
      <c r="S175" s="21">
        <v>43281</v>
      </c>
      <c r="T175" s="36" t="s">
        <v>124</v>
      </c>
      <c r="U175" s="36" t="s">
        <v>37</v>
      </c>
      <c r="V175" s="36" t="s">
        <v>37</v>
      </c>
      <c r="W175" s="48" t="s">
        <v>37</v>
      </c>
      <c r="X175" s="23">
        <f t="shared" si="4"/>
        <v>91300</v>
      </c>
      <c r="Y175" s="24"/>
    </row>
    <row r="176" spans="1:25" customFormat="1" ht="129.75" hidden="1" customHeight="1">
      <c r="A176" s="13">
        <v>171</v>
      </c>
      <c r="B176" s="14" t="s">
        <v>289</v>
      </c>
      <c r="C176" s="14" t="s">
        <v>340</v>
      </c>
      <c r="D176" s="14" t="s">
        <v>29</v>
      </c>
      <c r="E176" s="14">
        <v>98993965</v>
      </c>
      <c r="F176" s="14">
        <v>11</v>
      </c>
      <c r="G176" s="15">
        <v>42825</v>
      </c>
      <c r="H176" s="36" t="s">
        <v>345</v>
      </c>
      <c r="I176" s="14" t="s">
        <v>258</v>
      </c>
      <c r="J176" s="46" t="s">
        <v>346</v>
      </c>
      <c r="K176" s="17">
        <v>160000</v>
      </c>
      <c r="L176" s="17">
        <v>0</v>
      </c>
      <c r="M176" s="18">
        <f t="shared" si="5"/>
        <v>160000</v>
      </c>
      <c r="N176" s="46" t="s">
        <v>37</v>
      </c>
      <c r="O176" s="36" t="s">
        <v>337</v>
      </c>
      <c r="P176" s="36" t="s">
        <v>3</v>
      </c>
      <c r="Q176" s="35" t="s">
        <v>37</v>
      </c>
      <c r="R176" s="36" t="s">
        <v>37</v>
      </c>
      <c r="S176" s="21">
        <v>43281</v>
      </c>
      <c r="T176" s="36" t="s">
        <v>124</v>
      </c>
      <c r="U176" s="36" t="s">
        <v>37</v>
      </c>
      <c r="V176" s="36" t="s">
        <v>37</v>
      </c>
      <c r="W176" s="48" t="s">
        <v>37</v>
      </c>
      <c r="X176" s="23">
        <f t="shared" ref="X176:X239" si="6">M176</f>
        <v>160000</v>
      </c>
      <c r="Y176" s="24"/>
    </row>
    <row r="177" spans="1:25" customFormat="1" ht="76.5" hidden="1" customHeight="1">
      <c r="A177" s="13">
        <v>172</v>
      </c>
      <c r="B177" s="14" t="s">
        <v>289</v>
      </c>
      <c r="C177" s="14" t="s">
        <v>334</v>
      </c>
      <c r="D177" s="14" t="s">
        <v>42</v>
      </c>
      <c r="E177" s="14">
        <v>21746681</v>
      </c>
      <c r="F177" s="14">
        <v>14</v>
      </c>
      <c r="G177" s="15">
        <v>42556</v>
      </c>
      <c r="H177" s="36" t="s">
        <v>347</v>
      </c>
      <c r="I177" s="14" t="s">
        <v>188</v>
      </c>
      <c r="J177" s="46" t="s">
        <v>348</v>
      </c>
      <c r="K177" s="17">
        <v>167500</v>
      </c>
      <c r="L177" s="17">
        <v>0</v>
      </c>
      <c r="M177" s="18">
        <f t="shared" si="5"/>
        <v>167500</v>
      </c>
      <c r="N177" s="46" t="s">
        <v>37</v>
      </c>
      <c r="O177" s="36" t="s">
        <v>337</v>
      </c>
      <c r="P177" s="36" t="s">
        <v>3</v>
      </c>
      <c r="Q177" s="35" t="s">
        <v>37</v>
      </c>
      <c r="R177" s="36" t="s">
        <v>37</v>
      </c>
      <c r="S177" s="21">
        <v>43281</v>
      </c>
      <c r="T177" s="36" t="s">
        <v>124</v>
      </c>
      <c r="U177" s="36" t="s">
        <v>37</v>
      </c>
      <c r="V177" s="36" t="s">
        <v>37</v>
      </c>
      <c r="W177" s="48" t="s">
        <v>37</v>
      </c>
      <c r="X177" s="23">
        <f t="shared" si="6"/>
        <v>167500</v>
      </c>
      <c r="Y177" s="24"/>
    </row>
    <row r="178" spans="1:25" customFormat="1" ht="66" hidden="1" customHeight="1">
      <c r="A178" s="13">
        <v>173</v>
      </c>
      <c r="B178" s="14" t="s">
        <v>289</v>
      </c>
      <c r="C178" s="14" t="s">
        <v>334</v>
      </c>
      <c r="D178" s="14" t="s">
        <v>42</v>
      </c>
      <c r="E178" s="14">
        <v>21746681</v>
      </c>
      <c r="F178" s="14">
        <v>14</v>
      </c>
      <c r="G178" s="15">
        <v>42567</v>
      </c>
      <c r="H178" s="36" t="s">
        <v>349</v>
      </c>
      <c r="I178" s="14" t="s">
        <v>350</v>
      </c>
      <c r="J178" s="46" t="s">
        <v>351</v>
      </c>
      <c r="K178" s="17">
        <v>249970</v>
      </c>
      <c r="L178" s="17">
        <v>0</v>
      </c>
      <c r="M178" s="18">
        <f t="shared" si="5"/>
        <v>249970</v>
      </c>
      <c r="N178" s="46" t="s">
        <v>37</v>
      </c>
      <c r="O178" s="36" t="s">
        <v>337</v>
      </c>
      <c r="P178" s="36" t="s">
        <v>3</v>
      </c>
      <c r="Q178" s="35" t="s">
        <v>37</v>
      </c>
      <c r="R178" s="36" t="s">
        <v>37</v>
      </c>
      <c r="S178" s="21">
        <v>43281</v>
      </c>
      <c r="T178" s="36" t="s">
        <v>124</v>
      </c>
      <c r="U178" s="36" t="s">
        <v>37</v>
      </c>
      <c r="V178" s="36" t="s">
        <v>37</v>
      </c>
      <c r="W178" s="48" t="s">
        <v>37</v>
      </c>
      <c r="X178" s="23">
        <f t="shared" si="6"/>
        <v>249970</v>
      </c>
      <c r="Y178" s="24"/>
    </row>
    <row r="179" spans="1:25" customFormat="1" ht="40.5" hidden="1" customHeight="1">
      <c r="A179" s="13">
        <v>174</v>
      </c>
      <c r="B179" s="14" t="s">
        <v>289</v>
      </c>
      <c r="C179" s="14" t="s">
        <v>340</v>
      </c>
      <c r="D179" s="14" t="s">
        <v>29</v>
      </c>
      <c r="E179" s="14">
        <v>98993965</v>
      </c>
      <c r="F179" s="14">
        <v>11</v>
      </c>
      <c r="G179" s="15">
        <v>42825</v>
      </c>
      <c r="H179" s="36" t="s">
        <v>352</v>
      </c>
      <c r="I179" s="14" t="s">
        <v>45</v>
      </c>
      <c r="J179" s="46" t="s">
        <v>353</v>
      </c>
      <c r="K179" s="17">
        <v>265294.28000000003</v>
      </c>
      <c r="L179" s="17">
        <v>0</v>
      </c>
      <c r="M179" s="18">
        <f t="shared" si="5"/>
        <v>265294.28000000003</v>
      </c>
      <c r="N179" s="46" t="s">
        <v>37</v>
      </c>
      <c r="O179" s="36" t="s">
        <v>337</v>
      </c>
      <c r="P179" s="36" t="s">
        <v>3</v>
      </c>
      <c r="Q179" s="35" t="s">
        <v>37</v>
      </c>
      <c r="R179" s="36" t="s">
        <v>37</v>
      </c>
      <c r="S179" s="21">
        <v>43281</v>
      </c>
      <c r="T179" s="36" t="s">
        <v>124</v>
      </c>
      <c r="U179" s="36" t="s">
        <v>37</v>
      </c>
      <c r="V179" s="36" t="s">
        <v>37</v>
      </c>
      <c r="W179" s="48" t="s">
        <v>37</v>
      </c>
      <c r="X179" s="23">
        <f t="shared" si="6"/>
        <v>265294.28000000003</v>
      </c>
      <c r="Y179" s="24"/>
    </row>
    <row r="180" spans="1:25" customFormat="1" ht="40.5" hidden="1" customHeight="1">
      <c r="A180" s="13">
        <v>175</v>
      </c>
      <c r="B180" s="14" t="s">
        <v>289</v>
      </c>
      <c r="C180" s="14" t="s">
        <v>315</v>
      </c>
      <c r="D180" s="14" t="s">
        <v>29</v>
      </c>
      <c r="E180" s="14" t="s">
        <v>316</v>
      </c>
      <c r="F180" s="14">
        <v>13</v>
      </c>
      <c r="G180" s="15">
        <v>42461</v>
      </c>
      <c r="H180" s="36" t="s">
        <v>296</v>
      </c>
      <c r="I180" s="14" t="s">
        <v>51</v>
      </c>
      <c r="J180" s="36" t="s">
        <v>354</v>
      </c>
      <c r="K180" s="17">
        <v>266489.96000000002</v>
      </c>
      <c r="L180" s="17">
        <v>0</v>
      </c>
      <c r="M180" s="18">
        <f t="shared" si="5"/>
        <v>266489.96000000002</v>
      </c>
      <c r="N180" s="46" t="s">
        <v>37</v>
      </c>
      <c r="O180" s="36" t="s">
        <v>355</v>
      </c>
      <c r="P180" s="36" t="s">
        <v>35</v>
      </c>
      <c r="Q180" s="35" t="s">
        <v>37</v>
      </c>
      <c r="R180" s="36" t="s">
        <v>37</v>
      </c>
      <c r="S180" s="21">
        <v>43281</v>
      </c>
      <c r="T180" s="36" t="s">
        <v>48</v>
      </c>
      <c r="U180" s="36" t="s">
        <v>37</v>
      </c>
      <c r="V180" s="36" t="s">
        <v>37</v>
      </c>
      <c r="W180" s="48" t="s">
        <v>37</v>
      </c>
      <c r="X180" s="23">
        <f t="shared" si="6"/>
        <v>266489.96000000002</v>
      </c>
      <c r="Y180" s="24"/>
    </row>
    <row r="181" spans="1:25" customFormat="1" ht="40.5" hidden="1" customHeight="1">
      <c r="A181" s="13">
        <v>176</v>
      </c>
      <c r="B181" s="14" t="s">
        <v>289</v>
      </c>
      <c r="C181" s="14" t="s">
        <v>340</v>
      </c>
      <c r="D181" s="14" t="s">
        <v>29</v>
      </c>
      <c r="E181" s="14">
        <v>98993965</v>
      </c>
      <c r="F181" s="14">
        <v>11</v>
      </c>
      <c r="G181" s="15">
        <v>42825</v>
      </c>
      <c r="H181" s="36" t="s">
        <v>356</v>
      </c>
      <c r="I181" s="14" t="s">
        <v>258</v>
      </c>
      <c r="J181" s="46" t="s">
        <v>357</v>
      </c>
      <c r="K181" s="17">
        <v>270000</v>
      </c>
      <c r="L181" s="17">
        <v>0</v>
      </c>
      <c r="M181" s="18">
        <f t="shared" si="5"/>
        <v>270000</v>
      </c>
      <c r="N181" s="46" t="s">
        <v>37</v>
      </c>
      <c r="O181" s="36" t="s">
        <v>337</v>
      </c>
      <c r="P181" s="36" t="s">
        <v>3</v>
      </c>
      <c r="Q181" s="35" t="s">
        <v>37</v>
      </c>
      <c r="R181" s="36" t="s">
        <v>37</v>
      </c>
      <c r="S181" s="21">
        <v>43281</v>
      </c>
      <c r="T181" s="36" t="s">
        <v>124</v>
      </c>
      <c r="U181" s="36" t="s">
        <v>37</v>
      </c>
      <c r="V181" s="36" t="s">
        <v>37</v>
      </c>
      <c r="W181" s="48" t="s">
        <v>37</v>
      </c>
      <c r="X181" s="23">
        <f t="shared" si="6"/>
        <v>270000</v>
      </c>
      <c r="Y181" s="24"/>
    </row>
    <row r="182" spans="1:25" customFormat="1" ht="46.5" hidden="1" customHeight="1">
      <c r="A182" s="13">
        <v>177</v>
      </c>
      <c r="B182" s="14" t="s">
        <v>289</v>
      </c>
      <c r="C182" s="14" t="s">
        <v>340</v>
      </c>
      <c r="D182" s="14" t="s">
        <v>29</v>
      </c>
      <c r="E182" s="14">
        <v>98993965</v>
      </c>
      <c r="F182" s="14">
        <v>11</v>
      </c>
      <c r="G182" s="15">
        <v>42825</v>
      </c>
      <c r="H182" s="36" t="s">
        <v>352</v>
      </c>
      <c r="I182" s="14" t="s">
        <v>45</v>
      </c>
      <c r="J182" s="46" t="s">
        <v>353</v>
      </c>
      <c r="K182" s="17">
        <v>424977</v>
      </c>
      <c r="L182" s="17">
        <v>0</v>
      </c>
      <c r="M182" s="18">
        <f t="shared" si="5"/>
        <v>424977</v>
      </c>
      <c r="N182" s="46" t="s">
        <v>37</v>
      </c>
      <c r="O182" s="36" t="s">
        <v>337</v>
      </c>
      <c r="P182" s="36" t="s">
        <v>3</v>
      </c>
      <c r="Q182" s="35" t="s">
        <v>37</v>
      </c>
      <c r="R182" s="36" t="s">
        <v>37</v>
      </c>
      <c r="S182" s="21">
        <v>43281</v>
      </c>
      <c r="T182" s="36" t="s">
        <v>124</v>
      </c>
      <c r="U182" s="36" t="s">
        <v>37</v>
      </c>
      <c r="V182" s="36" t="s">
        <v>37</v>
      </c>
      <c r="W182" s="48" t="s">
        <v>37</v>
      </c>
      <c r="X182" s="23">
        <f t="shared" si="6"/>
        <v>424977</v>
      </c>
      <c r="Y182" s="24"/>
    </row>
    <row r="183" spans="1:25" customFormat="1" ht="46.5" hidden="1" customHeight="1">
      <c r="A183" s="13">
        <v>178</v>
      </c>
      <c r="B183" s="14" t="s">
        <v>289</v>
      </c>
      <c r="C183" s="14" t="s">
        <v>305</v>
      </c>
      <c r="D183" s="14" t="s">
        <v>42</v>
      </c>
      <c r="E183" s="14" t="s">
        <v>306</v>
      </c>
      <c r="F183" s="14">
        <v>13</v>
      </c>
      <c r="G183" s="15">
        <v>42583</v>
      </c>
      <c r="H183" s="36" t="s">
        <v>358</v>
      </c>
      <c r="I183" s="14" t="s">
        <v>51</v>
      </c>
      <c r="J183" s="46" t="s">
        <v>359</v>
      </c>
      <c r="K183" s="17">
        <v>731775.01</v>
      </c>
      <c r="L183" s="17">
        <v>0</v>
      </c>
      <c r="M183" s="18">
        <f t="shared" si="5"/>
        <v>731775.01</v>
      </c>
      <c r="N183" s="46" t="s">
        <v>37</v>
      </c>
      <c r="O183" s="36" t="s">
        <v>360</v>
      </c>
      <c r="P183" s="36" t="s">
        <v>35</v>
      </c>
      <c r="Q183" s="49">
        <v>43039</v>
      </c>
      <c r="R183" s="36" t="s">
        <v>182</v>
      </c>
      <c r="S183" s="52" t="s">
        <v>37</v>
      </c>
      <c r="T183" s="36" t="s">
        <v>48</v>
      </c>
      <c r="U183" s="36" t="s">
        <v>37</v>
      </c>
      <c r="V183" s="36" t="s">
        <v>37</v>
      </c>
      <c r="W183" s="48" t="s">
        <v>37</v>
      </c>
      <c r="X183" s="23">
        <f t="shared" si="6"/>
        <v>731775.01</v>
      </c>
      <c r="Y183" s="24"/>
    </row>
    <row r="184" spans="1:25" customFormat="1" ht="46.5" hidden="1" customHeight="1">
      <c r="A184" s="13">
        <v>179</v>
      </c>
      <c r="B184" s="14" t="s">
        <v>289</v>
      </c>
      <c r="C184" s="14" t="s">
        <v>334</v>
      </c>
      <c r="D184" s="14" t="s">
        <v>42</v>
      </c>
      <c r="E184" s="14">
        <v>21746681</v>
      </c>
      <c r="F184" s="14">
        <v>14</v>
      </c>
      <c r="G184" s="15">
        <v>41893</v>
      </c>
      <c r="H184" s="36" t="s">
        <v>361</v>
      </c>
      <c r="I184" s="14" t="s">
        <v>45</v>
      </c>
      <c r="J184" s="46" t="s">
        <v>362</v>
      </c>
      <c r="K184" s="17">
        <v>815591.34</v>
      </c>
      <c r="L184" s="17">
        <v>0</v>
      </c>
      <c r="M184" s="18">
        <f t="shared" si="5"/>
        <v>815591.34</v>
      </c>
      <c r="N184" s="46" t="s">
        <v>363</v>
      </c>
      <c r="O184" s="36" t="s">
        <v>355</v>
      </c>
      <c r="P184" s="36" t="s">
        <v>35</v>
      </c>
      <c r="Q184" s="53">
        <v>43315</v>
      </c>
      <c r="R184" s="36"/>
      <c r="S184" s="49" t="s">
        <v>37</v>
      </c>
      <c r="T184" s="14" t="s">
        <v>48</v>
      </c>
      <c r="U184" s="36" t="s">
        <v>37</v>
      </c>
      <c r="V184" s="36" t="s">
        <v>68</v>
      </c>
      <c r="W184" s="48" t="s">
        <v>37</v>
      </c>
      <c r="X184" s="23">
        <f t="shared" si="6"/>
        <v>815591.34</v>
      </c>
      <c r="Y184" s="24"/>
    </row>
    <row r="185" spans="1:25" customFormat="1" ht="46.5" hidden="1" customHeight="1">
      <c r="A185" s="13">
        <v>180</v>
      </c>
      <c r="B185" s="14" t="s">
        <v>289</v>
      </c>
      <c r="C185" s="14" t="s">
        <v>334</v>
      </c>
      <c r="D185" s="14" t="s">
        <v>42</v>
      </c>
      <c r="E185" s="14">
        <v>21746681</v>
      </c>
      <c r="F185" s="14">
        <v>14</v>
      </c>
      <c r="G185" s="15">
        <v>41893</v>
      </c>
      <c r="H185" s="36" t="s">
        <v>361</v>
      </c>
      <c r="I185" s="14" t="s">
        <v>45</v>
      </c>
      <c r="J185" s="46" t="s">
        <v>364</v>
      </c>
      <c r="K185" s="17">
        <v>876704.46</v>
      </c>
      <c r="L185" s="17">
        <v>0</v>
      </c>
      <c r="M185" s="18">
        <f t="shared" si="5"/>
        <v>876704.46</v>
      </c>
      <c r="N185" s="46" t="s">
        <v>363</v>
      </c>
      <c r="O185" s="36" t="s">
        <v>355</v>
      </c>
      <c r="P185" s="36" t="s">
        <v>35</v>
      </c>
      <c r="Q185" s="53">
        <v>43315</v>
      </c>
      <c r="R185" s="36"/>
      <c r="S185" s="49" t="s">
        <v>37</v>
      </c>
      <c r="T185" s="14" t="s">
        <v>48</v>
      </c>
      <c r="U185" s="36" t="s">
        <v>37</v>
      </c>
      <c r="V185" s="36" t="s">
        <v>68</v>
      </c>
      <c r="W185" s="48" t="s">
        <v>37</v>
      </c>
      <c r="X185" s="23">
        <f t="shared" si="6"/>
        <v>876704.46</v>
      </c>
      <c r="Y185" s="24"/>
    </row>
    <row r="186" spans="1:25" customFormat="1" ht="46.5" hidden="1" customHeight="1">
      <c r="A186" s="13">
        <v>181</v>
      </c>
      <c r="B186" s="14" t="s">
        <v>289</v>
      </c>
      <c r="C186" s="14" t="s">
        <v>340</v>
      </c>
      <c r="D186" s="14" t="s">
        <v>29</v>
      </c>
      <c r="E186" s="14">
        <v>98993965</v>
      </c>
      <c r="F186" s="14">
        <v>11</v>
      </c>
      <c r="G186" s="15">
        <v>42825</v>
      </c>
      <c r="H186" s="36" t="s">
        <v>365</v>
      </c>
      <c r="I186" s="14" t="s">
        <v>165</v>
      </c>
      <c r="J186" s="46" t="s">
        <v>366</v>
      </c>
      <c r="K186" s="17">
        <v>1706635.08</v>
      </c>
      <c r="L186" s="17">
        <v>0</v>
      </c>
      <c r="M186" s="18">
        <f t="shared" si="5"/>
        <v>1706635.08</v>
      </c>
      <c r="N186" s="46" t="s">
        <v>37</v>
      </c>
      <c r="O186" s="36" t="s">
        <v>367</v>
      </c>
      <c r="P186" s="36" t="s">
        <v>3</v>
      </c>
      <c r="Q186" s="35" t="s">
        <v>37</v>
      </c>
      <c r="R186" s="36" t="s">
        <v>37</v>
      </c>
      <c r="S186" s="21">
        <v>43281</v>
      </c>
      <c r="T186" s="36" t="s">
        <v>124</v>
      </c>
      <c r="U186" s="36" t="s">
        <v>37</v>
      </c>
      <c r="V186" s="36" t="s">
        <v>37</v>
      </c>
      <c r="W186" s="48" t="s">
        <v>37</v>
      </c>
      <c r="X186" s="23">
        <f t="shared" si="6"/>
        <v>1706635.08</v>
      </c>
      <c r="Y186" s="24"/>
    </row>
    <row r="187" spans="1:25" customFormat="1" ht="53.25" hidden="1" customHeight="1">
      <c r="A187" s="13">
        <v>182</v>
      </c>
      <c r="B187" s="14" t="s">
        <v>289</v>
      </c>
      <c r="C187" s="14" t="s">
        <v>334</v>
      </c>
      <c r="D187" s="14" t="s">
        <v>42</v>
      </c>
      <c r="E187" s="14">
        <v>21746681</v>
      </c>
      <c r="F187" s="14">
        <v>14</v>
      </c>
      <c r="G187" s="15">
        <v>41893</v>
      </c>
      <c r="H187" s="36" t="s">
        <v>361</v>
      </c>
      <c r="I187" s="14" t="s">
        <v>275</v>
      </c>
      <c r="J187" s="46" t="s">
        <v>368</v>
      </c>
      <c r="K187" s="17">
        <v>2643817.15</v>
      </c>
      <c r="L187" s="17">
        <v>0</v>
      </c>
      <c r="M187" s="18">
        <f t="shared" si="5"/>
        <v>2643817.15</v>
      </c>
      <c r="N187" s="46" t="s">
        <v>363</v>
      </c>
      <c r="O187" s="36" t="s">
        <v>367</v>
      </c>
      <c r="P187" s="36" t="s">
        <v>35</v>
      </c>
      <c r="Q187" s="53">
        <v>43315</v>
      </c>
      <c r="R187" s="36"/>
      <c r="S187" s="49" t="s">
        <v>37</v>
      </c>
      <c r="T187" s="14" t="s">
        <v>48</v>
      </c>
      <c r="U187" s="36" t="s">
        <v>37</v>
      </c>
      <c r="V187" s="36" t="s">
        <v>369</v>
      </c>
      <c r="W187" s="48" t="s">
        <v>37</v>
      </c>
      <c r="X187" s="23">
        <f t="shared" si="6"/>
        <v>2643817.15</v>
      </c>
      <c r="Y187" s="24"/>
    </row>
    <row r="188" spans="1:25" customFormat="1" ht="46.5" hidden="1" customHeight="1">
      <c r="A188" s="13">
        <v>183</v>
      </c>
      <c r="B188" s="14" t="s">
        <v>289</v>
      </c>
      <c r="C188" s="14" t="s">
        <v>305</v>
      </c>
      <c r="D188" s="14" t="s">
        <v>42</v>
      </c>
      <c r="E188" s="14" t="s">
        <v>306</v>
      </c>
      <c r="F188" s="14">
        <v>13</v>
      </c>
      <c r="G188" s="15">
        <v>42522</v>
      </c>
      <c r="H188" s="36" t="s">
        <v>370</v>
      </c>
      <c r="I188" s="14" t="s">
        <v>51</v>
      </c>
      <c r="J188" s="46" t="s">
        <v>371</v>
      </c>
      <c r="K188" s="17">
        <v>3004039.65</v>
      </c>
      <c r="L188" s="17">
        <v>0</v>
      </c>
      <c r="M188" s="18">
        <f t="shared" si="5"/>
        <v>3004039.65</v>
      </c>
      <c r="N188" s="46" t="s">
        <v>37</v>
      </c>
      <c r="O188" s="36" t="s">
        <v>372</v>
      </c>
      <c r="P188" s="36" t="s">
        <v>3</v>
      </c>
      <c r="Q188" s="35" t="s">
        <v>37</v>
      </c>
      <c r="R188" s="36" t="s">
        <v>37</v>
      </c>
      <c r="S188" s="21">
        <v>43281</v>
      </c>
      <c r="T188" s="36" t="s">
        <v>124</v>
      </c>
      <c r="U188" s="36" t="s">
        <v>37</v>
      </c>
      <c r="V188" s="36" t="s">
        <v>37</v>
      </c>
      <c r="W188" s="48" t="s">
        <v>37</v>
      </c>
      <c r="X188" s="23">
        <f t="shared" si="6"/>
        <v>3004039.65</v>
      </c>
      <c r="Y188" s="24"/>
    </row>
    <row r="189" spans="1:25" ht="133.5" customHeight="1">
      <c r="A189" s="13">
        <v>184</v>
      </c>
      <c r="B189" s="14" t="s">
        <v>373</v>
      </c>
      <c r="C189" s="36" t="s">
        <v>374</v>
      </c>
      <c r="D189" s="14" t="s">
        <v>37</v>
      </c>
      <c r="E189" s="14" t="s">
        <v>37</v>
      </c>
      <c r="F189" s="14" t="s">
        <v>37</v>
      </c>
      <c r="G189" s="15">
        <v>42567</v>
      </c>
      <c r="H189" s="36" t="s">
        <v>375</v>
      </c>
      <c r="I189" s="14" t="s">
        <v>376</v>
      </c>
      <c r="J189" s="36" t="s">
        <v>377</v>
      </c>
      <c r="K189" s="17">
        <v>414050165.04649997</v>
      </c>
      <c r="L189" s="17">
        <f>2670158.21+2890794.29</f>
        <v>5560952.5</v>
      </c>
      <c r="M189" s="18">
        <f t="shared" si="5"/>
        <v>419611117.54649997</v>
      </c>
      <c r="N189" s="36" t="s">
        <v>378</v>
      </c>
      <c r="O189" s="36" t="s">
        <v>379</v>
      </c>
      <c r="P189" s="14" t="s">
        <v>3</v>
      </c>
      <c r="Q189" s="25" t="s">
        <v>37</v>
      </c>
      <c r="R189" s="14" t="s">
        <v>37</v>
      </c>
      <c r="S189" s="21">
        <v>43281</v>
      </c>
      <c r="T189" s="14" t="s">
        <v>124</v>
      </c>
      <c r="U189" s="14" t="s">
        <v>37</v>
      </c>
      <c r="V189" s="14" t="s">
        <v>37</v>
      </c>
      <c r="W189" s="27" t="s">
        <v>37</v>
      </c>
      <c r="X189" s="23">
        <f t="shared" si="6"/>
        <v>419611117.54649997</v>
      </c>
      <c r="Y189" s="54" t="s">
        <v>380</v>
      </c>
    </row>
    <row r="190" spans="1:25" ht="46.5" customHeight="1">
      <c r="A190" s="13">
        <v>185</v>
      </c>
      <c r="B190" s="14" t="s">
        <v>373</v>
      </c>
      <c r="C190" s="36" t="s">
        <v>381</v>
      </c>
      <c r="D190" s="14" t="s">
        <v>29</v>
      </c>
      <c r="E190" s="14" t="s">
        <v>382</v>
      </c>
      <c r="F190" s="14">
        <v>11</v>
      </c>
      <c r="G190" s="15">
        <v>42766</v>
      </c>
      <c r="H190" s="36" t="s">
        <v>383</v>
      </c>
      <c r="I190" s="14" t="s">
        <v>384</v>
      </c>
      <c r="J190" s="46" t="s">
        <v>385</v>
      </c>
      <c r="K190" s="17">
        <v>7606</v>
      </c>
      <c r="L190" s="17">
        <v>0</v>
      </c>
      <c r="M190" s="18">
        <f t="shared" si="5"/>
        <v>7606</v>
      </c>
      <c r="N190" s="14" t="s">
        <v>37</v>
      </c>
      <c r="O190" s="36" t="s">
        <v>386</v>
      </c>
      <c r="P190" s="14" t="s">
        <v>3</v>
      </c>
      <c r="Q190" s="25" t="s">
        <v>37</v>
      </c>
      <c r="R190" s="14" t="s">
        <v>37</v>
      </c>
      <c r="S190" s="21">
        <v>43281</v>
      </c>
      <c r="T190" s="14" t="s">
        <v>124</v>
      </c>
      <c r="U190" s="14" t="s">
        <v>37</v>
      </c>
      <c r="V190" s="14" t="s">
        <v>37</v>
      </c>
      <c r="W190" s="27" t="s">
        <v>37</v>
      </c>
      <c r="X190" s="23">
        <f t="shared" si="6"/>
        <v>7606</v>
      </c>
      <c r="Y190" s="24"/>
    </row>
    <row r="191" spans="1:25" ht="78.75" customHeight="1">
      <c r="A191" s="13">
        <v>186</v>
      </c>
      <c r="B191" s="14" t="s">
        <v>373</v>
      </c>
      <c r="C191" s="36" t="s">
        <v>387</v>
      </c>
      <c r="D191" s="14" t="s">
        <v>29</v>
      </c>
      <c r="E191" s="14" t="s">
        <v>388</v>
      </c>
      <c r="F191" s="14">
        <v>13</v>
      </c>
      <c r="G191" s="15">
        <v>42667</v>
      </c>
      <c r="H191" s="36" t="s">
        <v>389</v>
      </c>
      <c r="I191" s="14" t="s">
        <v>390</v>
      </c>
      <c r="J191" s="46" t="s">
        <v>391</v>
      </c>
      <c r="K191" s="17">
        <v>2175.85</v>
      </c>
      <c r="L191" s="17">
        <v>0</v>
      </c>
      <c r="M191" s="18">
        <f t="shared" si="5"/>
        <v>2175.85</v>
      </c>
      <c r="N191" s="14" t="s">
        <v>37</v>
      </c>
      <c r="O191" s="36" t="s">
        <v>392</v>
      </c>
      <c r="P191" s="14" t="s">
        <v>3</v>
      </c>
      <c r="Q191" s="25" t="s">
        <v>37</v>
      </c>
      <c r="R191" s="14" t="s">
        <v>37</v>
      </c>
      <c r="S191" s="21">
        <v>43281</v>
      </c>
      <c r="T191" s="14" t="s">
        <v>124</v>
      </c>
      <c r="U191" s="14" t="s">
        <v>37</v>
      </c>
      <c r="V191" s="14" t="s">
        <v>37</v>
      </c>
      <c r="W191" s="27" t="s">
        <v>37</v>
      </c>
      <c r="X191" s="23">
        <f t="shared" si="6"/>
        <v>2175.85</v>
      </c>
      <c r="Y191" s="24"/>
    </row>
    <row r="192" spans="1:25" ht="91.5" customHeight="1">
      <c r="A192" s="13">
        <v>187</v>
      </c>
      <c r="B192" s="14" t="s">
        <v>373</v>
      </c>
      <c r="C192" s="36" t="s">
        <v>393</v>
      </c>
      <c r="D192" s="14" t="s">
        <v>42</v>
      </c>
      <c r="E192" s="14" t="s">
        <v>394</v>
      </c>
      <c r="F192" s="14">
        <v>14</v>
      </c>
      <c r="G192" s="15">
        <v>42825</v>
      </c>
      <c r="H192" s="36" t="s">
        <v>395</v>
      </c>
      <c r="I192" s="14" t="s">
        <v>396</v>
      </c>
      <c r="J192" s="46" t="s">
        <v>37</v>
      </c>
      <c r="K192" s="17">
        <v>605114.54</v>
      </c>
      <c r="L192" s="17">
        <v>0</v>
      </c>
      <c r="M192" s="18">
        <f t="shared" si="5"/>
        <v>605114.54</v>
      </c>
      <c r="N192" s="14" t="s">
        <v>37</v>
      </c>
      <c r="O192" s="36" t="s">
        <v>397</v>
      </c>
      <c r="P192" s="14" t="s">
        <v>3</v>
      </c>
      <c r="Q192" s="25" t="s">
        <v>37</v>
      </c>
      <c r="R192" s="14" t="s">
        <v>37</v>
      </c>
      <c r="S192" s="21">
        <v>43281</v>
      </c>
      <c r="T192" s="14" t="s">
        <v>124</v>
      </c>
      <c r="U192" s="14" t="s">
        <v>37</v>
      </c>
      <c r="V192" s="14" t="s">
        <v>37</v>
      </c>
      <c r="W192" s="27" t="s">
        <v>37</v>
      </c>
      <c r="X192" s="23">
        <f t="shared" si="6"/>
        <v>605114.54</v>
      </c>
      <c r="Y192" s="24"/>
    </row>
    <row r="193" spans="1:25" ht="61.5" customHeight="1">
      <c r="A193" s="13">
        <v>188</v>
      </c>
      <c r="B193" s="14" t="s">
        <v>373</v>
      </c>
      <c r="C193" s="36" t="s">
        <v>398</v>
      </c>
      <c r="D193" s="14" t="s">
        <v>42</v>
      </c>
      <c r="E193" s="14" t="s">
        <v>399</v>
      </c>
      <c r="F193" s="14">
        <v>11</v>
      </c>
      <c r="G193" s="15">
        <v>42825</v>
      </c>
      <c r="H193" s="36" t="s">
        <v>400</v>
      </c>
      <c r="I193" s="14" t="s">
        <v>396</v>
      </c>
      <c r="J193" s="46" t="s">
        <v>37</v>
      </c>
      <c r="K193" s="17">
        <v>43704.24</v>
      </c>
      <c r="L193" s="17">
        <v>0</v>
      </c>
      <c r="M193" s="18">
        <f t="shared" si="5"/>
        <v>43704.24</v>
      </c>
      <c r="N193" s="14" t="s">
        <v>37</v>
      </c>
      <c r="O193" s="36" t="s">
        <v>401</v>
      </c>
      <c r="P193" s="14" t="s">
        <v>3</v>
      </c>
      <c r="Q193" s="25" t="s">
        <v>37</v>
      </c>
      <c r="R193" s="14" t="s">
        <v>37</v>
      </c>
      <c r="S193" s="21">
        <v>43281</v>
      </c>
      <c r="T193" s="14" t="s">
        <v>124</v>
      </c>
      <c r="U193" s="14" t="s">
        <v>37</v>
      </c>
      <c r="V193" s="14" t="s">
        <v>37</v>
      </c>
      <c r="W193" s="27" t="s">
        <v>37</v>
      </c>
      <c r="X193" s="23">
        <f t="shared" si="6"/>
        <v>43704.24</v>
      </c>
      <c r="Y193" s="24"/>
    </row>
    <row r="194" spans="1:25" ht="117" customHeight="1">
      <c r="A194" s="13">
        <v>189</v>
      </c>
      <c r="B194" s="14" t="s">
        <v>373</v>
      </c>
      <c r="C194" s="36" t="s">
        <v>402</v>
      </c>
      <c r="D194" s="14" t="s">
        <v>42</v>
      </c>
      <c r="E194" s="14" t="s">
        <v>403</v>
      </c>
      <c r="F194" s="14">
        <v>13</v>
      </c>
      <c r="G194" s="15">
        <v>42814</v>
      </c>
      <c r="H194" s="36" t="s">
        <v>404</v>
      </c>
      <c r="I194" s="14" t="s">
        <v>405</v>
      </c>
      <c r="J194" s="46" t="s">
        <v>406</v>
      </c>
      <c r="K194" s="17">
        <v>13755</v>
      </c>
      <c r="L194" s="17">
        <v>0</v>
      </c>
      <c r="M194" s="18">
        <f t="shared" si="5"/>
        <v>13755</v>
      </c>
      <c r="N194" s="14" t="s">
        <v>37</v>
      </c>
      <c r="O194" s="36" t="s">
        <v>386</v>
      </c>
      <c r="P194" s="14" t="s">
        <v>3</v>
      </c>
      <c r="Q194" s="25" t="s">
        <v>37</v>
      </c>
      <c r="R194" s="14" t="s">
        <v>37</v>
      </c>
      <c r="S194" s="21">
        <v>43281</v>
      </c>
      <c r="T194" s="14" t="s">
        <v>124</v>
      </c>
      <c r="U194" s="14" t="s">
        <v>37</v>
      </c>
      <c r="V194" s="14" t="s">
        <v>37</v>
      </c>
      <c r="W194" s="27" t="s">
        <v>37</v>
      </c>
      <c r="X194" s="23">
        <f t="shared" si="6"/>
        <v>13755</v>
      </c>
      <c r="Y194" s="24"/>
    </row>
    <row r="195" spans="1:25" ht="117" customHeight="1">
      <c r="A195" s="13">
        <v>190</v>
      </c>
      <c r="B195" s="14" t="s">
        <v>373</v>
      </c>
      <c r="C195" s="36" t="s">
        <v>407</v>
      </c>
      <c r="D195" s="14" t="s">
        <v>42</v>
      </c>
      <c r="E195" s="14" t="s">
        <v>408</v>
      </c>
      <c r="F195" s="14">
        <v>15</v>
      </c>
      <c r="G195" s="15" t="s">
        <v>409</v>
      </c>
      <c r="H195" s="36" t="s">
        <v>410</v>
      </c>
      <c r="I195" s="14" t="s">
        <v>411</v>
      </c>
      <c r="J195" s="46" t="s">
        <v>412</v>
      </c>
      <c r="K195" s="17">
        <v>1576218.5</v>
      </c>
      <c r="L195" s="17">
        <v>0</v>
      </c>
      <c r="M195" s="18">
        <f t="shared" si="5"/>
        <v>1576218.5</v>
      </c>
      <c r="N195" s="14" t="s">
        <v>37</v>
      </c>
      <c r="O195" s="36" t="s">
        <v>3219</v>
      </c>
      <c r="P195" s="14" t="s">
        <v>3</v>
      </c>
      <c r="Q195" s="25" t="s">
        <v>37</v>
      </c>
      <c r="R195" s="14" t="s">
        <v>37</v>
      </c>
      <c r="S195" s="21">
        <v>43281</v>
      </c>
      <c r="T195" s="14" t="s">
        <v>124</v>
      </c>
      <c r="U195" s="14" t="s">
        <v>37</v>
      </c>
      <c r="V195" s="14" t="s">
        <v>37</v>
      </c>
      <c r="W195" s="27" t="s">
        <v>37</v>
      </c>
      <c r="X195" s="23">
        <f t="shared" si="6"/>
        <v>1576218.5</v>
      </c>
      <c r="Y195" s="24"/>
    </row>
    <row r="196" spans="1:25" ht="117" customHeight="1">
      <c r="A196" s="13">
        <v>191</v>
      </c>
      <c r="B196" s="14" t="s">
        <v>373</v>
      </c>
      <c r="C196" s="36" t="s">
        <v>407</v>
      </c>
      <c r="D196" s="14" t="s">
        <v>42</v>
      </c>
      <c r="E196" s="14" t="s">
        <v>408</v>
      </c>
      <c r="F196" s="14">
        <v>15</v>
      </c>
      <c r="G196" s="15">
        <v>42795</v>
      </c>
      <c r="H196" s="36" t="s">
        <v>414</v>
      </c>
      <c r="I196" s="14" t="s">
        <v>411</v>
      </c>
      <c r="J196" s="46" t="s">
        <v>415</v>
      </c>
      <c r="K196" s="17">
        <v>34045696.890000001</v>
      </c>
      <c r="L196" s="17">
        <v>0</v>
      </c>
      <c r="M196" s="18">
        <f t="shared" si="5"/>
        <v>34045696.890000001</v>
      </c>
      <c r="N196" s="14" t="s">
        <v>37</v>
      </c>
      <c r="O196" s="36" t="s">
        <v>413</v>
      </c>
      <c r="P196" s="14" t="s">
        <v>3</v>
      </c>
      <c r="Q196" s="25" t="s">
        <v>37</v>
      </c>
      <c r="R196" s="14" t="s">
        <v>37</v>
      </c>
      <c r="S196" s="21">
        <v>43281</v>
      </c>
      <c r="T196" s="14" t="s">
        <v>124</v>
      </c>
      <c r="U196" s="14" t="s">
        <v>37</v>
      </c>
      <c r="V196" s="14" t="s">
        <v>37</v>
      </c>
      <c r="W196" s="27" t="s">
        <v>37</v>
      </c>
      <c r="X196" s="23">
        <f t="shared" si="6"/>
        <v>34045696.890000001</v>
      </c>
      <c r="Y196" s="24"/>
    </row>
    <row r="197" spans="1:25" ht="78.75" customHeight="1">
      <c r="A197" s="13">
        <v>192</v>
      </c>
      <c r="B197" s="14" t="s">
        <v>373</v>
      </c>
      <c r="C197" s="36" t="s">
        <v>407</v>
      </c>
      <c r="D197" s="14" t="s">
        <v>42</v>
      </c>
      <c r="E197" s="14" t="s">
        <v>408</v>
      </c>
      <c r="F197" s="14">
        <v>15</v>
      </c>
      <c r="G197" s="15">
        <v>42795</v>
      </c>
      <c r="H197" s="36" t="s">
        <v>414</v>
      </c>
      <c r="I197" s="14" t="s">
        <v>411</v>
      </c>
      <c r="J197" s="46" t="s">
        <v>416</v>
      </c>
      <c r="K197" s="17">
        <v>7620227.4000000004</v>
      </c>
      <c r="L197" s="17">
        <v>0</v>
      </c>
      <c r="M197" s="18">
        <f t="shared" si="5"/>
        <v>7620227.4000000004</v>
      </c>
      <c r="N197" s="14" t="s">
        <v>37</v>
      </c>
      <c r="O197" s="36" t="s">
        <v>417</v>
      </c>
      <c r="P197" s="14" t="s">
        <v>3</v>
      </c>
      <c r="Q197" s="25" t="s">
        <v>37</v>
      </c>
      <c r="R197" s="14" t="s">
        <v>37</v>
      </c>
      <c r="S197" s="21">
        <v>43281</v>
      </c>
      <c r="T197" s="14" t="s">
        <v>124</v>
      </c>
      <c r="U197" s="14" t="s">
        <v>37</v>
      </c>
      <c r="V197" s="14" t="s">
        <v>37</v>
      </c>
      <c r="W197" s="27" t="s">
        <v>37</v>
      </c>
      <c r="X197" s="23">
        <f t="shared" si="6"/>
        <v>7620227.4000000004</v>
      </c>
      <c r="Y197" s="24"/>
    </row>
    <row r="198" spans="1:25" ht="153" customHeight="1">
      <c r="A198" s="13">
        <v>193</v>
      </c>
      <c r="B198" s="14" t="s">
        <v>373</v>
      </c>
      <c r="C198" s="36" t="s">
        <v>418</v>
      </c>
      <c r="D198" s="14" t="s">
        <v>37</v>
      </c>
      <c r="E198" s="14" t="s">
        <v>37</v>
      </c>
      <c r="F198" s="14" t="s">
        <v>37</v>
      </c>
      <c r="G198" s="15">
        <v>42567</v>
      </c>
      <c r="H198" s="36" t="s">
        <v>419</v>
      </c>
      <c r="I198" s="14" t="s">
        <v>420</v>
      </c>
      <c r="J198" s="36" t="s">
        <v>421</v>
      </c>
      <c r="K198" s="17">
        <v>316447361.41000003</v>
      </c>
      <c r="L198" s="17">
        <v>0</v>
      </c>
      <c r="M198" s="18">
        <f t="shared" ref="M198:M261" si="7">K198+L198</f>
        <v>316447361.41000003</v>
      </c>
      <c r="N198" s="14" t="s">
        <v>37</v>
      </c>
      <c r="O198" s="36" t="s">
        <v>422</v>
      </c>
      <c r="P198" s="14" t="s">
        <v>3</v>
      </c>
      <c r="Q198" s="25" t="s">
        <v>37</v>
      </c>
      <c r="R198" s="14" t="s">
        <v>37</v>
      </c>
      <c r="S198" s="21">
        <v>43281</v>
      </c>
      <c r="T198" s="14" t="s">
        <v>124</v>
      </c>
      <c r="U198" s="14" t="s">
        <v>37</v>
      </c>
      <c r="V198" s="14" t="s">
        <v>37</v>
      </c>
      <c r="W198" s="27" t="s">
        <v>37</v>
      </c>
      <c r="X198" s="23">
        <f t="shared" si="6"/>
        <v>316447361.41000003</v>
      </c>
      <c r="Y198" s="24"/>
    </row>
    <row r="199" spans="1:25" ht="181.5" customHeight="1">
      <c r="A199" s="13">
        <v>194</v>
      </c>
      <c r="B199" s="14" t="s">
        <v>373</v>
      </c>
      <c r="C199" s="36" t="s">
        <v>423</v>
      </c>
      <c r="D199" s="14" t="s">
        <v>37</v>
      </c>
      <c r="E199" s="14" t="s">
        <v>37</v>
      </c>
      <c r="F199" s="14" t="s">
        <v>37</v>
      </c>
      <c r="G199" s="15">
        <v>42567</v>
      </c>
      <c r="H199" s="36" t="s">
        <v>424</v>
      </c>
      <c r="I199" s="14" t="s">
        <v>425</v>
      </c>
      <c r="J199" s="46" t="s">
        <v>426</v>
      </c>
      <c r="K199" s="17">
        <v>75969680.439999998</v>
      </c>
      <c r="L199" s="17">
        <v>0</v>
      </c>
      <c r="M199" s="18">
        <f t="shared" si="7"/>
        <v>75969680.439999998</v>
      </c>
      <c r="N199" s="14" t="s">
        <v>37</v>
      </c>
      <c r="O199" s="36" t="s">
        <v>3225</v>
      </c>
      <c r="P199" s="14" t="s">
        <v>3</v>
      </c>
      <c r="Q199" s="25" t="s">
        <v>37</v>
      </c>
      <c r="R199" s="14" t="s">
        <v>37</v>
      </c>
      <c r="S199" s="21">
        <v>43281</v>
      </c>
      <c r="T199" s="14" t="s">
        <v>124</v>
      </c>
      <c r="U199" s="14" t="s">
        <v>37</v>
      </c>
      <c r="V199" s="14" t="s">
        <v>37</v>
      </c>
      <c r="W199" s="27" t="s">
        <v>37</v>
      </c>
      <c r="X199" s="23">
        <f t="shared" si="6"/>
        <v>75969680.439999998</v>
      </c>
      <c r="Y199" s="24"/>
    </row>
    <row r="200" spans="1:25" ht="40.5" customHeight="1">
      <c r="A200" s="13">
        <v>195</v>
      </c>
      <c r="B200" s="14" t="s">
        <v>373</v>
      </c>
      <c r="C200" s="36" t="s">
        <v>427</v>
      </c>
      <c r="D200" s="14" t="s">
        <v>42</v>
      </c>
      <c r="E200" s="14">
        <v>5707160073085</v>
      </c>
      <c r="F200" s="14">
        <v>16</v>
      </c>
      <c r="G200" s="15" t="s">
        <v>428</v>
      </c>
      <c r="H200" s="36" t="s">
        <v>429</v>
      </c>
      <c r="I200" s="14" t="s">
        <v>430</v>
      </c>
      <c r="J200" s="36" t="s">
        <v>431</v>
      </c>
      <c r="K200" s="17">
        <v>63781</v>
      </c>
      <c r="L200" s="17">
        <v>0</v>
      </c>
      <c r="M200" s="18">
        <f t="shared" si="7"/>
        <v>63781</v>
      </c>
      <c r="N200" s="14" t="s">
        <v>363</v>
      </c>
      <c r="O200" s="36" t="s">
        <v>432</v>
      </c>
      <c r="P200" s="14" t="s">
        <v>3</v>
      </c>
      <c r="Q200" s="25" t="s">
        <v>37</v>
      </c>
      <c r="R200" s="14" t="s">
        <v>37</v>
      </c>
      <c r="S200" s="21">
        <v>43281</v>
      </c>
      <c r="T200" s="14" t="s">
        <v>124</v>
      </c>
      <c r="U200" s="14" t="s">
        <v>37</v>
      </c>
      <c r="V200" s="14" t="s">
        <v>37</v>
      </c>
      <c r="W200" s="27" t="s">
        <v>37</v>
      </c>
      <c r="X200" s="23">
        <f t="shared" si="6"/>
        <v>63781</v>
      </c>
      <c r="Y200" s="24"/>
    </row>
    <row r="201" spans="1:25" ht="40.5" customHeight="1">
      <c r="A201" s="13">
        <v>196</v>
      </c>
      <c r="B201" s="14" t="s">
        <v>373</v>
      </c>
      <c r="C201" s="36" t="s">
        <v>433</v>
      </c>
      <c r="D201" s="14" t="s">
        <v>42</v>
      </c>
      <c r="E201" s="14">
        <v>6505270042080</v>
      </c>
      <c r="F201" s="14">
        <v>13</v>
      </c>
      <c r="G201" s="15">
        <v>42193</v>
      </c>
      <c r="H201" s="36" t="s">
        <v>434</v>
      </c>
      <c r="I201" s="14" t="s">
        <v>435</v>
      </c>
      <c r="J201" s="46" t="s">
        <v>436</v>
      </c>
      <c r="K201" s="17">
        <v>811579.11</v>
      </c>
      <c r="L201" s="17">
        <v>0</v>
      </c>
      <c r="M201" s="18">
        <f t="shared" si="7"/>
        <v>811579.11</v>
      </c>
      <c r="N201" s="14" t="s">
        <v>363</v>
      </c>
      <c r="O201" s="36" t="s">
        <v>432</v>
      </c>
      <c r="P201" s="14" t="s">
        <v>3</v>
      </c>
      <c r="Q201" s="25" t="s">
        <v>37</v>
      </c>
      <c r="R201" s="14" t="s">
        <v>37</v>
      </c>
      <c r="S201" s="21">
        <v>43281</v>
      </c>
      <c r="T201" s="14" t="s">
        <v>124</v>
      </c>
      <c r="U201" s="14" t="s">
        <v>37</v>
      </c>
      <c r="V201" s="14" t="s">
        <v>37</v>
      </c>
      <c r="W201" s="27" t="s">
        <v>37</v>
      </c>
      <c r="X201" s="23">
        <f t="shared" si="6"/>
        <v>811579.11</v>
      </c>
      <c r="Y201" s="24"/>
    </row>
    <row r="202" spans="1:25" ht="66" customHeight="1">
      <c r="A202" s="13">
        <v>197</v>
      </c>
      <c r="B202" s="14" t="s">
        <v>373</v>
      </c>
      <c r="C202" s="36" t="s">
        <v>437</v>
      </c>
      <c r="D202" s="14" t="s">
        <v>29</v>
      </c>
      <c r="E202" s="14" t="s">
        <v>438</v>
      </c>
      <c r="F202" s="14">
        <v>13</v>
      </c>
      <c r="G202" s="15">
        <v>41364</v>
      </c>
      <c r="H202" s="36" t="s">
        <v>439</v>
      </c>
      <c r="I202" s="14" t="s">
        <v>440</v>
      </c>
      <c r="J202" s="46" t="s">
        <v>441</v>
      </c>
      <c r="K202" s="17">
        <v>80991.899999999994</v>
      </c>
      <c r="L202" s="17">
        <v>0</v>
      </c>
      <c r="M202" s="18">
        <f t="shared" si="7"/>
        <v>80991.899999999994</v>
      </c>
      <c r="N202" s="14">
        <v>0</v>
      </c>
      <c r="O202" s="36" t="s">
        <v>442</v>
      </c>
      <c r="P202" s="14" t="s">
        <v>3</v>
      </c>
      <c r="Q202" s="25" t="s">
        <v>37</v>
      </c>
      <c r="R202" s="14" t="s">
        <v>37</v>
      </c>
      <c r="S202" s="21">
        <v>43281</v>
      </c>
      <c r="T202" s="14" t="s">
        <v>124</v>
      </c>
      <c r="U202" s="14" t="s">
        <v>37</v>
      </c>
      <c r="V202" s="14" t="s">
        <v>37</v>
      </c>
      <c r="W202" s="27" t="s">
        <v>37</v>
      </c>
      <c r="X202" s="23">
        <f t="shared" si="6"/>
        <v>80991.899999999994</v>
      </c>
      <c r="Y202" s="24"/>
    </row>
    <row r="203" spans="1:25" ht="66" customHeight="1">
      <c r="A203" s="13">
        <v>198</v>
      </c>
      <c r="B203" s="14" t="s">
        <v>373</v>
      </c>
      <c r="C203" s="36" t="s">
        <v>437</v>
      </c>
      <c r="D203" s="14" t="s">
        <v>29</v>
      </c>
      <c r="E203" s="14" t="s">
        <v>438</v>
      </c>
      <c r="F203" s="14">
        <v>13</v>
      </c>
      <c r="G203" s="15">
        <v>41364</v>
      </c>
      <c r="H203" s="36" t="s">
        <v>439</v>
      </c>
      <c r="I203" s="14" t="s">
        <v>443</v>
      </c>
      <c r="J203" s="46" t="s">
        <v>444</v>
      </c>
      <c r="K203" s="17">
        <v>257386.35</v>
      </c>
      <c r="L203" s="17">
        <v>0</v>
      </c>
      <c r="M203" s="18">
        <f t="shared" si="7"/>
        <v>257386.35</v>
      </c>
      <c r="N203" s="14">
        <v>0</v>
      </c>
      <c r="O203" s="36" t="s">
        <v>442</v>
      </c>
      <c r="P203" s="14" t="s">
        <v>3</v>
      </c>
      <c r="Q203" s="25" t="s">
        <v>37</v>
      </c>
      <c r="R203" s="14" t="s">
        <v>37</v>
      </c>
      <c r="S203" s="21">
        <v>43281</v>
      </c>
      <c r="T203" s="14" t="s">
        <v>124</v>
      </c>
      <c r="U203" s="14" t="s">
        <v>37</v>
      </c>
      <c r="V203" s="14" t="s">
        <v>37</v>
      </c>
      <c r="W203" s="27" t="s">
        <v>37</v>
      </c>
      <c r="X203" s="23">
        <f t="shared" si="6"/>
        <v>257386.35</v>
      </c>
      <c r="Y203" s="24"/>
    </row>
    <row r="204" spans="1:25" ht="66" customHeight="1">
      <c r="A204" s="13">
        <v>199</v>
      </c>
      <c r="B204" s="14" t="s">
        <v>373</v>
      </c>
      <c r="C204" s="36" t="s">
        <v>437</v>
      </c>
      <c r="D204" s="14" t="s">
        <v>29</v>
      </c>
      <c r="E204" s="14" t="s">
        <v>438</v>
      </c>
      <c r="F204" s="14">
        <v>13</v>
      </c>
      <c r="G204" s="15">
        <v>41364</v>
      </c>
      <c r="H204" s="36" t="s">
        <v>439</v>
      </c>
      <c r="I204" s="14" t="s">
        <v>443</v>
      </c>
      <c r="J204" s="46" t="s">
        <v>445</v>
      </c>
      <c r="K204" s="17">
        <v>83950.44</v>
      </c>
      <c r="L204" s="17">
        <v>0</v>
      </c>
      <c r="M204" s="18">
        <f t="shared" si="7"/>
        <v>83950.44</v>
      </c>
      <c r="N204" s="14">
        <v>0</v>
      </c>
      <c r="O204" s="36" t="s">
        <v>442</v>
      </c>
      <c r="P204" s="14" t="s">
        <v>3</v>
      </c>
      <c r="Q204" s="25" t="s">
        <v>37</v>
      </c>
      <c r="R204" s="14" t="s">
        <v>37</v>
      </c>
      <c r="S204" s="21">
        <v>43281</v>
      </c>
      <c r="T204" s="14" t="s">
        <v>124</v>
      </c>
      <c r="U204" s="14" t="s">
        <v>37</v>
      </c>
      <c r="V204" s="14" t="s">
        <v>37</v>
      </c>
      <c r="W204" s="27" t="s">
        <v>37</v>
      </c>
      <c r="X204" s="23">
        <f t="shared" si="6"/>
        <v>83950.44</v>
      </c>
      <c r="Y204" s="24"/>
    </row>
    <row r="205" spans="1:25" ht="145.5" customHeight="1">
      <c r="A205" s="13">
        <v>200</v>
      </c>
      <c r="B205" s="14" t="s">
        <v>373</v>
      </c>
      <c r="C205" s="36" t="s">
        <v>446</v>
      </c>
      <c r="D205" s="14" t="s">
        <v>29</v>
      </c>
      <c r="E205" s="14">
        <v>7004245026088</v>
      </c>
      <c r="F205" s="14">
        <v>15</v>
      </c>
      <c r="G205" s="15">
        <v>41364</v>
      </c>
      <c r="H205" s="36" t="s">
        <v>447</v>
      </c>
      <c r="I205" s="14" t="s">
        <v>448</v>
      </c>
      <c r="J205" s="46" t="s">
        <v>449</v>
      </c>
      <c r="K205" s="17">
        <v>3867956</v>
      </c>
      <c r="L205" s="17">
        <v>0</v>
      </c>
      <c r="M205" s="18">
        <f t="shared" si="7"/>
        <v>3867956</v>
      </c>
      <c r="N205" s="14">
        <v>0</v>
      </c>
      <c r="O205" s="36" t="s">
        <v>450</v>
      </c>
      <c r="P205" s="14" t="s">
        <v>3</v>
      </c>
      <c r="Q205" s="25" t="s">
        <v>37</v>
      </c>
      <c r="R205" s="14" t="s">
        <v>37</v>
      </c>
      <c r="S205" s="21">
        <v>43281</v>
      </c>
      <c r="T205" s="14" t="s">
        <v>124</v>
      </c>
      <c r="U205" s="14" t="s">
        <v>37</v>
      </c>
      <c r="V205" s="14" t="s">
        <v>37</v>
      </c>
      <c r="W205" s="27" t="s">
        <v>37</v>
      </c>
      <c r="X205" s="23">
        <f t="shared" si="6"/>
        <v>3867956</v>
      </c>
      <c r="Y205" s="24"/>
    </row>
    <row r="206" spans="1:25" ht="40.5" customHeight="1">
      <c r="A206" s="13">
        <v>201</v>
      </c>
      <c r="B206" s="14" t="s">
        <v>373</v>
      </c>
      <c r="C206" s="36" t="s">
        <v>451</v>
      </c>
      <c r="D206" s="14">
        <v>0</v>
      </c>
      <c r="E206" s="14">
        <v>0</v>
      </c>
      <c r="F206" s="14">
        <v>0</v>
      </c>
      <c r="G206" s="15">
        <v>42917</v>
      </c>
      <c r="H206" s="36" t="s">
        <v>452</v>
      </c>
      <c r="I206" s="14">
        <v>0</v>
      </c>
      <c r="J206" s="46" t="s">
        <v>453</v>
      </c>
      <c r="K206" s="17">
        <v>486000</v>
      </c>
      <c r="L206" s="17">
        <v>0</v>
      </c>
      <c r="M206" s="18">
        <f t="shared" si="7"/>
        <v>486000</v>
      </c>
      <c r="N206" s="14">
        <v>0</v>
      </c>
      <c r="O206" s="36" t="s">
        <v>454</v>
      </c>
      <c r="P206" s="14" t="s">
        <v>3</v>
      </c>
      <c r="Q206" s="25" t="s">
        <v>37</v>
      </c>
      <c r="R206" s="14" t="s">
        <v>37</v>
      </c>
      <c r="S206" s="21">
        <v>43281</v>
      </c>
      <c r="T206" s="14" t="s">
        <v>124</v>
      </c>
      <c r="U206" s="14" t="s">
        <v>37</v>
      </c>
      <c r="V206" s="14" t="s">
        <v>37</v>
      </c>
      <c r="W206" s="27" t="s">
        <v>37</v>
      </c>
      <c r="X206" s="23">
        <f t="shared" si="6"/>
        <v>486000</v>
      </c>
      <c r="Y206" s="24"/>
    </row>
    <row r="207" spans="1:25" ht="46.5" customHeight="1">
      <c r="A207" s="13">
        <v>202</v>
      </c>
      <c r="B207" s="14" t="s">
        <v>373</v>
      </c>
      <c r="C207" s="36" t="s">
        <v>455</v>
      </c>
      <c r="D207" s="14">
        <v>0</v>
      </c>
      <c r="E207" s="14">
        <v>0</v>
      </c>
      <c r="F207" s="14">
        <v>0</v>
      </c>
      <c r="G207" s="15">
        <v>42917</v>
      </c>
      <c r="H207" s="36" t="s">
        <v>456</v>
      </c>
      <c r="I207" s="14">
        <v>0</v>
      </c>
      <c r="J207" s="46" t="s">
        <v>457</v>
      </c>
      <c r="K207" s="17">
        <v>2684294</v>
      </c>
      <c r="L207" s="17">
        <v>0</v>
      </c>
      <c r="M207" s="18">
        <f t="shared" si="7"/>
        <v>2684294</v>
      </c>
      <c r="N207" s="14"/>
      <c r="O207" s="36" t="s">
        <v>458</v>
      </c>
      <c r="P207" s="14" t="s">
        <v>35</v>
      </c>
      <c r="Q207" s="25" t="s">
        <v>37</v>
      </c>
      <c r="R207" s="14" t="s">
        <v>37</v>
      </c>
      <c r="S207" s="26" t="s">
        <v>37</v>
      </c>
      <c r="T207" s="14" t="s">
        <v>459</v>
      </c>
      <c r="U207" s="14" t="s">
        <v>37</v>
      </c>
      <c r="V207" s="14" t="s">
        <v>37</v>
      </c>
      <c r="W207" s="27" t="s">
        <v>37</v>
      </c>
      <c r="X207" s="23">
        <f t="shared" si="6"/>
        <v>2684294</v>
      </c>
      <c r="Y207" s="24"/>
    </row>
    <row r="208" spans="1:25" ht="140.25" customHeight="1">
      <c r="A208" s="13">
        <v>203</v>
      </c>
      <c r="B208" s="14" t="s">
        <v>373</v>
      </c>
      <c r="C208" s="36" t="s">
        <v>460</v>
      </c>
      <c r="D208" s="14">
        <v>0</v>
      </c>
      <c r="E208" s="14">
        <v>0</v>
      </c>
      <c r="F208" s="14">
        <v>0</v>
      </c>
      <c r="G208" s="15">
        <v>42917</v>
      </c>
      <c r="H208" s="36" t="s">
        <v>456</v>
      </c>
      <c r="I208" s="14">
        <v>0</v>
      </c>
      <c r="J208" s="46" t="s">
        <v>461</v>
      </c>
      <c r="K208" s="17">
        <v>8278420</v>
      </c>
      <c r="L208" s="17">
        <v>0</v>
      </c>
      <c r="M208" s="18">
        <f t="shared" si="7"/>
        <v>8278420</v>
      </c>
      <c r="N208" s="14"/>
      <c r="O208" s="36" t="s">
        <v>450</v>
      </c>
      <c r="P208" s="14" t="s">
        <v>3</v>
      </c>
      <c r="Q208" s="25" t="s">
        <v>37</v>
      </c>
      <c r="R208" s="14" t="s">
        <v>37</v>
      </c>
      <c r="S208" s="21">
        <v>43281</v>
      </c>
      <c r="T208" s="14" t="s">
        <v>124</v>
      </c>
      <c r="U208" s="14" t="s">
        <v>37</v>
      </c>
      <c r="V208" s="14" t="s">
        <v>37</v>
      </c>
      <c r="W208" s="27" t="s">
        <v>37</v>
      </c>
      <c r="X208" s="23">
        <f t="shared" si="6"/>
        <v>8278420</v>
      </c>
      <c r="Y208" s="24"/>
    </row>
    <row r="209" spans="1:25" ht="171.75" customHeight="1">
      <c r="A209" s="13">
        <v>204</v>
      </c>
      <c r="B209" s="14" t="s">
        <v>373</v>
      </c>
      <c r="C209" s="36" t="s">
        <v>407</v>
      </c>
      <c r="D209" s="14">
        <v>0</v>
      </c>
      <c r="E209" s="14">
        <v>0</v>
      </c>
      <c r="F209" s="14">
        <v>0</v>
      </c>
      <c r="G209" s="15">
        <v>42917</v>
      </c>
      <c r="H209" s="36" t="s">
        <v>3223</v>
      </c>
      <c r="I209" s="14">
        <v>0</v>
      </c>
      <c r="J209" s="46" t="s">
        <v>462</v>
      </c>
      <c r="K209" s="17">
        <v>3708381</v>
      </c>
      <c r="L209" s="17">
        <v>0</v>
      </c>
      <c r="M209" s="18">
        <f t="shared" si="7"/>
        <v>3708381</v>
      </c>
      <c r="N209" s="14">
        <v>0</v>
      </c>
      <c r="O209" s="36" t="s">
        <v>3224</v>
      </c>
      <c r="P209" s="14" t="s">
        <v>3</v>
      </c>
      <c r="Q209" s="25" t="s">
        <v>37</v>
      </c>
      <c r="R209" s="14" t="s">
        <v>37</v>
      </c>
      <c r="S209" s="21">
        <v>43281</v>
      </c>
      <c r="T209" s="14" t="s">
        <v>124</v>
      </c>
      <c r="U209" s="14" t="s">
        <v>37</v>
      </c>
      <c r="V209" s="14" t="s">
        <v>37</v>
      </c>
      <c r="W209" s="27" t="s">
        <v>37</v>
      </c>
      <c r="X209" s="23">
        <f t="shared" si="6"/>
        <v>3708381</v>
      </c>
      <c r="Y209" s="24"/>
    </row>
    <row r="210" spans="1:25" ht="61.5" customHeight="1">
      <c r="A210" s="13">
        <v>205</v>
      </c>
      <c r="B210" s="14" t="s">
        <v>373</v>
      </c>
      <c r="C210" s="36" t="s">
        <v>455</v>
      </c>
      <c r="D210" s="14"/>
      <c r="E210" s="14"/>
      <c r="F210" s="14"/>
      <c r="G210" s="15">
        <v>43188</v>
      </c>
      <c r="H210" s="36" t="s">
        <v>463</v>
      </c>
      <c r="I210" s="14"/>
      <c r="J210" s="46" t="s">
        <v>464</v>
      </c>
      <c r="K210" s="17"/>
      <c r="L210" s="17">
        <v>129650</v>
      </c>
      <c r="M210" s="18">
        <f t="shared" si="7"/>
        <v>129650</v>
      </c>
      <c r="N210" s="19" t="s">
        <v>465</v>
      </c>
      <c r="O210" s="36" t="s">
        <v>466</v>
      </c>
      <c r="P210" s="14" t="s">
        <v>3</v>
      </c>
      <c r="Q210" s="25" t="s">
        <v>37</v>
      </c>
      <c r="R210" s="26" t="s">
        <v>37</v>
      </c>
      <c r="S210" s="21">
        <v>43281</v>
      </c>
      <c r="T210" s="14" t="s">
        <v>124</v>
      </c>
      <c r="U210" s="14" t="s">
        <v>37</v>
      </c>
      <c r="V210" s="14" t="s">
        <v>37</v>
      </c>
      <c r="W210" s="27"/>
      <c r="X210" s="23">
        <f t="shared" si="6"/>
        <v>129650</v>
      </c>
      <c r="Y210" s="33" t="s">
        <v>80</v>
      </c>
    </row>
    <row r="211" spans="1:25" ht="61.5" customHeight="1">
      <c r="A211" s="13">
        <v>206</v>
      </c>
      <c r="B211" s="14" t="s">
        <v>373</v>
      </c>
      <c r="C211" s="36" t="s">
        <v>467</v>
      </c>
      <c r="D211" s="14"/>
      <c r="E211" s="14"/>
      <c r="F211" s="14"/>
      <c r="G211" s="15">
        <v>43188</v>
      </c>
      <c r="H211" s="36" t="s">
        <v>468</v>
      </c>
      <c r="I211" s="14"/>
      <c r="J211" s="46" t="s">
        <v>469</v>
      </c>
      <c r="K211" s="17"/>
      <c r="L211" s="17">
        <v>324710</v>
      </c>
      <c r="M211" s="18">
        <f t="shared" si="7"/>
        <v>324710</v>
      </c>
      <c r="N211" s="19" t="s">
        <v>465</v>
      </c>
      <c r="O211" s="36" t="s">
        <v>466</v>
      </c>
      <c r="P211" s="14" t="s">
        <v>3</v>
      </c>
      <c r="Q211" s="25" t="s">
        <v>37</v>
      </c>
      <c r="R211" s="26" t="s">
        <v>37</v>
      </c>
      <c r="S211" s="21">
        <v>43281</v>
      </c>
      <c r="T211" s="14" t="s">
        <v>124</v>
      </c>
      <c r="U211" s="14" t="s">
        <v>37</v>
      </c>
      <c r="V211" s="14" t="s">
        <v>37</v>
      </c>
      <c r="W211" s="27"/>
      <c r="X211" s="23">
        <f t="shared" si="6"/>
        <v>324710</v>
      </c>
      <c r="Y211" s="33" t="s">
        <v>80</v>
      </c>
    </row>
    <row r="212" spans="1:25" ht="61.5" customHeight="1">
      <c r="A212" s="13">
        <v>207</v>
      </c>
      <c r="B212" s="14" t="s">
        <v>373</v>
      </c>
      <c r="C212" s="36" t="s">
        <v>455</v>
      </c>
      <c r="D212" s="14"/>
      <c r="E212" s="14"/>
      <c r="F212" s="14"/>
      <c r="G212" s="15">
        <v>43188</v>
      </c>
      <c r="H212" s="36" t="s">
        <v>470</v>
      </c>
      <c r="I212" s="14"/>
      <c r="J212" s="46" t="s">
        <v>471</v>
      </c>
      <c r="K212" s="17"/>
      <c r="L212" s="17">
        <v>362450</v>
      </c>
      <c r="M212" s="18">
        <f t="shared" si="7"/>
        <v>362450</v>
      </c>
      <c r="N212" s="19" t="s">
        <v>465</v>
      </c>
      <c r="O212" s="36" t="s">
        <v>466</v>
      </c>
      <c r="P212" s="14" t="s">
        <v>3</v>
      </c>
      <c r="Q212" s="25" t="s">
        <v>37</v>
      </c>
      <c r="R212" s="26" t="s">
        <v>37</v>
      </c>
      <c r="S212" s="21">
        <v>43281</v>
      </c>
      <c r="T212" s="14" t="s">
        <v>124</v>
      </c>
      <c r="U212" s="14" t="s">
        <v>37</v>
      </c>
      <c r="V212" s="14" t="s">
        <v>37</v>
      </c>
      <c r="W212" s="27"/>
      <c r="X212" s="23">
        <f t="shared" si="6"/>
        <v>362450</v>
      </c>
      <c r="Y212" s="33" t="s">
        <v>80</v>
      </c>
    </row>
    <row r="213" spans="1:25" ht="61.5" customHeight="1">
      <c r="A213" s="13">
        <v>209</v>
      </c>
      <c r="B213" s="14" t="s">
        <v>373</v>
      </c>
      <c r="C213" s="36" t="s">
        <v>455</v>
      </c>
      <c r="D213" s="14"/>
      <c r="E213" s="14"/>
      <c r="F213" s="14"/>
      <c r="G213" s="15">
        <v>43188</v>
      </c>
      <c r="H213" s="36" t="s">
        <v>472</v>
      </c>
      <c r="I213" s="14"/>
      <c r="J213" s="46" t="s">
        <v>471</v>
      </c>
      <c r="K213" s="17"/>
      <c r="L213" s="17">
        <v>384750</v>
      </c>
      <c r="M213" s="18">
        <f t="shared" si="7"/>
        <v>384750</v>
      </c>
      <c r="N213" s="19" t="s">
        <v>465</v>
      </c>
      <c r="O213" s="36" t="s">
        <v>466</v>
      </c>
      <c r="P213" s="14" t="s">
        <v>3</v>
      </c>
      <c r="Q213" s="25" t="s">
        <v>37</v>
      </c>
      <c r="R213" s="26" t="s">
        <v>37</v>
      </c>
      <c r="S213" s="21">
        <v>43281</v>
      </c>
      <c r="T213" s="14" t="s">
        <v>124</v>
      </c>
      <c r="U213" s="14" t="s">
        <v>37</v>
      </c>
      <c r="V213" s="14" t="s">
        <v>37</v>
      </c>
      <c r="W213" s="27"/>
      <c r="X213" s="23">
        <f t="shared" si="6"/>
        <v>384750</v>
      </c>
      <c r="Y213" s="33" t="s">
        <v>80</v>
      </c>
    </row>
    <row r="214" spans="1:25" ht="61.5" customHeight="1">
      <c r="A214" s="13">
        <v>210</v>
      </c>
      <c r="B214" s="14" t="s">
        <v>373</v>
      </c>
      <c r="C214" s="36" t="s">
        <v>455</v>
      </c>
      <c r="D214" s="14"/>
      <c r="E214" s="14"/>
      <c r="F214" s="14"/>
      <c r="G214" s="15">
        <v>43188</v>
      </c>
      <c r="H214" s="36" t="s">
        <v>473</v>
      </c>
      <c r="I214" s="14"/>
      <c r="J214" s="46" t="s">
        <v>474</v>
      </c>
      <c r="K214" s="17"/>
      <c r="L214" s="17">
        <v>451000</v>
      </c>
      <c r="M214" s="18">
        <f t="shared" si="7"/>
        <v>451000</v>
      </c>
      <c r="N214" s="19" t="s">
        <v>465</v>
      </c>
      <c r="O214" s="36" t="s">
        <v>466</v>
      </c>
      <c r="P214" s="14" t="s">
        <v>3</v>
      </c>
      <c r="Q214" s="25" t="s">
        <v>37</v>
      </c>
      <c r="R214" s="26" t="s">
        <v>37</v>
      </c>
      <c r="S214" s="21">
        <v>43281</v>
      </c>
      <c r="T214" s="14" t="s">
        <v>124</v>
      </c>
      <c r="U214" s="14" t="s">
        <v>37</v>
      </c>
      <c r="V214" s="14" t="s">
        <v>37</v>
      </c>
      <c r="W214" s="27" t="s">
        <v>37</v>
      </c>
      <c r="X214" s="23">
        <f t="shared" si="6"/>
        <v>451000</v>
      </c>
      <c r="Y214" s="33" t="s">
        <v>80</v>
      </c>
    </row>
    <row r="215" spans="1:25" customFormat="1" ht="40.5" hidden="1" customHeight="1">
      <c r="A215" s="13">
        <v>211</v>
      </c>
      <c r="B215" s="14" t="s">
        <v>475</v>
      </c>
      <c r="C215" s="14" t="s">
        <v>476</v>
      </c>
      <c r="D215" s="14" t="s">
        <v>29</v>
      </c>
      <c r="E215" s="14">
        <v>21725519</v>
      </c>
      <c r="F215" s="14">
        <v>13</v>
      </c>
      <c r="G215" s="15">
        <v>42593</v>
      </c>
      <c r="H215" s="36" t="s">
        <v>477</v>
      </c>
      <c r="I215" s="14" t="s">
        <v>478</v>
      </c>
      <c r="J215" s="14" t="s">
        <v>479</v>
      </c>
      <c r="K215" s="17">
        <v>803000</v>
      </c>
      <c r="L215" s="17">
        <v>0</v>
      </c>
      <c r="M215" s="18">
        <f t="shared" si="7"/>
        <v>803000</v>
      </c>
      <c r="N215" s="14" t="s">
        <v>363</v>
      </c>
      <c r="O215" s="36" t="s">
        <v>480</v>
      </c>
      <c r="P215" s="14" t="s">
        <v>35</v>
      </c>
      <c r="Q215" s="26">
        <v>43130</v>
      </c>
      <c r="R215" s="14" t="s">
        <v>182</v>
      </c>
      <c r="S215" s="55" t="s">
        <v>37</v>
      </c>
      <c r="T215" s="14" t="s">
        <v>48</v>
      </c>
      <c r="U215" s="14" t="s">
        <v>37</v>
      </c>
      <c r="V215" s="14" t="s">
        <v>37</v>
      </c>
      <c r="W215" s="22" t="s">
        <v>481</v>
      </c>
      <c r="X215" s="23">
        <f t="shared" si="6"/>
        <v>803000</v>
      </c>
      <c r="Y215" s="24"/>
    </row>
    <row r="216" spans="1:25" customFormat="1" ht="40.5" hidden="1" customHeight="1">
      <c r="A216" s="13">
        <v>212</v>
      </c>
      <c r="B216" s="14" t="s">
        <v>475</v>
      </c>
      <c r="C216" s="14" t="s">
        <v>476</v>
      </c>
      <c r="D216" s="14" t="s">
        <v>29</v>
      </c>
      <c r="E216" s="14">
        <v>21725519</v>
      </c>
      <c r="F216" s="14">
        <v>13</v>
      </c>
      <c r="G216" s="15">
        <v>42593</v>
      </c>
      <c r="H216" s="36" t="s">
        <v>477</v>
      </c>
      <c r="I216" s="14" t="s">
        <v>482</v>
      </c>
      <c r="J216" s="14" t="s">
        <v>483</v>
      </c>
      <c r="K216" s="17">
        <v>1394683.48</v>
      </c>
      <c r="L216" s="17">
        <v>0</v>
      </c>
      <c r="M216" s="18">
        <f t="shared" si="7"/>
        <v>1394683.48</v>
      </c>
      <c r="N216" s="14" t="s">
        <v>363</v>
      </c>
      <c r="O216" s="36" t="s">
        <v>484</v>
      </c>
      <c r="P216" s="14" t="s">
        <v>35</v>
      </c>
      <c r="Q216" s="26">
        <v>43130</v>
      </c>
      <c r="R216" s="14" t="s">
        <v>182</v>
      </c>
      <c r="S216" s="55" t="s">
        <v>37</v>
      </c>
      <c r="T216" s="14" t="s">
        <v>48</v>
      </c>
      <c r="U216" s="14" t="s">
        <v>37</v>
      </c>
      <c r="V216" s="14" t="s">
        <v>37</v>
      </c>
      <c r="W216" s="22" t="s">
        <v>485</v>
      </c>
      <c r="X216" s="23">
        <f t="shared" si="6"/>
        <v>1394683.48</v>
      </c>
      <c r="Y216" s="24"/>
    </row>
    <row r="217" spans="1:25" customFormat="1" ht="53.25" hidden="1" customHeight="1">
      <c r="A217" s="13">
        <v>213</v>
      </c>
      <c r="B217" s="14" t="s">
        <v>486</v>
      </c>
      <c r="C217" s="14" t="s">
        <v>487</v>
      </c>
      <c r="D217" s="14" t="s">
        <v>29</v>
      </c>
      <c r="E217" s="14">
        <v>60092696</v>
      </c>
      <c r="F217" s="14">
        <v>12</v>
      </c>
      <c r="G217" s="15" t="s">
        <v>488</v>
      </c>
      <c r="H217" s="19" t="s">
        <v>489</v>
      </c>
      <c r="I217" s="14" t="s">
        <v>490</v>
      </c>
      <c r="J217" s="14" t="s">
        <v>491</v>
      </c>
      <c r="K217" s="17">
        <v>61509.72</v>
      </c>
      <c r="L217" s="17">
        <v>0</v>
      </c>
      <c r="M217" s="18">
        <f t="shared" si="7"/>
        <v>61509.72</v>
      </c>
      <c r="N217" s="14" t="s">
        <v>37</v>
      </c>
      <c r="O217" s="36" t="s">
        <v>492</v>
      </c>
      <c r="P217" s="14" t="s">
        <v>35</v>
      </c>
      <c r="Q217" s="25">
        <v>42950</v>
      </c>
      <c r="R217" s="14" t="s">
        <v>182</v>
      </c>
      <c r="S217" s="26" t="s">
        <v>37</v>
      </c>
      <c r="T217" s="14" t="s">
        <v>48</v>
      </c>
      <c r="U217" s="14" t="s">
        <v>37</v>
      </c>
      <c r="V217" s="14" t="s">
        <v>37</v>
      </c>
      <c r="W217" s="27" t="s">
        <v>37</v>
      </c>
      <c r="X217" s="23">
        <f t="shared" si="6"/>
        <v>61509.72</v>
      </c>
      <c r="Y217" s="24"/>
    </row>
    <row r="218" spans="1:25" customFormat="1" ht="53.25" hidden="1" customHeight="1">
      <c r="A218" s="13">
        <v>214</v>
      </c>
      <c r="B218" s="14" t="s">
        <v>486</v>
      </c>
      <c r="C218" s="14" t="s">
        <v>487</v>
      </c>
      <c r="D218" s="14" t="s">
        <v>29</v>
      </c>
      <c r="E218" s="14">
        <v>60092696</v>
      </c>
      <c r="F218" s="14">
        <v>12</v>
      </c>
      <c r="G218" s="15" t="s">
        <v>488</v>
      </c>
      <c r="H218" s="19" t="s">
        <v>489</v>
      </c>
      <c r="I218" s="14" t="s">
        <v>490</v>
      </c>
      <c r="J218" s="14" t="s">
        <v>493</v>
      </c>
      <c r="K218" s="17">
        <v>36925</v>
      </c>
      <c r="L218" s="17">
        <v>0</v>
      </c>
      <c r="M218" s="18">
        <f t="shared" si="7"/>
        <v>36925</v>
      </c>
      <c r="N218" s="14" t="s">
        <v>37</v>
      </c>
      <c r="O218" s="36" t="s">
        <v>492</v>
      </c>
      <c r="P218" s="14" t="s">
        <v>35</v>
      </c>
      <c r="Q218" s="25">
        <v>42950</v>
      </c>
      <c r="R218" s="14" t="s">
        <v>182</v>
      </c>
      <c r="S218" s="26" t="s">
        <v>37</v>
      </c>
      <c r="T218" s="14" t="s">
        <v>48</v>
      </c>
      <c r="U218" s="14" t="s">
        <v>37</v>
      </c>
      <c r="V218" s="14" t="s">
        <v>494</v>
      </c>
      <c r="W218" s="27" t="s">
        <v>37</v>
      </c>
      <c r="X218" s="23">
        <f t="shared" si="6"/>
        <v>36925</v>
      </c>
      <c r="Y218" s="24"/>
    </row>
    <row r="219" spans="1:25" customFormat="1" ht="53.25" hidden="1" customHeight="1">
      <c r="A219" s="13">
        <v>215</v>
      </c>
      <c r="B219" s="14" t="s">
        <v>486</v>
      </c>
      <c r="C219" s="14" t="s">
        <v>487</v>
      </c>
      <c r="D219" s="14" t="s">
        <v>29</v>
      </c>
      <c r="E219" s="14">
        <v>60092696</v>
      </c>
      <c r="F219" s="14">
        <v>12</v>
      </c>
      <c r="G219" s="15" t="s">
        <v>488</v>
      </c>
      <c r="H219" s="19" t="s">
        <v>489</v>
      </c>
      <c r="I219" s="14" t="s">
        <v>490</v>
      </c>
      <c r="J219" s="14" t="s">
        <v>491</v>
      </c>
      <c r="K219" s="17">
        <v>57734.6</v>
      </c>
      <c r="L219" s="17">
        <v>0</v>
      </c>
      <c r="M219" s="18">
        <f t="shared" si="7"/>
        <v>57734.6</v>
      </c>
      <c r="N219" s="14" t="s">
        <v>37</v>
      </c>
      <c r="O219" s="36" t="s">
        <v>492</v>
      </c>
      <c r="P219" s="14" t="s">
        <v>35</v>
      </c>
      <c r="Q219" s="25">
        <v>42950</v>
      </c>
      <c r="R219" s="14" t="s">
        <v>182</v>
      </c>
      <c r="S219" s="26" t="s">
        <v>37</v>
      </c>
      <c r="T219" s="14" t="s">
        <v>48</v>
      </c>
      <c r="U219" s="14" t="s">
        <v>37</v>
      </c>
      <c r="V219" s="14" t="s">
        <v>495</v>
      </c>
      <c r="W219" s="27" t="s">
        <v>37</v>
      </c>
      <c r="X219" s="23">
        <f t="shared" si="6"/>
        <v>57734.6</v>
      </c>
      <c r="Y219" s="24"/>
    </row>
    <row r="220" spans="1:25" customFormat="1" ht="53.25" hidden="1" customHeight="1">
      <c r="A220" s="13">
        <v>216</v>
      </c>
      <c r="B220" s="14" t="s">
        <v>486</v>
      </c>
      <c r="C220" s="14" t="s">
        <v>487</v>
      </c>
      <c r="D220" s="14" t="s">
        <v>29</v>
      </c>
      <c r="E220" s="14">
        <v>60092696</v>
      </c>
      <c r="F220" s="14">
        <v>12</v>
      </c>
      <c r="G220" s="15" t="s">
        <v>488</v>
      </c>
      <c r="H220" s="19" t="s">
        <v>489</v>
      </c>
      <c r="I220" s="14" t="s">
        <v>490</v>
      </c>
      <c r="J220" s="14" t="s">
        <v>491</v>
      </c>
      <c r="K220" s="17">
        <v>57437.760000000002</v>
      </c>
      <c r="L220" s="17">
        <v>0</v>
      </c>
      <c r="M220" s="18">
        <f t="shared" si="7"/>
        <v>57437.760000000002</v>
      </c>
      <c r="N220" s="14" t="s">
        <v>37</v>
      </c>
      <c r="O220" s="36" t="s">
        <v>492</v>
      </c>
      <c r="P220" s="14" t="s">
        <v>35</v>
      </c>
      <c r="Q220" s="25">
        <v>42950</v>
      </c>
      <c r="R220" s="14" t="s">
        <v>182</v>
      </c>
      <c r="S220" s="26" t="s">
        <v>37</v>
      </c>
      <c r="T220" s="14" t="s">
        <v>48</v>
      </c>
      <c r="U220" s="14" t="s">
        <v>37</v>
      </c>
      <c r="V220" s="14" t="s">
        <v>495</v>
      </c>
      <c r="W220" s="27" t="s">
        <v>37</v>
      </c>
      <c r="X220" s="23">
        <f t="shared" si="6"/>
        <v>57437.760000000002</v>
      </c>
      <c r="Y220" s="24"/>
    </row>
    <row r="221" spans="1:25" customFormat="1" ht="53.25" hidden="1" customHeight="1">
      <c r="A221" s="13">
        <v>217</v>
      </c>
      <c r="B221" s="14" t="s">
        <v>486</v>
      </c>
      <c r="C221" s="14" t="s">
        <v>487</v>
      </c>
      <c r="D221" s="14" t="s">
        <v>29</v>
      </c>
      <c r="E221" s="14">
        <v>60092696</v>
      </c>
      <c r="F221" s="14">
        <v>12</v>
      </c>
      <c r="G221" s="15" t="s">
        <v>488</v>
      </c>
      <c r="H221" s="19" t="s">
        <v>489</v>
      </c>
      <c r="I221" s="14" t="s">
        <v>490</v>
      </c>
      <c r="J221" s="14" t="s">
        <v>491</v>
      </c>
      <c r="K221" s="17">
        <v>57437.760000000002</v>
      </c>
      <c r="L221" s="17">
        <v>0</v>
      </c>
      <c r="M221" s="18">
        <f t="shared" si="7"/>
        <v>57437.760000000002</v>
      </c>
      <c r="N221" s="14" t="s">
        <v>37</v>
      </c>
      <c r="O221" s="36" t="s">
        <v>492</v>
      </c>
      <c r="P221" s="14" t="s">
        <v>35</v>
      </c>
      <c r="Q221" s="25">
        <v>42950</v>
      </c>
      <c r="R221" s="14" t="s">
        <v>182</v>
      </c>
      <c r="S221" s="26" t="s">
        <v>37</v>
      </c>
      <c r="T221" s="14" t="s">
        <v>48</v>
      </c>
      <c r="U221" s="14" t="s">
        <v>37</v>
      </c>
      <c r="V221" s="14" t="s">
        <v>495</v>
      </c>
      <c r="W221" s="27" t="s">
        <v>37</v>
      </c>
      <c r="X221" s="23">
        <f t="shared" si="6"/>
        <v>57437.760000000002</v>
      </c>
      <c r="Y221" s="24"/>
    </row>
    <row r="222" spans="1:25" customFormat="1" ht="53.25" hidden="1" customHeight="1">
      <c r="A222" s="13">
        <v>218</v>
      </c>
      <c r="B222" s="14" t="s">
        <v>486</v>
      </c>
      <c r="C222" s="14" t="s">
        <v>487</v>
      </c>
      <c r="D222" s="14" t="s">
        <v>29</v>
      </c>
      <c r="E222" s="14">
        <v>60092696</v>
      </c>
      <c r="F222" s="14">
        <v>12</v>
      </c>
      <c r="G222" s="15" t="s">
        <v>488</v>
      </c>
      <c r="H222" s="19" t="s">
        <v>489</v>
      </c>
      <c r="I222" s="14" t="s">
        <v>490</v>
      </c>
      <c r="J222" s="14" t="s">
        <v>496</v>
      </c>
      <c r="K222" s="17">
        <v>77246.399999999994</v>
      </c>
      <c r="L222" s="17">
        <v>0</v>
      </c>
      <c r="M222" s="18">
        <f t="shared" si="7"/>
        <v>77246.399999999994</v>
      </c>
      <c r="N222" s="14" t="s">
        <v>37</v>
      </c>
      <c r="O222" s="36" t="s">
        <v>492</v>
      </c>
      <c r="P222" s="14" t="s">
        <v>35</v>
      </c>
      <c r="Q222" s="25">
        <v>42950</v>
      </c>
      <c r="R222" s="14" t="s">
        <v>182</v>
      </c>
      <c r="S222" s="26" t="s">
        <v>37</v>
      </c>
      <c r="T222" s="14" t="s">
        <v>48</v>
      </c>
      <c r="U222" s="14" t="s">
        <v>37</v>
      </c>
      <c r="V222" s="14" t="s">
        <v>494</v>
      </c>
      <c r="W222" s="27" t="s">
        <v>37</v>
      </c>
      <c r="X222" s="23">
        <f t="shared" si="6"/>
        <v>77246.399999999994</v>
      </c>
      <c r="Y222" s="24"/>
    </row>
    <row r="223" spans="1:25" customFormat="1" ht="53.25" hidden="1" customHeight="1">
      <c r="A223" s="13">
        <v>219</v>
      </c>
      <c r="B223" s="14" t="s">
        <v>486</v>
      </c>
      <c r="C223" s="14" t="s">
        <v>487</v>
      </c>
      <c r="D223" s="14" t="s">
        <v>29</v>
      </c>
      <c r="E223" s="14">
        <v>60092696</v>
      </c>
      <c r="F223" s="14">
        <v>12</v>
      </c>
      <c r="G223" s="15" t="s">
        <v>488</v>
      </c>
      <c r="H223" s="19" t="s">
        <v>497</v>
      </c>
      <c r="I223" s="14" t="s">
        <v>490</v>
      </c>
      <c r="J223" s="14" t="s">
        <v>498</v>
      </c>
      <c r="K223" s="17">
        <v>78504.73</v>
      </c>
      <c r="L223" s="17">
        <v>0</v>
      </c>
      <c r="M223" s="18">
        <f t="shared" si="7"/>
        <v>78504.73</v>
      </c>
      <c r="N223" s="14" t="s">
        <v>37</v>
      </c>
      <c r="O223" s="36" t="s">
        <v>492</v>
      </c>
      <c r="P223" s="14" t="s">
        <v>35</v>
      </c>
      <c r="Q223" s="25">
        <v>42950</v>
      </c>
      <c r="R223" s="14" t="s">
        <v>182</v>
      </c>
      <c r="S223" s="26" t="s">
        <v>37</v>
      </c>
      <c r="T223" s="14" t="s">
        <v>48</v>
      </c>
      <c r="U223" s="14" t="s">
        <v>37</v>
      </c>
      <c r="V223" s="14" t="s">
        <v>494</v>
      </c>
      <c r="W223" s="27" t="s">
        <v>37</v>
      </c>
      <c r="X223" s="23">
        <f t="shared" si="6"/>
        <v>78504.73</v>
      </c>
      <c r="Y223" s="24"/>
    </row>
    <row r="224" spans="1:25" customFormat="1" ht="53.25" hidden="1" customHeight="1">
      <c r="A224" s="13">
        <v>220</v>
      </c>
      <c r="B224" s="14" t="s">
        <v>486</v>
      </c>
      <c r="C224" s="14" t="s">
        <v>487</v>
      </c>
      <c r="D224" s="14" t="s">
        <v>29</v>
      </c>
      <c r="E224" s="14">
        <v>60092696</v>
      </c>
      <c r="F224" s="14">
        <v>12</v>
      </c>
      <c r="G224" s="15" t="s">
        <v>488</v>
      </c>
      <c r="H224" s="19" t="s">
        <v>497</v>
      </c>
      <c r="I224" s="14" t="s">
        <v>490</v>
      </c>
      <c r="J224" s="14" t="s">
        <v>498</v>
      </c>
      <c r="K224" s="17">
        <v>144696.41</v>
      </c>
      <c r="L224" s="17">
        <v>0</v>
      </c>
      <c r="M224" s="18">
        <f t="shared" si="7"/>
        <v>144696.41</v>
      </c>
      <c r="N224" s="14" t="s">
        <v>37</v>
      </c>
      <c r="O224" s="36" t="s">
        <v>492</v>
      </c>
      <c r="P224" s="14" t="s">
        <v>35</v>
      </c>
      <c r="Q224" s="25">
        <v>42950</v>
      </c>
      <c r="R224" s="14" t="s">
        <v>182</v>
      </c>
      <c r="S224" s="26" t="s">
        <v>37</v>
      </c>
      <c r="T224" s="14" t="s">
        <v>48</v>
      </c>
      <c r="U224" s="14" t="s">
        <v>37</v>
      </c>
      <c r="V224" s="14" t="s">
        <v>494</v>
      </c>
      <c r="W224" s="27" t="s">
        <v>37</v>
      </c>
      <c r="X224" s="23">
        <f t="shared" si="6"/>
        <v>144696.41</v>
      </c>
      <c r="Y224" s="24"/>
    </row>
    <row r="225" spans="1:25" customFormat="1" ht="53.25" hidden="1" customHeight="1">
      <c r="A225" s="13">
        <v>221</v>
      </c>
      <c r="B225" s="14" t="s">
        <v>486</v>
      </c>
      <c r="C225" s="14" t="s">
        <v>487</v>
      </c>
      <c r="D225" s="14" t="s">
        <v>29</v>
      </c>
      <c r="E225" s="14">
        <v>60092696</v>
      </c>
      <c r="F225" s="14">
        <v>12</v>
      </c>
      <c r="G225" s="15" t="s">
        <v>488</v>
      </c>
      <c r="H225" s="19" t="s">
        <v>489</v>
      </c>
      <c r="I225" s="14" t="s">
        <v>490</v>
      </c>
      <c r="J225" s="14" t="s">
        <v>493</v>
      </c>
      <c r="K225" s="17">
        <v>36925</v>
      </c>
      <c r="L225" s="17">
        <v>0</v>
      </c>
      <c r="M225" s="18">
        <f t="shared" si="7"/>
        <v>36925</v>
      </c>
      <c r="N225" s="14" t="s">
        <v>37</v>
      </c>
      <c r="O225" s="36" t="s">
        <v>492</v>
      </c>
      <c r="P225" s="14" t="s">
        <v>35</v>
      </c>
      <c r="Q225" s="25">
        <v>42950</v>
      </c>
      <c r="R225" s="14" t="s">
        <v>182</v>
      </c>
      <c r="S225" s="26" t="s">
        <v>37</v>
      </c>
      <c r="T225" s="14" t="s">
        <v>48</v>
      </c>
      <c r="U225" s="14" t="s">
        <v>37</v>
      </c>
      <c r="V225" s="14" t="s">
        <v>494</v>
      </c>
      <c r="W225" s="27" t="s">
        <v>37</v>
      </c>
      <c r="X225" s="23">
        <f t="shared" si="6"/>
        <v>36925</v>
      </c>
      <c r="Y225" s="24"/>
    </row>
    <row r="226" spans="1:25" customFormat="1" ht="53.25" hidden="1" customHeight="1">
      <c r="A226" s="13">
        <v>222</v>
      </c>
      <c r="B226" s="14" t="s">
        <v>486</v>
      </c>
      <c r="C226" s="14" t="s">
        <v>487</v>
      </c>
      <c r="D226" s="14" t="s">
        <v>29</v>
      </c>
      <c r="E226" s="14">
        <v>60092696</v>
      </c>
      <c r="F226" s="14">
        <v>12</v>
      </c>
      <c r="G226" s="15" t="s">
        <v>488</v>
      </c>
      <c r="H226" s="19" t="s">
        <v>489</v>
      </c>
      <c r="I226" s="14" t="s">
        <v>490</v>
      </c>
      <c r="J226" s="14" t="s">
        <v>493</v>
      </c>
      <c r="K226" s="17">
        <v>36925</v>
      </c>
      <c r="L226" s="17">
        <v>0</v>
      </c>
      <c r="M226" s="18">
        <f t="shared" si="7"/>
        <v>36925</v>
      </c>
      <c r="N226" s="14" t="s">
        <v>37</v>
      </c>
      <c r="O226" s="36" t="s">
        <v>492</v>
      </c>
      <c r="P226" s="14" t="s">
        <v>35</v>
      </c>
      <c r="Q226" s="25">
        <v>42950</v>
      </c>
      <c r="R226" s="14" t="s">
        <v>182</v>
      </c>
      <c r="S226" s="26" t="s">
        <v>37</v>
      </c>
      <c r="T226" s="14" t="s">
        <v>48</v>
      </c>
      <c r="U226" s="14" t="s">
        <v>37</v>
      </c>
      <c r="V226" s="14" t="s">
        <v>494</v>
      </c>
      <c r="W226" s="27" t="s">
        <v>37</v>
      </c>
      <c r="X226" s="23">
        <f t="shared" si="6"/>
        <v>36925</v>
      </c>
      <c r="Y226" s="24"/>
    </row>
    <row r="227" spans="1:25" customFormat="1" ht="53.25" hidden="1" customHeight="1">
      <c r="A227" s="13">
        <v>223</v>
      </c>
      <c r="B227" s="14" t="s">
        <v>486</v>
      </c>
      <c r="C227" s="14" t="s">
        <v>487</v>
      </c>
      <c r="D227" s="14" t="s">
        <v>29</v>
      </c>
      <c r="E227" s="14">
        <v>60092696</v>
      </c>
      <c r="F227" s="14">
        <v>12</v>
      </c>
      <c r="G227" s="15" t="s">
        <v>488</v>
      </c>
      <c r="H227" s="19" t="s">
        <v>489</v>
      </c>
      <c r="I227" s="14" t="s">
        <v>490</v>
      </c>
      <c r="J227" s="14" t="s">
        <v>493</v>
      </c>
      <c r="K227" s="17">
        <v>36925</v>
      </c>
      <c r="L227" s="17">
        <v>0</v>
      </c>
      <c r="M227" s="18">
        <f t="shared" si="7"/>
        <v>36925</v>
      </c>
      <c r="N227" s="14" t="s">
        <v>37</v>
      </c>
      <c r="O227" s="36" t="s">
        <v>492</v>
      </c>
      <c r="P227" s="14" t="s">
        <v>35</v>
      </c>
      <c r="Q227" s="25">
        <v>42950</v>
      </c>
      <c r="R227" s="14" t="s">
        <v>182</v>
      </c>
      <c r="S227" s="26" t="s">
        <v>37</v>
      </c>
      <c r="T227" s="14" t="s">
        <v>48</v>
      </c>
      <c r="U227" s="14" t="s">
        <v>37</v>
      </c>
      <c r="V227" s="14" t="s">
        <v>494</v>
      </c>
      <c r="W227" s="27" t="s">
        <v>37</v>
      </c>
      <c r="X227" s="23">
        <f t="shared" si="6"/>
        <v>36925</v>
      </c>
      <c r="Y227" s="24"/>
    </row>
    <row r="228" spans="1:25" customFormat="1" ht="53.25" hidden="1" customHeight="1">
      <c r="A228" s="13">
        <v>224</v>
      </c>
      <c r="B228" s="14" t="s">
        <v>486</v>
      </c>
      <c r="C228" s="14" t="s">
        <v>487</v>
      </c>
      <c r="D228" s="14" t="s">
        <v>29</v>
      </c>
      <c r="E228" s="14">
        <v>60092696</v>
      </c>
      <c r="F228" s="14">
        <v>12</v>
      </c>
      <c r="G228" s="15" t="s">
        <v>488</v>
      </c>
      <c r="H228" s="19" t="s">
        <v>489</v>
      </c>
      <c r="I228" s="14" t="s">
        <v>490</v>
      </c>
      <c r="J228" s="14" t="s">
        <v>491</v>
      </c>
      <c r="K228" s="17">
        <v>68568.789999999994</v>
      </c>
      <c r="L228" s="17">
        <v>0</v>
      </c>
      <c r="M228" s="18">
        <f t="shared" si="7"/>
        <v>68568.789999999994</v>
      </c>
      <c r="N228" s="14" t="s">
        <v>37</v>
      </c>
      <c r="O228" s="36" t="s">
        <v>492</v>
      </c>
      <c r="P228" s="14" t="s">
        <v>35</v>
      </c>
      <c r="Q228" s="25">
        <v>42950</v>
      </c>
      <c r="R228" s="14" t="s">
        <v>182</v>
      </c>
      <c r="S228" s="26" t="s">
        <v>37</v>
      </c>
      <c r="T228" s="14" t="s">
        <v>48</v>
      </c>
      <c r="U228" s="14" t="s">
        <v>37</v>
      </c>
      <c r="V228" s="14" t="s">
        <v>494</v>
      </c>
      <c r="W228" s="27" t="s">
        <v>37</v>
      </c>
      <c r="X228" s="23">
        <f t="shared" si="6"/>
        <v>68568.789999999994</v>
      </c>
      <c r="Y228" s="24"/>
    </row>
    <row r="229" spans="1:25" customFormat="1" ht="53.25" hidden="1" customHeight="1">
      <c r="A229" s="13">
        <v>225</v>
      </c>
      <c r="B229" s="14" t="s">
        <v>486</v>
      </c>
      <c r="C229" s="14" t="s">
        <v>487</v>
      </c>
      <c r="D229" s="14" t="s">
        <v>29</v>
      </c>
      <c r="E229" s="14">
        <v>60092696</v>
      </c>
      <c r="F229" s="14">
        <v>12</v>
      </c>
      <c r="G229" s="15" t="s">
        <v>488</v>
      </c>
      <c r="H229" s="19" t="s">
        <v>489</v>
      </c>
      <c r="I229" s="14" t="s">
        <v>490</v>
      </c>
      <c r="J229" s="14" t="s">
        <v>496</v>
      </c>
      <c r="K229" s="17">
        <v>77246.399999999994</v>
      </c>
      <c r="L229" s="17">
        <v>0</v>
      </c>
      <c r="M229" s="18">
        <f t="shared" si="7"/>
        <v>77246.399999999994</v>
      </c>
      <c r="N229" s="14" t="s">
        <v>37</v>
      </c>
      <c r="O229" s="36" t="s">
        <v>492</v>
      </c>
      <c r="P229" s="14" t="s">
        <v>35</v>
      </c>
      <c r="Q229" s="25">
        <v>42950</v>
      </c>
      <c r="R229" s="14" t="s">
        <v>182</v>
      </c>
      <c r="S229" s="26" t="s">
        <v>37</v>
      </c>
      <c r="T229" s="14" t="s">
        <v>48</v>
      </c>
      <c r="U229" s="14" t="s">
        <v>37</v>
      </c>
      <c r="V229" s="14" t="s">
        <v>494</v>
      </c>
      <c r="W229" s="27" t="s">
        <v>37</v>
      </c>
      <c r="X229" s="23">
        <f t="shared" si="6"/>
        <v>77246.399999999994</v>
      </c>
      <c r="Y229" s="24"/>
    </row>
    <row r="230" spans="1:25" customFormat="1" ht="53.25" hidden="1" customHeight="1">
      <c r="A230" s="13">
        <v>226</v>
      </c>
      <c r="B230" s="14" t="s">
        <v>486</v>
      </c>
      <c r="C230" s="14" t="s">
        <v>487</v>
      </c>
      <c r="D230" s="14" t="s">
        <v>29</v>
      </c>
      <c r="E230" s="14">
        <v>60092696</v>
      </c>
      <c r="F230" s="14">
        <v>12</v>
      </c>
      <c r="G230" s="15" t="s">
        <v>488</v>
      </c>
      <c r="H230" s="19" t="s">
        <v>497</v>
      </c>
      <c r="I230" s="14" t="s">
        <v>490</v>
      </c>
      <c r="J230" s="14" t="s">
        <v>498</v>
      </c>
      <c r="K230" s="17">
        <v>289099.09000000003</v>
      </c>
      <c r="L230" s="17">
        <v>0</v>
      </c>
      <c r="M230" s="18">
        <f t="shared" si="7"/>
        <v>289099.09000000003</v>
      </c>
      <c r="N230" s="14" t="s">
        <v>37</v>
      </c>
      <c r="O230" s="36" t="s">
        <v>492</v>
      </c>
      <c r="P230" s="14" t="s">
        <v>35</v>
      </c>
      <c r="Q230" s="25">
        <v>42950</v>
      </c>
      <c r="R230" s="14" t="s">
        <v>182</v>
      </c>
      <c r="S230" s="26" t="s">
        <v>37</v>
      </c>
      <c r="T230" s="14" t="s">
        <v>48</v>
      </c>
      <c r="U230" s="14" t="s">
        <v>37</v>
      </c>
      <c r="V230" s="14" t="s">
        <v>494</v>
      </c>
      <c r="W230" s="27" t="s">
        <v>37</v>
      </c>
      <c r="X230" s="23">
        <f t="shared" si="6"/>
        <v>289099.09000000003</v>
      </c>
      <c r="Y230" s="24"/>
    </row>
    <row r="231" spans="1:25" customFormat="1" ht="53.25" hidden="1" customHeight="1">
      <c r="A231" s="13">
        <v>227</v>
      </c>
      <c r="B231" s="14" t="s">
        <v>486</v>
      </c>
      <c r="C231" s="14" t="s">
        <v>487</v>
      </c>
      <c r="D231" s="14" t="s">
        <v>29</v>
      </c>
      <c r="E231" s="14">
        <v>60092696</v>
      </c>
      <c r="F231" s="14">
        <v>12</v>
      </c>
      <c r="G231" s="15" t="s">
        <v>488</v>
      </c>
      <c r="H231" s="19" t="s">
        <v>489</v>
      </c>
      <c r="I231" s="14" t="s">
        <v>490</v>
      </c>
      <c r="J231" s="14" t="s">
        <v>493</v>
      </c>
      <c r="K231" s="17">
        <v>36925</v>
      </c>
      <c r="L231" s="17">
        <v>0</v>
      </c>
      <c r="M231" s="18">
        <f t="shared" si="7"/>
        <v>36925</v>
      </c>
      <c r="N231" s="14" t="s">
        <v>37</v>
      </c>
      <c r="O231" s="36" t="s">
        <v>492</v>
      </c>
      <c r="P231" s="14" t="s">
        <v>35</v>
      </c>
      <c r="Q231" s="26">
        <v>43130</v>
      </c>
      <c r="R231" s="14" t="s">
        <v>182</v>
      </c>
      <c r="S231" s="55" t="s">
        <v>37</v>
      </c>
      <c r="T231" s="14" t="s">
        <v>48</v>
      </c>
      <c r="U231" s="14" t="s">
        <v>37</v>
      </c>
      <c r="V231" s="14" t="s">
        <v>494</v>
      </c>
      <c r="W231" s="27" t="s">
        <v>37</v>
      </c>
      <c r="X231" s="23">
        <f t="shared" si="6"/>
        <v>36925</v>
      </c>
      <c r="Y231" s="24"/>
    </row>
    <row r="232" spans="1:25" customFormat="1" ht="53.25" hidden="1" customHeight="1">
      <c r="A232" s="13">
        <v>228</v>
      </c>
      <c r="B232" s="14" t="s">
        <v>486</v>
      </c>
      <c r="C232" s="14" t="s">
        <v>487</v>
      </c>
      <c r="D232" s="14" t="s">
        <v>29</v>
      </c>
      <c r="E232" s="14">
        <v>60092696</v>
      </c>
      <c r="F232" s="14">
        <v>12</v>
      </c>
      <c r="G232" s="15" t="s">
        <v>488</v>
      </c>
      <c r="H232" s="19" t="s">
        <v>489</v>
      </c>
      <c r="I232" s="14" t="s">
        <v>490</v>
      </c>
      <c r="J232" s="14" t="s">
        <v>491</v>
      </c>
      <c r="K232" s="17">
        <v>61509.72</v>
      </c>
      <c r="L232" s="17">
        <v>0</v>
      </c>
      <c r="M232" s="18">
        <f t="shared" si="7"/>
        <v>61509.72</v>
      </c>
      <c r="N232" s="14" t="s">
        <v>37</v>
      </c>
      <c r="O232" s="36" t="s">
        <v>492</v>
      </c>
      <c r="P232" s="14" t="s">
        <v>499</v>
      </c>
      <c r="Q232" s="25">
        <v>42950</v>
      </c>
      <c r="R232" s="14" t="s">
        <v>182</v>
      </c>
      <c r="S232" s="26" t="s">
        <v>37</v>
      </c>
      <c r="T232" s="14" t="s">
        <v>48</v>
      </c>
      <c r="U232" s="14" t="s">
        <v>37</v>
      </c>
      <c r="V232" s="14" t="s">
        <v>37</v>
      </c>
      <c r="W232" s="27" t="s">
        <v>37</v>
      </c>
      <c r="X232" s="23">
        <f t="shared" si="6"/>
        <v>61509.72</v>
      </c>
      <c r="Y232" s="24"/>
    </row>
    <row r="233" spans="1:25" customFormat="1" ht="53.25" hidden="1" customHeight="1">
      <c r="A233" s="13">
        <v>229</v>
      </c>
      <c r="B233" s="14" t="s">
        <v>486</v>
      </c>
      <c r="C233" s="14" t="s">
        <v>487</v>
      </c>
      <c r="D233" s="14" t="s">
        <v>29</v>
      </c>
      <c r="E233" s="14">
        <v>60092696</v>
      </c>
      <c r="F233" s="14">
        <v>12</v>
      </c>
      <c r="G233" s="15" t="s">
        <v>488</v>
      </c>
      <c r="H233" s="19" t="s">
        <v>489</v>
      </c>
      <c r="I233" s="14" t="s">
        <v>490</v>
      </c>
      <c r="J233" s="14" t="s">
        <v>493</v>
      </c>
      <c r="K233" s="17">
        <v>36925</v>
      </c>
      <c r="L233" s="17">
        <v>0</v>
      </c>
      <c r="M233" s="18">
        <f t="shared" si="7"/>
        <v>36925</v>
      </c>
      <c r="N233" s="14" t="s">
        <v>37</v>
      </c>
      <c r="O233" s="36" t="s">
        <v>492</v>
      </c>
      <c r="P233" s="14" t="s">
        <v>35</v>
      </c>
      <c r="Q233" s="26">
        <v>43008</v>
      </c>
      <c r="R233" s="14" t="s">
        <v>182</v>
      </c>
      <c r="S233" s="55" t="s">
        <v>37</v>
      </c>
      <c r="T233" s="14" t="s">
        <v>48</v>
      </c>
      <c r="U233" s="14" t="s">
        <v>37</v>
      </c>
      <c r="V233" s="14" t="s">
        <v>494</v>
      </c>
      <c r="W233" s="27" t="s">
        <v>37</v>
      </c>
      <c r="X233" s="23">
        <f t="shared" si="6"/>
        <v>36925</v>
      </c>
      <c r="Y233" s="24"/>
    </row>
    <row r="234" spans="1:25" customFormat="1" ht="40.5" hidden="1" customHeight="1">
      <c r="A234" s="13">
        <v>230</v>
      </c>
      <c r="B234" s="14" t="s">
        <v>486</v>
      </c>
      <c r="C234" s="14" t="s">
        <v>500</v>
      </c>
      <c r="D234" s="14" t="s">
        <v>42</v>
      </c>
      <c r="E234" s="14">
        <v>62801660</v>
      </c>
      <c r="F234" s="14">
        <v>12</v>
      </c>
      <c r="G234" s="15" t="s">
        <v>488</v>
      </c>
      <c r="H234" s="19" t="s">
        <v>501</v>
      </c>
      <c r="I234" s="14" t="s">
        <v>502</v>
      </c>
      <c r="J234" s="14" t="s">
        <v>503</v>
      </c>
      <c r="K234" s="17">
        <v>55000</v>
      </c>
      <c r="L234" s="17">
        <v>0</v>
      </c>
      <c r="M234" s="18">
        <f t="shared" si="7"/>
        <v>55000</v>
      </c>
      <c r="N234" s="14" t="s">
        <v>37</v>
      </c>
      <c r="O234" s="36" t="s">
        <v>504</v>
      </c>
      <c r="P234" s="14" t="s">
        <v>35</v>
      </c>
      <c r="Q234" s="26">
        <v>43130</v>
      </c>
      <c r="R234" s="14" t="s">
        <v>182</v>
      </c>
      <c r="S234" s="55" t="s">
        <v>37</v>
      </c>
      <c r="T234" s="14" t="s">
        <v>48</v>
      </c>
      <c r="U234" s="14" t="s">
        <v>37</v>
      </c>
      <c r="V234" s="14" t="s">
        <v>37</v>
      </c>
      <c r="W234" s="27" t="s">
        <v>37</v>
      </c>
      <c r="X234" s="23">
        <f t="shared" si="6"/>
        <v>55000</v>
      </c>
      <c r="Y234" s="24"/>
    </row>
    <row r="235" spans="1:25" customFormat="1" ht="46.5" hidden="1" customHeight="1">
      <c r="A235" s="13">
        <v>231</v>
      </c>
      <c r="B235" s="14" t="s">
        <v>505</v>
      </c>
      <c r="C235" s="14" t="s">
        <v>506</v>
      </c>
      <c r="D235" s="14" t="s">
        <v>29</v>
      </c>
      <c r="E235" s="14">
        <v>80339581</v>
      </c>
      <c r="F235" s="14">
        <v>12</v>
      </c>
      <c r="G235" s="15">
        <v>42221</v>
      </c>
      <c r="H235" s="19" t="s">
        <v>507</v>
      </c>
      <c r="I235" s="14" t="s">
        <v>508</v>
      </c>
      <c r="J235" s="14" t="s">
        <v>509</v>
      </c>
      <c r="K235" s="17">
        <v>27500</v>
      </c>
      <c r="L235" s="17">
        <v>0</v>
      </c>
      <c r="M235" s="18">
        <f t="shared" si="7"/>
        <v>27500</v>
      </c>
      <c r="N235" s="14" t="s">
        <v>37</v>
      </c>
      <c r="O235" s="36" t="s">
        <v>510</v>
      </c>
      <c r="P235" s="14" t="s">
        <v>35</v>
      </c>
      <c r="Q235" s="25">
        <v>42950</v>
      </c>
      <c r="R235" s="14" t="s">
        <v>182</v>
      </c>
      <c r="S235" s="26" t="s">
        <v>37</v>
      </c>
      <c r="T235" s="14" t="s">
        <v>48</v>
      </c>
      <c r="U235" s="14" t="s">
        <v>37</v>
      </c>
      <c r="V235" s="14" t="s">
        <v>369</v>
      </c>
      <c r="W235" s="27" t="s">
        <v>37</v>
      </c>
      <c r="X235" s="23">
        <f t="shared" si="6"/>
        <v>27500</v>
      </c>
      <c r="Y235" s="24"/>
    </row>
    <row r="236" spans="1:25" customFormat="1" ht="40.5" hidden="1" customHeight="1">
      <c r="A236" s="13">
        <v>232</v>
      </c>
      <c r="B236" s="14" t="s">
        <v>505</v>
      </c>
      <c r="C236" s="14" t="s">
        <v>511</v>
      </c>
      <c r="D236" s="14" t="s">
        <v>29</v>
      </c>
      <c r="E236" s="14">
        <v>98999196</v>
      </c>
      <c r="F236" s="14">
        <v>0</v>
      </c>
      <c r="G236" s="15">
        <v>42313</v>
      </c>
      <c r="H236" s="19" t="s">
        <v>512</v>
      </c>
      <c r="I236" s="14" t="s">
        <v>513</v>
      </c>
      <c r="J236" s="14" t="s">
        <v>514</v>
      </c>
      <c r="K236" s="17">
        <v>496637.08</v>
      </c>
      <c r="L236" s="17">
        <v>0</v>
      </c>
      <c r="M236" s="18">
        <f t="shared" si="7"/>
        <v>496637.08</v>
      </c>
      <c r="N236" s="14" t="s">
        <v>363</v>
      </c>
      <c r="O236" s="36" t="s">
        <v>510</v>
      </c>
      <c r="P236" s="14" t="s">
        <v>35</v>
      </c>
      <c r="Q236" s="25">
        <v>42671</v>
      </c>
      <c r="R236" s="14" t="s">
        <v>182</v>
      </c>
      <c r="S236" s="26" t="s">
        <v>37</v>
      </c>
      <c r="T236" s="14" t="s">
        <v>48</v>
      </c>
      <c r="U236" s="14" t="s">
        <v>37</v>
      </c>
      <c r="V236" s="14" t="s">
        <v>369</v>
      </c>
      <c r="W236" s="27">
        <v>0</v>
      </c>
      <c r="X236" s="23">
        <f t="shared" si="6"/>
        <v>496637.08</v>
      </c>
      <c r="Y236" s="24"/>
    </row>
    <row r="237" spans="1:25" customFormat="1" ht="206.25" hidden="1" customHeight="1">
      <c r="A237" s="13">
        <v>233</v>
      </c>
      <c r="B237" s="14" t="s">
        <v>505</v>
      </c>
      <c r="C237" s="14" t="s">
        <v>515</v>
      </c>
      <c r="D237" s="14" t="s">
        <v>42</v>
      </c>
      <c r="E237" s="14">
        <v>18720846</v>
      </c>
      <c r="F237" s="14">
        <v>13</v>
      </c>
      <c r="G237" s="15">
        <v>41430</v>
      </c>
      <c r="H237" s="19" t="s">
        <v>516</v>
      </c>
      <c r="I237" s="14" t="s">
        <v>179</v>
      </c>
      <c r="J237" s="14" t="s">
        <v>517</v>
      </c>
      <c r="K237" s="17">
        <v>878.95</v>
      </c>
      <c r="L237" s="17">
        <v>0</v>
      </c>
      <c r="M237" s="18">
        <f t="shared" si="7"/>
        <v>878.95</v>
      </c>
      <c r="N237" s="14" t="s">
        <v>37</v>
      </c>
      <c r="O237" s="36" t="s">
        <v>518</v>
      </c>
      <c r="P237" s="14" t="s">
        <v>35</v>
      </c>
      <c r="Q237" s="25" t="s">
        <v>37</v>
      </c>
      <c r="R237" s="14" t="s">
        <v>37</v>
      </c>
      <c r="S237" s="26" t="s">
        <v>37</v>
      </c>
      <c r="T237" s="14" t="s">
        <v>48</v>
      </c>
      <c r="U237" s="14" t="s">
        <v>37</v>
      </c>
      <c r="V237" s="14" t="s">
        <v>37</v>
      </c>
      <c r="W237" s="27" t="s">
        <v>37</v>
      </c>
      <c r="X237" s="23">
        <f t="shared" si="6"/>
        <v>878.95</v>
      </c>
      <c r="Y237" s="24"/>
    </row>
    <row r="238" spans="1:25" customFormat="1" ht="129.75" hidden="1" customHeight="1">
      <c r="A238" s="13">
        <v>234</v>
      </c>
      <c r="B238" s="14" t="s">
        <v>505</v>
      </c>
      <c r="C238" s="14" t="s">
        <v>519</v>
      </c>
      <c r="D238" s="14" t="s">
        <v>29</v>
      </c>
      <c r="E238" s="14">
        <v>19139918</v>
      </c>
      <c r="F238" s="14">
        <v>13</v>
      </c>
      <c r="G238" s="15">
        <v>40769</v>
      </c>
      <c r="H238" s="19" t="s">
        <v>520</v>
      </c>
      <c r="I238" s="14" t="s">
        <v>521</v>
      </c>
      <c r="J238" s="14" t="s">
        <v>522</v>
      </c>
      <c r="K238" s="17">
        <v>1191</v>
      </c>
      <c r="L238" s="17">
        <v>0</v>
      </c>
      <c r="M238" s="18">
        <f t="shared" si="7"/>
        <v>1191</v>
      </c>
      <c r="N238" s="14" t="s">
        <v>37</v>
      </c>
      <c r="O238" s="36" t="s">
        <v>518</v>
      </c>
      <c r="P238" s="14" t="s">
        <v>35</v>
      </c>
      <c r="Q238" s="25" t="s">
        <v>37</v>
      </c>
      <c r="R238" s="14" t="s">
        <v>37</v>
      </c>
      <c r="S238" s="26" t="s">
        <v>37</v>
      </c>
      <c r="T238" s="14" t="s">
        <v>48</v>
      </c>
      <c r="U238" s="14" t="s">
        <v>37</v>
      </c>
      <c r="V238" s="14" t="s">
        <v>37</v>
      </c>
      <c r="W238" s="27" t="s">
        <v>37</v>
      </c>
      <c r="X238" s="23">
        <f t="shared" si="6"/>
        <v>1191</v>
      </c>
      <c r="Y238" s="24"/>
    </row>
    <row r="239" spans="1:25" customFormat="1" ht="104.25" hidden="1" customHeight="1">
      <c r="A239" s="13">
        <v>235</v>
      </c>
      <c r="B239" s="14" t="s">
        <v>505</v>
      </c>
      <c r="C239" s="14" t="s">
        <v>523</v>
      </c>
      <c r="D239" s="14" t="s">
        <v>29</v>
      </c>
      <c r="E239" s="14">
        <v>98999196</v>
      </c>
      <c r="F239" s="14">
        <v>13</v>
      </c>
      <c r="G239" s="15">
        <v>41249</v>
      </c>
      <c r="H239" s="19" t="s">
        <v>524</v>
      </c>
      <c r="I239" s="14" t="s">
        <v>525</v>
      </c>
      <c r="J239" s="14" t="s">
        <v>526</v>
      </c>
      <c r="K239" s="17">
        <v>19110</v>
      </c>
      <c r="L239" s="17">
        <v>0</v>
      </c>
      <c r="M239" s="18">
        <f t="shared" si="7"/>
        <v>19110</v>
      </c>
      <c r="N239" s="14" t="s">
        <v>37</v>
      </c>
      <c r="O239" s="36" t="s">
        <v>527</v>
      </c>
      <c r="P239" s="14" t="s">
        <v>35</v>
      </c>
      <c r="Q239" s="25" t="s">
        <v>37</v>
      </c>
      <c r="R239" s="14" t="s">
        <v>37</v>
      </c>
      <c r="S239" s="26" t="s">
        <v>37</v>
      </c>
      <c r="T239" s="14" t="s">
        <v>48</v>
      </c>
      <c r="U239" s="14" t="s">
        <v>37</v>
      </c>
      <c r="V239" s="14" t="s">
        <v>37</v>
      </c>
      <c r="W239" s="27" t="s">
        <v>37</v>
      </c>
      <c r="X239" s="23">
        <f t="shared" si="6"/>
        <v>19110</v>
      </c>
      <c r="Y239" s="24"/>
    </row>
    <row r="240" spans="1:25" customFormat="1" ht="117" hidden="1" customHeight="1">
      <c r="A240" s="13">
        <v>236</v>
      </c>
      <c r="B240" s="14" t="s">
        <v>505</v>
      </c>
      <c r="C240" s="14" t="s">
        <v>523</v>
      </c>
      <c r="D240" s="14" t="s">
        <v>29</v>
      </c>
      <c r="E240" s="14">
        <v>98999196</v>
      </c>
      <c r="F240" s="14">
        <v>13</v>
      </c>
      <c r="G240" s="15">
        <v>40825</v>
      </c>
      <c r="H240" s="19" t="s">
        <v>528</v>
      </c>
      <c r="I240" s="14" t="s">
        <v>529</v>
      </c>
      <c r="J240" s="14" t="s">
        <v>530</v>
      </c>
      <c r="K240" s="17">
        <v>1625</v>
      </c>
      <c r="L240" s="17">
        <v>0</v>
      </c>
      <c r="M240" s="18">
        <f t="shared" si="7"/>
        <v>1625</v>
      </c>
      <c r="N240" s="14" t="s">
        <v>37</v>
      </c>
      <c r="O240" s="36" t="s">
        <v>531</v>
      </c>
      <c r="P240" s="14" t="s">
        <v>35</v>
      </c>
      <c r="Q240" s="25" t="s">
        <v>37</v>
      </c>
      <c r="R240" s="14" t="s">
        <v>37</v>
      </c>
      <c r="S240" s="26" t="s">
        <v>37</v>
      </c>
      <c r="T240" s="14" t="s">
        <v>48</v>
      </c>
      <c r="U240" s="14" t="s">
        <v>37</v>
      </c>
      <c r="V240" s="14" t="s">
        <v>37</v>
      </c>
      <c r="W240" s="27" t="s">
        <v>37</v>
      </c>
      <c r="X240" s="23">
        <f t="shared" ref="X240:X303" si="8">M240</f>
        <v>1625</v>
      </c>
      <c r="Y240" s="24"/>
    </row>
    <row r="241" spans="1:25" customFormat="1" ht="168" hidden="1" customHeight="1">
      <c r="A241" s="13">
        <v>237</v>
      </c>
      <c r="B241" s="14" t="s">
        <v>505</v>
      </c>
      <c r="C241" s="14" t="s">
        <v>532</v>
      </c>
      <c r="D241" s="14" t="s">
        <v>29</v>
      </c>
      <c r="E241" s="14">
        <v>82141401</v>
      </c>
      <c r="F241" s="14">
        <v>12</v>
      </c>
      <c r="G241" s="15">
        <v>41736</v>
      </c>
      <c r="H241" s="19" t="s">
        <v>533</v>
      </c>
      <c r="I241" s="14" t="s">
        <v>534</v>
      </c>
      <c r="J241" s="14" t="s">
        <v>535</v>
      </c>
      <c r="K241" s="17">
        <v>3636.99</v>
      </c>
      <c r="L241" s="17">
        <v>-3341.99</v>
      </c>
      <c r="M241" s="18">
        <f t="shared" si="7"/>
        <v>295</v>
      </c>
      <c r="N241" s="14" t="s">
        <v>37</v>
      </c>
      <c r="O241" s="36" t="s">
        <v>536</v>
      </c>
      <c r="P241" s="14" t="s">
        <v>35</v>
      </c>
      <c r="Q241" s="25"/>
      <c r="R241" s="14" t="s">
        <v>182</v>
      </c>
      <c r="S241" s="26" t="s">
        <v>37</v>
      </c>
      <c r="T241" s="14" t="s">
        <v>537</v>
      </c>
      <c r="U241" s="14">
        <v>295</v>
      </c>
      <c r="V241" s="14" t="s">
        <v>37</v>
      </c>
      <c r="W241" s="27" t="s">
        <v>37</v>
      </c>
      <c r="X241" s="23">
        <f t="shared" si="8"/>
        <v>295</v>
      </c>
      <c r="Y241" s="24" t="s">
        <v>272</v>
      </c>
    </row>
    <row r="242" spans="1:25" customFormat="1" ht="61.5" hidden="1" customHeight="1">
      <c r="A242" s="13">
        <v>238</v>
      </c>
      <c r="B242" s="14" t="s">
        <v>538</v>
      </c>
      <c r="C242" s="14" t="s">
        <v>539</v>
      </c>
      <c r="D242" s="14" t="s">
        <v>29</v>
      </c>
      <c r="E242" s="14">
        <v>80289461</v>
      </c>
      <c r="F242" s="14">
        <v>15</v>
      </c>
      <c r="G242" s="15">
        <v>42795</v>
      </c>
      <c r="H242" s="36" t="s">
        <v>540</v>
      </c>
      <c r="I242" s="14" t="s">
        <v>541</v>
      </c>
      <c r="J242" s="46" t="s">
        <v>542</v>
      </c>
      <c r="K242" s="17">
        <v>429240</v>
      </c>
      <c r="L242" s="17">
        <v>0</v>
      </c>
      <c r="M242" s="18">
        <f t="shared" si="7"/>
        <v>429240</v>
      </c>
      <c r="N242" s="14" t="s">
        <v>37</v>
      </c>
      <c r="O242" s="36" t="s">
        <v>386</v>
      </c>
      <c r="P242" s="14" t="s">
        <v>3</v>
      </c>
      <c r="Q242" s="25" t="s">
        <v>37</v>
      </c>
      <c r="R242" s="14" t="s">
        <v>37</v>
      </c>
      <c r="S242" s="21">
        <v>43281</v>
      </c>
      <c r="T242" s="14" t="s">
        <v>124</v>
      </c>
      <c r="U242" s="14" t="s">
        <v>37</v>
      </c>
      <c r="V242" s="14" t="s">
        <v>37</v>
      </c>
      <c r="W242" s="27" t="s">
        <v>37</v>
      </c>
      <c r="X242" s="23">
        <f t="shared" si="8"/>
        <v>429240</v>
      </c>
      <c r="Y242" s="24"/>
    </row>
    <row r="243" spans="1:25" customFormat="1" ht="61.5" hidden="1" customHeight="1">
      <c r="A243" s="13">
        <v>239</v>
      </c>
      <c r="B243" s="14" t="s">
        <v>538</v>
      </c>
      <c r="C243" s="14" t="s">
        <v>539</v>
      </c>
      <c r="D243" s="14" t="s">
        <v>29</v>
      </c>
      <c r="E243" s="14">
        <v>80289461</v>
      </c>
      <c r="F243" s="14">
        <v>15</v>
      </c>
      <c r="G243" s="15">
        <v>42795</v>
      </c>
      <c r="H243" s="36" t="s">
        <v>543</v>
      </c>
      <c r="I243" s="14" t="s">
        <v>541</v>
      </c>
      <c r="J243" s="46" t="s">
        <v>544</v>
      </c>
      <c r="K243" s="17">
        <v>165165</v>
      </c>
      <c r="L243" s="17">
        <v>0</v>
      </c>
      <c r="M243" s="18">
        <f t="shared" si="7"/>
        <v>165165</v>
      </c>
      <c r="N243" s="14" t="s">
        <v>37</v>
      </c>
      <c r="O243" s="36" t="s">
        <v>386</v>
      </c>
      <c r="P243" s="14" t="s">
        <v>3</v>
      </c>
      <c r="Q243" s="25" t="s">
        <v>37</v>
      </c>
      <c r="R243" s="14" t="s">
        <v>37</v>
      </c>
      <c r="S243" s="21">
        <v>43281</v>
      </c>
      <c r="T243" s="14" t="s">
        <v>124</v>
      </c>
      <c r="U243" s="14" t="s">
        <v>37</v>
      </c>
      <c r="V243" s="14" t="s">
        <v>37</v>
      </c>
      <c r="W243" s="27" t="s">
        <v>37</v>
      </c>
      <c r="X243" s="23">
        <f t="shared" si="8"/>
        <v>165165</v>
      </c>
      <c r="Y243" s="24"/>
    </row>
    <row r="244" spans="1:25" customFormat="1" ht="61.5" hidden="1" customHeight="1">
      <c r="A244" s="13">
        <v>240</v>
      </c>
      <c r="B244" s="14" t="s">
        <v>538</v>
      </c>
      <c r="C244" s="14" t="s">
        <v>539</v>
      </c>
      <c r="D244" s="14" t="s">
        <v>29</v>
      </c>
      <c r="E244" s="14">
        <v>80289461</v>
      </c>
      <c r="F244" s="14">
        <v>15</v>
      </c>
      <c r="G244" s="15">
        <v>42795</v>
      </c>
      <c r="H244" s="36" t="s">
        <v>543</v>
      </c>
      <c r="I244" s="14" t="s">
        <v>541</v>
      </c>
      <c r="J244" s="46" t="s">
        <v>545</v>
      </c>
      <c r="K244" s="17">
        <v>429000</v>
      </c>
      <c r="L244" s="17">
        <v>0</v>
      </c>
      <c r="M244" s="18">
        <f t="shared" si="7"/>
        <v>429000</v>
      </c>
      <c r="N244" s="14" t="s">
        <v>37</v>
      </c>
      <c r="O244" s="36" t="s">
        <v>386</v>
      </c>
      <c r="P244" s="14" t="s">
        <v>3</v>
      </c>
      <c r="Q244" s="25" t="s">
        <v>37</v>
      </c>
      <c r="R244" s="14" t="s">
        <v>37</v>
      </c>
      <c r="S244" s="21">
        <v>43281</v>
      </c>
      <c r="T244" s="14" t="s">
        <v>124</v>
      </c>
      <c r="U244" s="14" t="s">
        <v>37</v>
      </c>
      <c r="V244" s="14" t="s">
        <v>37</v>
      </c>
      <c r="W244" s="27" t="s">
        <v>37</v>
      </c>
      <c r="X244" s="23">
        <f t="shared" si="8"/>
        <v>429000</v>
      </c>
      <c r="Y244" s="24"/>
    </row>
    <row r="245" spans="1:25" customFormat="1" ht="40.5" hidden="1" customHeight="1">
      <c r="A245" s="13">
        <v>241</v>
      </c>
      <c r="B245" s="14" t="s">
        <v>538</v>
      </c>
      <c r="C245" s="14" t="s">
        <v>546</v>
      </c>
      <c r="D245" s="14" t="s">
        <v>42</v>
      </c>
      <c r="E245" s="14">
        <v>52968251</v>
      </c>
      <c r="F245" s="14">
        <v>13</v>
      </c>
      <c r="G245" s="15">
        <v>42005</v>
      </c>
      <c r="H245" s="36" t="s">
        <v>547</v>
      </c>
      <c r="I245" s="14" t="s">
        <v>220</v>
      </c>
      <c r="J245" s="46" t="s">
        <v>548</v>
      </c>
      <c r="K245" s="17">
        <v>13653</v>
      </c>
      <c r="L245" s="17">
        <v>0</v>
      </c>
      <c r="M245" s="18">
        <f t="shared" si="7"/>
        <v>13653</v>
      </c>
      <c r="N245" s="14" t="s">
        <v>37</v>
      </c>
      <c r="O245" s="36" t="s">
        <v>549</v>
      </c>
      <c r="P245" s="14" t="s">
        <v>35</v>
      </c>
      <c r="Q245" s="25">
        <v>43007</v>
      </c>
      <c r="R245" s="14" t="s">
        <v>182</v>
      </c>
      <c r="S245" s="26" t="s">
        <v>37</v>
      </c>
      <c r="T245" s="14" t="s">
        <v>48</v>
      </c>
      <c r="U245" s="14" t="s">
        <v>37</v>
      </c>
      <c r="V245" s="14" t="s">
        <v>37</v>
      </c>
      <c r="W245" s="27" t="s">
        <v>37</v>
      </c>
      <c r="X245" s="23">
        <f t="shared" si="8"/>
        <v>13653</v>
      </c>
      <c r="Y245" s="24"/>
    </row>
    <row r="246" spans="1:25" customFormat="1" ht="40.5" hidden="1" customHeight="1">
      <c r="A246" s="13">
        <v>242</v>
      </c>
      <c r="B246" s="14" t="s">
        <v>538</v>
      </c>
      <c r="C246" s="14" t="s">
        <v>546</v>
      </c>
      <c r="D246" s="14" t="s">
        <v>42</v>
      </c>
      <c r="E246" s="14">
        <v>52968251</v>
      </c>
      <c r="F246" s="14">
        <v>13</v>
      </c>
      <c r="G246" s="15">
        <v>42005</v>
      </c>
      <c r="H246" s="36" t="s">
        <v>547</v>
      </c>
      <c r="I246" s="14" t="s">
        <v>220</v>
      </c>
      <c r="J246" s="46" t="s">
        <v>550</v>
      </c>
      <c r="K246" s="17">
        <v>9225</v>
      </c>
      <c r="L246" s="17">
        <v>0</v>
      </c>
      <c r="M246" s="18">
        <f t="shared" si="7"/>
        <v>9225</v>
      </c>
      <c r="N246" s="14" t="s">
        <v>37</v>
      </c>
      <c r="O246" s="36" t="s">
        <v>549</v>
      </c>
      <c r="P246" s="14" t="s">
        <v>35</v>
      </c>
      <c r="Q246" s="25">
        <v>43007</v>
      </c>
      <c r="R246" s="14" t="s">
        <v>182</v>
      </c>
      <c r="S246" s="26" t="s">
        <v>37</v>
      </c>
      <c r="T246" s="14" t="s">
        <v>48</v>
      </c>
      <c r="U246" s="14" t="s">
        <v>37</v>
      </c>
      <c r="V246" s="14" t="s">
        <v>37</v>
      </c>
      <c r="W246" s="27" t="s">
        <v>37</v>
      </c>
      <c r="X246" s="23">
        <f t="shared" si="8"/>
        <v>9225</v>
      </c>
      <c r="Y246" s="24"/>
    </row>
    <row r="247" spans="1:25" customFormat="1" ht="40.5" hidden="1" customHeight="1">
      <c r="A247" s="13">
        <v>243</v>
      </c>
      <c r="B247" s="14" t="s">
        <v>538</v>
      </c>
      <c r="C247" s="14" t="s">
        <v>546</v>
      </c>
      <c r="D247" s="14" t="s">
        <v>42</v>
      </c>
      <c r="E247" s="14">
        <v>52968251</v>
      </c>
      <c r="F247" s="14">
        <v>13</v>
      </c>
      <c r="G247" s="15">
        <v>42005</v>
      </c>
      <c r="H247" s="36" t="s">
        <v>547</v>
      </c>
      <c r="I247" s="14" t="s">
        <v>220</v>
      </c>
      <c r="J247" s="46" t="s">
        <v>551</v>
      </c>
      <c r="K247" s="17">
        <v>12177</v>
      </c>
      <c r="L247" s="17">
        <v>0</v>
      </c>
      <c r="M247" s="18">
        <f t="shared" si="7"/>
        <v>12177</v>
      </c>
      <c r="N247" s="14" t="s">
        <v>37</v>
      </c>
      <c r="O247" s="36" t="s">
        <v>549</v>
      </c>
      <c r="P247" s="14" t="s">
        <v>35</v>
      </c>
      <c r="Q247" s="25">
        <v>43007</v>
      </c>
      <c r="R247" s="14" t="s">
        <v>182</v>
      </c>
      <c r="S247" s="26" t="s">
        <v>37</v>
      </c>
      <c r="T247" s="14" t="s">
        <v>48</v>
      </c>
      <c r="U247" s="14" t="s">
        <v>37</v>
      </c>
      <c r="V247" s="14" t="s">
        <v>37</v>
      </c>
      <c r="W247" s="27" t="s">
        <v>37</v>
      </c>
      <c r="X247" s="23">
        <f t="shared" si="8"/>
        <v>12177</v>
      </c>
      <c r="Y247" s="24"/>
    </row>
    <row r="248" spans="1:25" customFormat="1" ht="40.5" hidden="1" customHeight="1">
      <c r="A248" s="13">
        <v>244</v>
      </c>
      <c r="B248" s="14" t="s">
        <v>538</v>
      </c>
      <c r="C248" s="14" t="s">
        <v>546</v>
      </c>
      <c r="D248" s="14" t="s">
        <v>42</v>
      </c>
      <c r="E248" s="14">
        <v>52968251</v>
      </c>
      <c r="F248" s="14">
        <v>13</v>
      </c>
      <c r="G248" s="15">
        <v>42005</v>
      </c>
      <c r="H248" s="36" t="s">
        <v>547</v>
      </c>
      <c r="I248" s="14" t="s">
        <v>220</v>
      </c>
      <c r="J248" s="46" t="s">
        <v>552</v>
      </c>
      <c r="K248" s="17">
        <v>14520</v>
      </c>
      <c r="L248" s="17">
        <v>0</v>
      </c>
      <c r="M248" s="18">
        <f t="shared" si="7"/>
        <v>14520</v>
      </c>
      <c r="N248" s="14" t="s">
        <v>37</v>
      </c>
      <c r="O248" s="36" t="s">
        <v>549</v>
      </c>
      <c r="P248" s="14" t="s">
        <v>35</v>
      </c>
      <c r="Q248" s="25">
        <v>43007</v>
      </c>
      <c r="R248" s="14" t="s">
        <v>182</v>
      </c>
      <c r="S248" s="26" t="s">
        <v>37</v>
      </c>
      <c r="T248" s="14" t="s">
        <v>48</v>
      </c>
      <c r="U248" s="14" t="s">
        <v>37</v>
      </c>
      <c r="V248" s="14" t="s">
        <v>37</v>
      </c>
      <c r="W248" s="27" t="s">
        <v>37</v>
      </c>
      <c r="X248" s="23">
        <f t="shared" si="8"/>
        <v>14520</v>
      </c>
      <c r="Y248" s="24"/>
    </row>
    <row r="249" spans="1:25" customFormat="1" ht="40.5" hidden="1" customHeight="1">
      <c r="A249" s="13">
        <v>245</v>
      </c>
      <c r="B249" s="14" t="s">
        <v>538</v>
      </c>
      <c r="C249" s="14" t="s">
        <v>553</v>
      </c>
      <c r="D249" s="14" t="s">
        <v>42</v>
      </c>
      <c r="E249" s="14">
        <v>80620370</v>
      </c>
      <c r="F249" s="14">
        <v>13</v>
      </c>
      <c r="G249" s="15">
        <v>42005</v>
      </c>
      <c r="H249" s="36" t="s">
        <v>547</v>
      </c>
      <c r="I249" s="14" t="s">
        <v>220</v>
      </c>
      <c r="J249" s="46" t="s">
        <v>554</v>
      </c>
      <c r="K249" s="17">
        <v>14145</v>
      </c>
      <c r="L249" s="17">
        <v>0</v>
      </c>
      <c r="M249" s="18">
        <f t="shared" si="7"/>
        <v>14145</v>
      </c>
      <c r="N249" s="14" t="s">
        <v>37</v>
      </c>
      <c r="O249" s="36" t="s">
        <v>549</v>
      </c>
      <c r="P249" s="14" t="s">
        <v>35</v>
      </c>
      <c r="Q249" s="25">
        <v>43007</v>
      </c>
      <c r="R249" s="14" t="s">
        <v>182</v>
      </c>
      <c r="S249" s="26" t="s">
        <v>37</v>
      </c>
      <c r="T249" s="14" t="s">
        <v>48</v>
      </c>
      <c r="U249" s="14" t="s">
        <v>37</v>
      </c>
      <c r="V249" s="14" t="s">
        <v>37</v>
      </c>
      <c r="W249" s="27" t="s">
        <v>37</v>
      </c>
      <c r="X249" s="23">
        <f t="shared" si="8"/>
        <v>14145</v>
      </c>
      <c r="Y249" s="24"/>
    </row>
    <row r="250" spans="1:25" customFormat="1" ht="76.5" hidden="1" customHeight="1">
      <c r="A250" s="13">
        <v>246</v>
      </c>
      <c r="B250" s="14" t="s">
        <v>555</v>
      </c>
      <c r="C250" s="14" t="s">
        <v>556</v>
      </c>
      <c r="D250" s="14">
        <v>0</v>
      </c>
      <c r="E250" s="14">
        <v>0</v>
      </c>
      <c r="F250" s="14">
        <v>0</v>
      </c>
      <c r="G250" s="15">
        <v>0</v>
      </c>
      <c r="H250" s="19" t="s">
        <v>557</v>
      </c>
      <c r="I250" s="14" t="s">
        <v>558</v>
      </c>
      <c r="J250" s="14" t="s">
        <v>559</v>
      </c>
      <c r="K250" s="17">
        <v>358973557.04000002</v>
      </c>
      <c r="L250" s="17">
        <v>0</v>
      </c>
      <c r="M250" s="18">
        <f t="shared" si="7"/>
        <v>358973557.04000002</v>
      </c>
      <c r="N250" s="14" t="s">
        <v>37</v>
      </c>
      <c r="O250" s="36" t="s">
        <v>560</v>
      </c>
      <c r="P250" s="14" t="s">
        <v>3</v>
      </c>
      <c r="Q250" s="25" t="s">
        <v>37</v>
      </c>
      <c r="R250" s="14" t="s">
        <v>37</v>
      </c>
      <c r="S250" s="21">
        <v>43281</v>
      </c>
      <c r="T250" s="14" t="s">
        <v>124</v>
      </c>
      <c r="U250" s="14" t="s">
        <v>37</v>
      </c>
      <c r="V250" s="14" t="s">
        <v>37</v>
      </c>
      <c r="W250" s="27" t="s">
        <v>37</v>
      </c>
      <c r="X250" s="23">
        <f t="shared" si="8"/>
        <v>358973557.04000002</v>
      </c>
      <c r="Y250" s="24"/>
    </row>
    <row r="251" spans="1:25" customFormat="1" ht="53.25" hidden="1" customHeight="1">
      <c r="A251" s="13">
        <v>247</v>
      </c>
      <c r="B251" s="14" t="s">
        <v>561</v>
      </c>
      <c r="C251" s="36" t="s">
        <v>562</v>
      </c>
      <c r="D251" s="14" t="s">
        <v>29</v>
      </c>
      <c r="E251" s="14">
        <v>19152132</v>
      </c>
      <c r="F251" s="14" t="s">
        <v>563</v>
      </c>
      <c r="G251" s="15">
        <v>42932</v>
      </c>
      <c r="H251" s="36" t="s">
        <v>564</v>
      </c>
      <c r="I251" s="14" t="s">
        <v>565</v>
      </c>
      <c r="J251" s="46" t="s">
        <v>566</v>
      </c>
      <c r="K251" s="17">
        <v>959602.28</v>
      </c>
      <c r="L251" s="17">
        <v>0</v>
      </c>
      <c r="M251" s="18">
        <f t="shared" si="7"/>
        <v>959602.28</v>
      </c>
      <c r="N251" s="14" t="s">
        <v>37</v>
      </c>
      <c r="O251" s="36" t="s">
        <v>567</v>
      </c>
      <c r="P251" s="14" t="s">
        <v>568</v>
      </c>
      <c r="Q251" s="25" t="s">
        <v>37</v>
      </c>
      <c r="R251" s="14" t="s">
        <v>37</v>
      </c>
      <c r="S251" s="21">
        <v>43281</v>
      </c>
      <c r="T251" s="14" t="s">
        <v>124</v>
      </c>
      <c r="U251" s="14" t="s">
        <v>37</v>
      </c>
      <c r="V251" s="14" t="s">
        <v>37</v>
      </c>
      <c r="W251" s="27" t="s">
        <v>37</v>
      </c>
      <c r="X251" s="23">
        <f t="shared" si="8"/>
        <v>959602.28</v>
      </c>
      <c r="Y251" s="24"/>
    </row>
    <row r="252" spans="1:25" customFormat="1" ht="53.25" hidden="1" customHeight="1">
      <c r="A252" s="13">
        <v>248</v>
      </c>
      <c r="B252" s="14" t="s">
        <v>561</v>
      </c>
      <c r="C252" s="36" t="s">
        <v>562</v>
      </c>
      <c r="D252" s="14" t="s">
        <v>29</v>
      </c>
      <c r="E252" s="14">
        <v>19152132</v>
      </c>
      <c r="F252" s="14" t="s">
        <v>563</v>
      </c>
      <c r="G252" s="15">
        <v>42685</v>
      </c>
      <c r="H252" s="36" t="s">
        <v>564</v>
      </c>
      <c r="I252" s="14" t="s">
        <v>569</v>
      </c>
      <c r="J252" s="46" t="s">
        <v>570</v>
      </c>
      <c r="K252" s="17">
        <v>785888.01</v>
      </c>
      <c r="L252" s="17">
        <v>0</v>
      </c>
      <c r="M252" s="18">
        <f t="shared" si="7"/>
        <v>785888.01</v>
      </c>
      <c r="N252" s="14" t="s">
        <v>37</v>
      </c>
      <c r="O252" s="36" t="s">
        <v>567</v>
      </c>
      <c r="P252" s="14" t="s">
        <v>568</v>
      </c>
      <c r="Q252" s="25" t="s">
        <v>37</v>
      </c>
      <c r="R252" s="14" t="s">
        <v>37</v>
      </c>
      <c r="S252" s="21">
        <v>43281</v>
      </c>
      <c r="T252" s="14" t="s">
        <v>124</v>
      </c>
      <c r="U252" s="14" t="s">
        <v>37</v>
      </c>
      <c r="V252" s="14" t="s">
        <v>37</v>
      </c>
      <c r="W252" s="27" t="s">
        <v>37</v>
      </c>
      <c r="X252" s="23">
        <f t="shared" si="8"/>
        <v>785888.01</v>
      </c>
      <c r="Y252" s="24"/>
    </row>
    <row r="253" spans="1:25" customFormat="1" ht="53.25" hidden="1" customHeight="1">
      <c r="A253" s="13">
        <v>249</v>
      </c>
      <c r="B253" s="14" t="s">
        <v>561</v>
      </c>
      <c r="C253" s="36" t="s">
        <v>562</v>
      </c>
      <c r="D253" s="14" t="s">
        <v>29</v>
      </c>
      <c r="E253" s="14">
        <v>19152132</v>
      </c>
      <c r="F253" s="14" t="s">
        <v>563</v>
      </c>
      <c r="G253" s="15">
        <v>42685</v>
      </c>
      <c r="H253" s="36" t="s">
        <v>564</v>
      </c>
      <c r="I253" s="14" t="s">
        <v>571</v>
      </c>
      <c r="J253" s="46" t="s">
        <v>572</v>
      </c>
      <c r="K253" s="17">
        <v>774200</v>
      </c>
      <c r="L253" s="17">
        <v>0</v>
      </c>
      <c r="M253" s="18">
        <f t="shared" si="7"/>
        <v>774200</v>
      </c>
      <c r="N253" s="14" t="s">
        <v>37</v>
      </c>
      <c r="O253" s="36" t="s">
        <v>567</v>
      </c>
      <c r="P253" s="14" t="s">
        <v>568</v>
      </c>
      <c r="Q253" s="25" t="s">
        <v>37</v>
      </c>
      <c r="R253" s="14" t="s">
        <v>37</v>
      </c>
      <c r="S253" s="21">
        <v>43281</v>
      </c>
      <c r="T253" s="14" t="s">
        <v>124</v>
      </c>
      <c r="U253" s="14" t="s">
        <v>37</v>
      </c>
      <c r="V253" s="14" t="s">
        <v>37</v>
      </c>
      <c r="W253" s="27" t="s">
        <v>37</v>
      </c>
      <c r="X253" s="23">
        <f t="shared" si="8"/>
        <v>774200</v>
      </c>
      <c r="Y253" s="24"/>
    </row>
    <row r="254" spans="1:25" customFormat="1" ht="53.25" hidden="1" customHeight="1">
      <c r="A254" s="13">
        <v>250</v>
      </c>
      <c r="B254" s="14" t="s">
        <v>561</v>
      </c>
      <c r="C254" s="36" t="s">
        <v>562</v>
      </c>
      <c r="D254" s="14" t="s">
        <v>29</v>
      </c>
      <c r="E254" s="14">
        <v>19152132</v>
      </c>
      <c r="F254" s="14" t="s">
        <v>563</v>
      </c>
      <c r="G254" s="15">
        <v>42685</v>
      </c>
      <c r="H254" s="36" t="s">
        <v>564</v>
      </c>
      <c r="I254" s="14" t="s">
        <v>573</v>
      </c>
      <c r="J254" s="46" t="s">
        <v>574</v>
      </c>
      <c r="K254" s="17">
        <v>995457</v>
      </c>
      <c r="L254" s="17">
        <v>0</v>
      </c>
      <c r="M254" s="18">
        <f t="shared" si="7"/>
        <v>995457</v>
      </c>
      <c r="N254" s="14" t="s">
        <v>37</v>
      </c>
      <c r="O254" s="36" t="s">
        <v>567</v>
      </c>
      <c r="P254" s="14" t="s">
        <v>568</v>
      </c>
      <c r="Q254" s="25" t="s">
        <v>37</v>
      </c>
      <c r="R254" s="14" t="s">
        <v>37</v>
      </c>
      <c r="S254" s="21">
        <v>43281</v>
      </c>
      <c r="T254" s="14" t="s">
        <v>124</v>
      </c>
      <c r="U254" s="14" t="s">
        <v>37</v>
      </c>
      <c r="V254" s="14" t="s">
        <v>37</v>
      </c>
      <c r="W254" s="27" t="s">
        <v>37</v>
      </c>
      <c r="X254" s="23">
        <f t="shared" si="8"/>
        <v>995457</v>
      </c>
      <c r="Y254" s="24"/>
    </row>
    <row r="255" spans="1:25" customFormat="1" ht="53.25" hidden="1" customHeight="1">
      <c r="A255" s="13">
        <v>251</v>
      </c>
      <c r="B255" s="14" t="s">
        <v>561</v>
      </c>
      <c r="C255" s="36" t="s">
        <v>562</v>
      </c>
      <c r="D255" s="14" t="s">
        <v>29</v>
      </c>
      <c r="E255" s="14">
        <v>19152132</v>
      </c>
      <c r="F255" s="14" t="s">
        <v>563</v>
      </c>
      <c r="G255" s="15">
        <v>42685</v>
      </c>
      <c r="H255" s="36" t="s">
        <v>564</v>
      </c>
      <c r="I255" s="14" t="s">
        <v>575</v>
      </c>
      <c r="J255" s="46" t="s">
        <v>576</v>
      </c>
      <c r="K255" s="17">
        <v>635230.80000000005</v>
      </c>
      <c r="L255" s="17">
        <v>0</v>
      </c>
      <c r="M255" s="18">
        <f t="shared" si="7"/>
        <v>635230.80000000005</v>
      </c>
      <c r="N255" s="14" t="s">
        <v>37</v>
      </c>
      <c r="O255" s="36" t="s">
        <v>567</v>
      </c>
      <c r="P255" s="14" t="s">
        <v>568</v>
      </c>
      <c r="Q255" s="25" t="s">
        <v>37</v>
      </c>
      <c r="R255" s="14" t="s">
        <v>37</v>
      </c>
      <c r="S255" s="21">
        <v>43281</v>
      </c>
      <c r="T255" s="14" t="s">
        <v>124</v>
      </c>
      <c r="U255" s="14" t="s">
        <v>37</v>
      </c>
      <c r="V255" s="14" t="s">
        <v>37</v>
      </c>
      <c r="W255" s="27" t="s">
        <v>37</v>
      </c>
      <c r="X255" s="23">
        <f t="shared" si="8"/>
        <v>635230.80000000005</v>
      </c>
      <c r="Y255" s="24"/>
    </row>
    <row r="256" spans="1:25" customFormat="1" ht="53.25" hidden="1" customHeight="1">
      <c r="A256" s="13">
        <v>252</v>
      </c>
      <c r="B256" s="14" t="s">
        <v>561</v>
      </c>
      <c r="C256" s="36" t="s">
        <v>562</v>
      </c>
      <c r="D256" s="14" t="s">
        <v>29</v>
      </c>
      <c r="E256" s="14">
        <v>19152132</v>
      </c>
      <c r="F256" s="14" t="s">
        <v>563</v>
      </c>
      <c r="G256" s="15">
        <v>42685</v>
      </c>
      <c r="H256" s="36" t="s">
        <v>564</v>
      </c>
      <c r="I256" s="14" t="s">
        <v>577</v>
      </c>
      <c r="J256" s="46" t="s">
        <v>578</v>
      </c>
      <c r="K256" s="17">
        <v>565158.40000000002</v>
      </c>
      <c r="L256" s="17">
        <v>0</v>
      </c>
      <c r="M256" s="18">
        <f t="shared" si="7"/>
        <v>565158.40000000002</v>
      </c>
      <c r="N256" s="14" t="s">
        <v>37</v>
      </c>
      <c r="O256" s="36" t="s">
        <v>567</v>
      </c>
      <c r="P256" s="14" t="s">
        <v>568</v>
      </c>
      <c r="Q256" s="25" t="s">
        <v>37</v>
      </c>
      <c r="R256" s="14" t="s">
        <v>37</v>
      </c>
      <c r="S256" s="21">
        <v>43281</v>
      </c>
      <c r="T256" s="14" t="s">
        <v>124</v>
      </c>
      <c r="U256" s="14" t="s">
        <v>37</v>
      </c>
      <c r="V256" s="14" t="s">
        <v>37</v>
      </c>
      <c r="W256" s="27" t="s">
        <v>37</v>
      </c>
      <c r="X256" s="23">
        <f t="shared" si="8"/>
        <v>565158.40000000002</v>
      </c>
      <c r="Y256" s="24"/>
    </row>
    <row r="257" spans="1:25" customFormat="1" ht="53.25" hidden="1" customHeight="1">
      <c r="A257" s="13">
        <v>253</v>
      </c>
      <c r="B257" s="14" t="s">
        <v>561</v>
      </c>
      <c r="C257" s="36" t="s">
        <v>562</v>
      </c>
      <c r="D257" s="14" t="s">
        <v>29</v>
      </c>
      <c r="E257" s="14">
        <v>19152132</v>
      </c>
      <c r="F257" s="14" t="s">
        <v>563</v>
      </c>
      <c r="G257" s="15">
        <v>42685</v>
      </c>
      <c r="H257" s="36" t="s">
        <v>564</v>
      </c>
      <c r="I257" s="14" t="s">
        <v>579</v>
      </c>
      <c r="J257" s="46" t="s">
        <v>580</v>
      </c>
      <c r="K257" s="17">
        <v>514000</v>
      </c>
      <c r="L257" s="17">
        <v>0</v>
      </c>
      <c r="M257" s="18">
        <f t="shared" si="7"/>
        <v>514000</v>
      </c>
      <c r="N257" s="14" t="s">
        <v>37</v>
      </c>
      <c r="O257" s="36" t="s">
        <v>567</v>
      </c>
      <c r="P257" s="14" t="s">
        <v>568</v>
      </c>
      <c r="Q257" s="25" t="s">
        <v>37</v>
      </c>
      <c r="R257" s="14" t="s">
        <v>37</v>
      </c>
      <c r="S257" s="21">
        <v>43281</v>
      </c>
      <c r="T257" s="14" t="s">
        <v>124</v>
      </c>
      <c r="U257" s="14" t="s">
        <v>37</v>
      </c>
      <c r="V257" s="14" t="s">
        <v>37</v>
      </c>
      <c r="W257" s="27" t="s">
        <v>37</v>
      </c>
      <c r="X257" s="23">
        <f t="shared" si="8"/>
        <v>514000</v>
      </c>
      <c r="Y257" s="24"/>
    </row>
    <row r="258" spans="1:25" customFormat="1" ht="53.25" hidden="1" customHeight="1">
      <c r="A258" s="13">
        <v>254</v>
      </c>
      <c r="B258" s="14" t="s">
        <v>561</v>
      </c>
      <c r="C258" s="36" t="s">
        <v>562</v>
      </c>
      <c r="D258" s="14" t="s">
        <v>29</v>
      </c>
      <c r="E258" s="14">
        <v>19152132</v>
      </c>
      <c r="F258" s="14" t="s">
        <v>563</v>
      </c>
      <c r="G258" s="15">
        <v>42685</v>
      </c>
      <c r="H258" s="36" t="s">
        <v>564</v>
      </c>
      <c r="I258" s="14" t="s">
        <v>581</v>
      </c>
      <c r="J258" s="46" t="s">
        <v>582</v>
      </c>
      <c r="K258" s="17">
        <v>862200</v>
      </c>
      <c r="L258" s="17">
        <v>0</v>
      </c>
      <c r="M258" s="18">
        <f t="shared" si="7"/>
        <v>862200</v>
      </c>
      <c r="N258" s="14" t="s">
        <v>37</v>
      </c>
      <c r="O258" s="36" t="s">
        <v>567</v>
      </c>
      <c r="P258" s="14" t="s">
        <v>568</v>
      </c>
      <c r="Q258" s="25" t="s">
        <v>37</v>
      </c>
      <c r="R258" s="14" t="s">
        <v>37</v>
      </c>
      <c r="S258" s="21">
        <v>43281</v>
      </c>
      <c r="T258" s="14" t="s">
        <v>124</v>
      </c>
      <c r="U258" s="14" t="s">
        <v>37</v>
      </c>
      <c r="V258" s="14" t="s">
        <v>37</v>
      </c>
      <c r="W258" s="27" t="s">
        <v>37</v>
      </c>
      <c r="X258" s="23">
        <f t="shared" si="8"/>
        <v>862200</v>
      </c>
      <c r="Y258" s="24"/>
    </row>
    <row r="259" spans="1:25" customFormat="1" ht="91.5" hidden="1" customHeight="1">
      <c r="A259" s="13">
        <v>255</v>
      </c>
      <c r="B259" s="14" t="s">
        <v>583</v>
      </c>
      <c r="C259" s="14" t="s">
        <v>584</v>
      </c>
      <c r="D259" s="14" t="s">
        <v>29</v>
      </c>
      <c r="E259" s="14">
        <v>15421466</v>
      </c>
      <c r="F259" s="14">
        <v>13</v>
      </c>
      <c r="G259" s="15" t="s">
        <v>585</v>
      </c>
      <c r="H259" s="36" t="s">
        <v>586</v>
      </c>
      <c r="I259" s="14" t="s">
        <v>587</v>
      </c>
      <c r="J259" s="14" t="s">
        <v>588</v>
      </c>
      <c r="K259" s="17">
        <v>20000</v>
      </c>
      <c r="L259" s="18">
        <v>-18848</v>
      </c>
      <c r="M259" s="18">
        <f t="shared" si="7"/>
        <v>1152</v>
      </c>
      <c r="N259" s="19" t="s">
        <v>589</v>
      </c>
      <c r="O259" s="36" t="s">
        <v>590</v>
      </c>
      <c r="P259" s="14" t="s">
        <v>35</v>
      </c>
      <c r="Q259" s="25">
        <v>42950</v>
      </c>
      <c r="R259" s="14" t="s">
        <v>182</v>
      </c>
      <c r="S259" s="26" t="s">
        <v>37</v>
      </c>
      <c r="T259" s="14" t="s">
        <v>48</v>
      </c>
      <c r="U259" s="14" t="s">
        <v>37</v>
      </c>
      <c r="V259" s="14" t="s">
        <v>37</v>
      </c>
      <c r="W259" s="27" t="s">
        <v>37</v>
      </c>
      <c r="X259" s="23">
        <f t="shared" si="8"/>
        <v>1152</v>
      </c>
      <c r="Y259" s="24" t="s">
        <v>272</v>
      </c>
    </row>
    <row r="260" spans="1:25" customFormat="1" ht="91.5" hidden="1" customHeight="1">
      <c r="A260" s="13">
        <v>256</v>
      </c>
      <c r="B260" s="14" t="s">
        <v>583</v>
      </c>
      <c r="C260" s="14" t="s">
        <v>584</v>
      </c>
      <c r="D260" s="14" t="s">
        <v>29</v>
      </c>
      <c r="E260" s="14">
        <v>15421466</v>
      </c>
      <c r="F260" s="14">
        <v>13</v>
      </c>
      <c r="G260" s="15" t="s">
        <v>585</v>
      </c>
      <c r="H260" s="36" t="s">
        <v>591</v>
      </c>
      <c r="I260" s="14" t="s">
        <v>592</v>
      </c>
      <c r="J260" s="14" t="s">
        <v>593</v>
      </c>
      <c r="K260" s="17">
        <v>11900</v>
      </c>
      <c r="L260" s="18">
        <v>-5900</v>
      </c>
      <c r="M260" s="18">
        <f t="shared" si="7"/>
        <v>6000</v>
      </c>
      <c r="N260" s="19" t="s">
        <v>589</v>
      </c>
      <c r="O260" s="36" t="s">
        <v>590</v>
      </c>
      <c r="P260" s="14" t="s">
        <v>35</v>
      </c>
      <c r="Q260" s="25">
        <v>42950</v>
      </c>
      <c r="R260" s="14" t="s">
        <v>182</v>
      </c>
      <c r="S260" s="26" t="s">
        <v>37</v>
      </c>
      <c r="T260" s="14" t="s">
        <v>48</v>
      </c>
      <c r="U260" s="14" t="s">
        <v>37</v>
      </c>
      <c r="V260" s="14" t="s">
        <v>37</v>
      </c>
      <c r="W260" s="27" t="s">
        <v>37</v>
      </c>
      <c r="X260" s="23">
        <f t="shared" si="8"/>
        <v>6000</v>
      </c>
      <c r="Y260" s="24" t="s">
        <v>272</v>
      </c>
    </row>
    <row r="261" spans="1:25" customFormat="1" ht="104.25" hidden="1" customHeight="1">
      <c r="A261" s="13">
        <v>257</v>
      </c>
      <c r="B261" s="14" t="s">
        <v>583</v>
      </c>
      <c r="C261" s="14" t="s">
        <v>584</v>
      </c>
      <c r="D261" s="14" t="s">
        <v>29</v>
      </c>
      <c r="E261" s="14">
        <v>7009255403085</v>
      </c>
      <c r="F261" s="14">
        <v>13</v>
      </c>
      <c r="G261" s="15">
        <v>41831</v>
      </c>
      <c r="H261" s="36" t="s">
        <v>594</v>
      </c>
      <c r="I261" s="14" t="s">
        <v>592</v>
      </c>
      <c r="J261" s="14" t="s">
        <v>595</v>
      </c>
      <c r="K261" s="17">
        <v>287.5</v>
      </c>
      <c r="L261" s="18">
        <v>-287.5</v>
      </c>
      <c r="M261" s="18">
        <f t="shared" si="7"/>
        <v>0</v>
      </c>
      <c r="N261" s="14" t="s">
        <v>596</v>
      </c>
      <c r="O261" s="36" t="s">
        <v>597</v>
      </c>
      <c r="P261" s="14" t="s">
        <v>35</v>
      </c>
      <c r="Q261" s="25" t="s">
        <v>37</v>
      </c>
      <c r="R261" s="14" t="s">
        <v>37</v>
      </c>
      <c r="S261" s="26" t="s">
        <v>37</v>
      </c>
      <c r="T261" s="14" t="s">
        <v>38</v>
      </c>
      <c r="U261" s="14" t="s">
        <v>37</v>
      </c>
      <c r="V261" s="14" t="s">
        <v>37</v>
      </c>
      <c r="W261" s="27" t="s">
        <v>37</v>
      </c>
      <c r="X261" s="23">
        <f t="shared" si="8"/>
        <v>0</v>
      </c>
      <c r="Y261" s="24" t="s">
        <v>272</v>
      </c>
    </row>
    <row r="262" spans="1:25" customFormat="1" ht="77.25" hidden="1" customHeight="1">
      <c r="A262" s="13">
        <v>258</v>
      </c>
      <c r="B262" s="14" t="s">
        <v>583</v>
      </c>
      <c r="C262" s="14" t="s">
        <v>584</v>
      </c>
      <c r="D262" s="14" t="s">
        <v>29</v>
      </c>
      <c r="E262" s="14">
        <v>15421466</v>
      </c>
      <c r="F262" s="14">
        <v>13</v>
      </c>
      <c r="G262" s="15" t="s">
        <v>585</v>
      </c>
      <c r="H262" s="36" t="s">
        <v>598</v>
      </c>
      <c r="I262" s="14" t="s">
        <v>592</v>
      </c>
      <c r="J262" s="14" t="s">
        <v>599</v>
      </c>
      <c r="K262" s="17">
        <v>200</v>
      </c>
      <c r="L262" s="18">
        <v>4600</v>
      </c>
      <c r="M262" s="18">
        <f t="shared" ref="M262:M325" si="9">K262+L262</f>
        <v>4800</v>
      </c>
      <c r="N262" s="19" t="s">
        <v>589</v>
      </c>
      <c r="O262" s="36" t="s">
        <v>590</v>
      </c>
      <c r="P262" s="14" t="s">
        <v>35</v>
      </c>
      <c r="Q262" s="25">
        <v>42950</v>
      </c>
      <c r="R262" s="14" t="s">
        <v>182</v>
      </c>
      <c r="S262" s="26" t="s">
        <v>37</v>
      </c>
      <c r="T262" s="14" t="s">
        <v>48</v>
      </c>
      <c r="U262" s="14" t="s">
        <v>37</v>
      </c>
      <c r="V262" s="14" t="s">
        <v>37</v>
      </c>
      <c r="W262" s="27" t="s">
        <v>37</v>
      </c>
      <c r="X262" s="23">
        <f t="shared" si="8"/>
        <v>4800</v>
      </c>
      <c r="Y262" s="24" t="s">
        <v>272</v>
      </c>
    </row>
    <row r="263" spans="1:25" customFormat="1" ht="102.75" hidden="1" customHeight="1">
      <c r="A263" s="13">
        <v>259</v>
      </c>
      <c r="B263" s="14" t="s">
        <v>583</v>
      </c>
      <c r="C263" s="14" t="s">
        <v>584</v>
      </c>
      <c r="D263" s="14" t="s">
        <v>29</v>
      </c>
      <c r="E263" s="14">
        <v>15421466</v>
      </c>
      <c r="F263" s="14">
        <v>13</v>
      </c>
      <c r="G263" s="15" t="s">
        <v>600</v>
      </c>
      <c r="H263" s="36" t="s">
        <v>601</v>
      </c>
      <c r="I263" s="14" t="s">
        <v>592</v>
      </c>
      <c r="J263" s="14" t="s">
        <v>602</v>
      </c>
      <c r="K263" s="17">
        <v>3420</v>
      </c>
      <c r="L263" s="18">
        <v>5310</v>
      </c>
      <c r="M263" s="18">
        <f t="shared" si="9"/>
        <v>8730</v>
      </c>
      <c r="N263" s="19" t="s">
        <v>589</v>
      </c>
      <c r="O263" s="36" t="s">
        <v>590</v>
      </c>
      <c r="P263" s="14" t="s">
        <v>35</v>
      </c>
      <c r="Q263" s="26">
        <v>43315</v>
      </c>
      <c r="R263" s="14" t="s">
        <v>182</v>
      </c>
      <c r="S263" s="55" t="s">
        <v>37</v>
      </c>
      <c r="T263" s="14" t="s">
        <v>48</v>
      </c>
      <c r="U263" s="14" t="s">
        <v>37</v>
      </c>
      <c r="V263" s="14" t="s">
        <v>37</v>
      </c>
      <c r="W263" s="27" t="s">
        <v>37</v>
      </c>
      <c r="X263" s="23">
        <f t="shared" si="8"/>
        <v>8730</v>
      </c>
      <c r="Y263" s="24" t="s">
        <v>272</v>
      </c>
    </row>
    <row r="264" spans="1:25" customFormat="1" ht="142.5" hidden="1" customHeight="1">
      <c r="A264" s="13">
        <v>260</v>
      </c>
      <c r="B264" s="14" t="s">
        <v>583</v>
      </c>
      <c r="C264" s="14" t="s">
        <v>584</v>
      </c>
      <c r="D264" s="14" t="s">
        <v>29</v>
      </c>
      <c r="E264" s="14">
        <v>15421466</v>
      </c>
      <c r="F264" s="14">
        <v>13</v>
      </c>
      <c r="G264" s="15" t="s">
        <v>585</v>
      </c>
      <c r="H264" s="36" t="s">
        <v>603</v>
      </c>
      <c r="I264" s="14" t="s">
        <v>592</v>
      </c>
      <c r="J264" s="14" t="s">
        <v>604</v>
      </c>
      <c r="K264" s="17">
        <v>1800</v>
      </c>
      <c r="L264" s="18">
        <v>15700</v>
      </c>
      <c r="M264" s="18">
        <f t="shared" si="9"/>
        <v>17500</v>
      </c>
      <c r="N264" s="19" t="s">
        <v>589</v>
      </c>
      <c r="O264" s="36" t="s">
        <v>590</v>
      </c>
      <c r="P264" s="14" t="s">
        <v>35</v>
      </c>
      <c r="Q264" s="25">
        <v>42950</v>
      </c>
      <c r="R264" s="14" t="s">
        <v>182</v>
      </c>
      <c r="S264" s="26" t="s">
        <v>37</v>
      </c>
      <c r="T264" s="14" t="s">
        <v>48</v>
      </c>
      <c r="U264" s="14" t="s">
        <v>37</v>
      </c>
      <c r="V264" s="14" t="s">
        <v>37</v>
      </c>
      <c r="W264" s="27" t="s">
        <v>37</v>
      </c>
      <c r="X264" s="23">
        <f t="shared" si="8"/>
        <v>17500</v>
      </c>
      <c r="Y264" s="24" t="s">
        <v>272</v>
      </c>
    </row>
    <row r="265" spans="1:25" customFormat="1" ht="115.5" hidden="1" customHeight="1">
      <c r="A265" s="13">
        <v>261</v>
      </c>
      <c r="B265" s="14" t="s">
        <v>583</v>
      </c>
      <c r="C265" s="14" t="s">
        <v>584</v>
      </c>
      <c r="D265" s="14" t="s">
        <v>29</v>
      </c>
      <c r="E265" s="14">
        <v>15421466</v>
      </c>
      <c r="F265" s="14">
        <v>13</v>
      </c>
      <c r="G265" s="15" t="s">
        <v>585</v>
      </c>
      <c r="H265" s="36" t="s">
        <v>605</v>
      </c>
      <c r="I265" s="14" t="s">
        <v>587</v>
      </c>
      <c r="J265" s="14" t="s">
        <v>606</v>
      </c>
      <c r="K265" s="17">
        <v>8730</v>
      </c>
      <c r="L265" s="18">
        <v>24328.799999999999</v>
      </c>
      <c r="M265" s="18">
        <f t="shared" si="9"/>
        <v>33058.800000000003</v>
      </c>
      <c r="N265" s="19" t="s">
        <v>589</v>
      </c>
      <c r="O265" s="36" t="s">
        <v>590</v>
      </c>
      <c r="P265" s="14" t="s">
        <v>35</v>
      </c>
      <c r="Q265" s="25">
        <v>42950</v>
      </c>
      <c r="R265" s="14" t="s">
        <v>182</v>
      </c>
      <c r="S265" s="26" t="s">
        <v>37</v>
      </c>
      <c r="T265" s="14" t="s">
        <v>48</v>
      </c>
      <c r="U265" s="14" t="s">
        <v>37</v>
      </c>
      <c r="V265" s="14" t="s">
        <v>37</v>
      </c>
      <c r="W265" s="27" t="s">
        <v>37</v>
      </c>
      <c r="X265" s="23">
        <f t="shared" si="8"/>
        <v>33058.800000000003</v>
      </c>
      <c r="Y265" s="24" t="s">
        <v>272</v>
      </c>
    </row>
    <row r="266" spans="1:25" customFormat="1" ht="102.75" hidden="1" customHeight="1">
      <c r="A266" s="13">
        <v>262</v>
      </c>
      <c r="B266" s="14" t="s">
        <v>583</v>
      </c>
      <c r="C266" s="14" t="s">
        <v>584</v>
      </c>
      <c r="D266" s="14" t="s">
        <v>29</v>
      </c>
      <c r="E266" s="14">
        <v>7009255403085</v>
      </c>
      <c r="F266" s="14">
        <v>13</v>
      </c>
      <c r="G266" s="15">
        <v>41831</v>
      </c>
      <c r="H266" s="36" t="s">
        <v>607</v>
      </c>
      <c r="I266" s="14" t="s">
        <v>608</v>
      </c>
      <c r="J266" s="14" t="s">
        <v>609</v>
      </c>
      <c r="K266" s="17">
        <v>4200</v>
      </c>
      <c r="L266" s="18">
        <v>44100</v>
      </c>
      <c r="M266" s="18">
        <f t="shared" si="9"/>
        <v>48300</v>
      </c>
      <c r="N266" s="19" t="s">
        <v>589</v>
      </c>
      <c r="O266" s="36" t="s">
        <v>590</v>
      </c>
      <c r="P266" s="14" t="s">
        <v>35</v>
      </c>
      <c r="Q266" s="25">
        <v>42950</v>
      </c>
      <c r="R266" s="14" t="s">
        <v>37</v>
      </c>
      <c r="S266" s="26" t="s">
        <v>37</v>
      </c>
      <c r="T266" s="14" t="s">
        <v>48</v>
      </c>
      <c r="U266" s="14" t="s">
        <v>37</v>
      </c>
      <c r="V266" s="14" t="s">
        <v>37</v>
      </c>
      <c r="W266" s="27" t="s">
        <v>37</v>
      </c>
      <c r="X266" s="23">
        <f t="shared" si="8"/>
        <v>48300</v>
      </c>
      <c r="Y266" s="24" t="s">
        <v>272</v>
      </c>
    </row>
    <row r="267" spans="1:25" customFormat="1" ht="90" hidden="1" customHeight="1">
      <c r="A267" s="13">
        <v>263</v>
      </c>
      <c r="B267" s="14" t="s">
        <v>583</v>
      </c>
      <c r="C267" s="14" t="s">
        <v>584</v>
      </c>
      <c r="D267" s="14" t="s">
        <v>29</v>
      </c>
      <c r="E267" s="14">
        <v>15421466</v>
      </c>
      <c r="F267" s="14">
        <v>13</v>
      </c>
      <c r="G267" s="15" t="s">
        <v>610</v>
      </c>
      <c r="H267" s="36" t="s">
        <v>611</v>
      </c>
      <c r="I267" s="14" t="s">
        <v>612</v>
      </c>
      <c r="J267" s="14" t="s">
        <v>613</v>
      </c>
      <c r="K267" s="17">
        <v>12000</v>
      </c>
      <c r="L267" s="17">
        <v>0</v>
      </c>
      <c r="M267" s="18">
        <f t="shared" si="9"/>
        <v>12000</v>
      </c>
      <c r="N267" s="14" t="s">
        <v>37</v>
      </c>
      <c r="O267" s="36" t="s">
        <v>590</v>
      </c>
      <c r="P267" s="14" t="s">
        <v>35</v>
      </c>
      <c r="Q267" s="25">
        <v>42950</v>
      </c>
      <c r="R267" s="14" t="s">
        <v>614</v>
      </c>
      <c r="S267" s="26" t="s">
        <v>37</v>
      </c>
      <c r="T267" s="14" t="s">
        <v>48</v>
      </c>
      <c r="U267" s="14" t="s">
        <v>37</v>
      </c>
      <c r="V267" s="14" t="s">
        <v>615</v>
      </c>
      <c r="W267" s="27" t="s">
        <v>37</v>
      </c>
      <c r="X267" s="23">
        <f t="shared" si="8"/>
        <v>12000</v>
      </c>
      <c r="Y267" s="24"/>
    </row>
    <row r="268" spans="1:25" customFormat="1" ht="78.75" hidden="1" customHeight="1">
      <c r="A268" s="13">
        <v>264</v>
      </c>
      <c r="B268" s="14" t="s">
        <v>583</v>
      </c>
      <c r="C268" s="14" t="s">
        <v>616</v>
      </c>
      <c r="D268" s="14" t="s">
        <v>42</v>
      </c>
      <c r="E268" s="14">
        <v>5365325</v>
      </c>
      <c r="F268" s="14">
        <v>13</v>
      </c>
      <c r="G268" s="15" t="s">
        <v>617</v>
      </c>
      <c r="H268" s="36" t="s">
        <v>618</v>
      </c>
      <c r="I268" s="14" t="s">
        <v>619</v>
      </c>
      <c r="J268" s="14" t="s">
        <v>620</v>
      </c>
      <c r="K268" s="17">
        <v>3164.64</v>
      </c>
      <c r="L268" s="17">
        <v>0</v>
      </c>
      <c r="M268" s="18">
        <f t="shared" si="9"/>
        <v>3164.64</v>
      </c>
      <c r="N268" s="14" t="s">
        <v>37</v>
      </c>
      <c r="O268" s="36" t="s">
        <v>590</v>
      </c>
      <c r="P268" s="14" t="s">
        <v>35</v>
      </c>
      <c r="Q268" s="25">
        <v>42950</v>
      </c>
      <c r="R268" s="14" t="s">
        <v>614</v>
      </c>
      <c r="S268" s="26" t="s">
        <v>37</v>
      </c>
      <c r="T268" s="14" t="s">
        <v>48</v>
      </c>
      <c r="U268" s="14" t="s">
        <v>37</v>
      </c>
      <c r="V268" s="14" t="s">
        <v>621</v>
      </c>
      <c r="W268" s="27" t="s">
        <v>37</v>
      </c>
      <c r="X268" s="23">
        <f t="shared" si="8"/>
        <v>3164.64</v>
      </c>
      <c r="Y268" s="24"/>
    </row>
    <row r="269" spans="1:25" customFormat="1" ht="91.5" hidden="1" customHeight="1">
      <c r="A269" s="13">
        <v>265</v>
      </c>
      <c r="B269" s="14" t="s">
        <v>583</v>
      </c>
      <c r="C269" s="14" t="s">
        <v>584</v>
      </c>
      <c r="D269" s="14" t="s">
        <v>29</v>
      </c>
      <c r="E269" s="14">
        <v>15421466</v>
      </c>
      <c r="F269" s="14">
        <v>13</v>
      </c>
      <c r="G269" s="15" t="s">
        <v>622</v>
      </c>
      <c r="H269" s="36" t="s">
        <v>623</v>
      </c>
      <c r="I269" s="14" t="s">
        <v>592</v>
      </c>
      <c r="J269" s="14" t="s">
        <v>624</v>
      </c>
      <c r="K269" s="17">
        <v>6000</v>
      </c>
      <c r="L269" s="17">
        <v>0</v>
      </c>
      <c r="M269" s="18">
        <f t="shared" si="9"/>
        <v>6000</v>
      </c>
      <c r="N269" s="14" t="s">
        <v>37</v>
      </c>
      <c r="O269" s="36" t="s">
        <v>590</v>
      </c>
      <c r="P269" s="14" t="s">
        <v>35</v>
      </c>
      <c r="Q269" s="25">
        <v>42950</v>
      </c>
      <c r="R269" s="14" t="s">
        <v>182</v>
      </c>
      <c r="S269" s="26" t="s">
        <v>37</v>
      </c>
      <c r="T269" s="14" t="s">
        <v>48</v>
      </c>
      <c r="U269" s="14" t="s">
        <v>37</v>
      </c>
      <c r="V269" s="14" t="s">
        <v>37</v>
      </c>
      <c r="W269" s="27" t="s">
        <v>37</v>
      </c>
      <c r="X269" s="23">
        <f t="shared" si="8"/>
        <v>6000</v>
      </c>
      <c r="Y269" s="24"/>
    </row>
    <row r="270" spans="1:25" customFormat="1" ht="91.5" hidden="1" customHeight="1">
      <c r="A270" s="13">
        <v>266</v>
      </c>
      <c r="B270" s="14" t="s">
        <v>583</v>
      </c>
      <c r="C270" s="14" t="s">
        <v>625</v>
      </c>
      <c r="D270" s="14" t="s">
        <v>42</v>
      </c>
      <c r="E270" s="14">
        <v>90942393</v>
      </c>
      <c r="F270" s="14">
        <v>13</v>
      </c>
      <c r="G270" s="15" t="s">
        <v>585</v>
      </c>
      <c r="H270" s="36" t="s">
        <v>626</v>
      </c>
      <c r="I270" s="14" t="s">
        <v>587</v>
      </c>
      <c r="J270" s="14" t="s">
        <v>627</v>
      </c>
      <c r="K270" s="17">
        <v>72600</v>
      </c>
      <c r="L270" s="17">
        <v>0</v>
      </c>
      <c r="M270" s="18">
        <f t="shared" si="9"/>
        <v>72600</v>
      </c>
      <c r="N270" s="14" t="s">
        <v>37</v>
      </c>
      <c r="O270" s="36" t="s">
        <v>590</v>
      </c>
      <c r="P270" s="14" t="s">
        <v>35</v>
      </c>
      <c r="Q270" s="25">
        <v>42950</v>
      </c>
      <c r="R270" s="14" t="s">
        <v>182</v>
      </c>
      <c r="S270" s="26" t="s">
        <v>37</v>
      </c>
      <c r="T270" s="14" t="s">
        <v>48</v>
      </c>
      <c r="U270" s="14">
        <v>0</v>
      </c>
      <c r="V270" s="14" t="s">
        <v>37</v>
      </c>
      <c r="W270" s="27" t="s">
        <v>37</v>
      </c>
      <c r="X270" s="23">
        <f t="shared" si="8"/>
        <v>72600</v>
      </c>
      <c r="Y270" s="24"/>
    </row>
    <row r="271" spans="1:25" customFormat="1" ht="77.25" hidden="1" customHeight="1">
      <c r="A271" s="13">
        <v>267</v>
      </c>
      <c r="B271" s="14" t="s">
        <v>583</v>
      </c>
      <c r="C271" s="14" t="s">
        <v>584</v>
      </c>
      <c r="D271" s="14" t="s">
        <v>29</v>
      </c>
      <c r="E271" s="14">
        <v>15421466</v>
      </c>
      <c r="F271" s="14">
        <v>13</v>
      </c>
      <c r="G271" s="15" t="s">
        <v>628</v>
      </c>
      <c r="H271" s="36" t="s">
        <v>629</v>
      </c>
      <c r="I271" s="14" t="s">
        <v>592</v>
      </c>
      <c r="J271" s="14" t="s">
        <v>630</v>
      </c>
      <c r="K271" s="17">
        <v>3000</v>
      </c>
      <c r="L271" s="17">
        <v>0</v>
      </c>
      <c r="M271" s="18">
        <f t="shared" si="9"/>
        <v>3000</v>
      </c>
      <c r="N271" s="14" t="s">
        <v>37</v>
      </c>
      <c r="O271" s="36" t="s">
        <v>590</v>
      </c>
      <c r="P271" s="14" t="s">
        <v>35</v>
      </c>
      <c r="Q271" s="25">
        <v>42950</v>
      </c>
      <c r="R271" s="14" t="s">
        <v>182</v>
      </c>
      <c r="S271" s="26" t="s">
        <v>37</v>
      </c>
      <c r="T271" s="14" t="s">
        <v>48</v>
      </c>
      <c r="U271" s="14">
        <v>0</v>
      </c>
      <c r="V271" s="14" t="s">
        <v>37</v>
      </c>
      <c r="W271" s="27" t="s">
        <v>37</v>
      </c>
      <c r="X271" s="23">
        <f t="shared" si="8"/>
        <v>3000</v>
      </c>
      <c r="Y271" s="24"/>
    </row>
    <row r="272" spans="1:25" customFormat="1" ht="90" hidden="1" customHeight="1">
      <c r="A272" s="13">
        <v>268</v>
      </c>
      <c r="B272" s="14" t="s">
        <v>583</v>
      </c>
      <c r="C272" s="14" t="s">
        <v>584</v>
      </c>
      <c r="D272" s="14" t="s">
        <v>29</v>
      </c>
      <c r="E272" s="14">
        <v>15421466</v>
      </c>
      <c r="F272" s="14">
        <v>13</v>
      </c>
      <c r="G272" s="15" t="s">
        <v>622</v>
      </c>
      <c r="H272" s="36" t="s">
        <v>623</v>
      </c>
      <c r="I272" s="14" t="s">
        <v>592</v>
      </c>
      <c r="J272" s="14" t="s">
        <v>624</v>
      </c>
      <c r="K272" s="17">
        <v>6000</v>
      </c>
      <c r="L272" s="17">
        <v>0</v>
      </c>
      <c r="M272" s="18">
        <f t="shared" si="9"/>
        <v>6000</v>
      </c>
      <c r="N272" s="14" t="s">
        <v>37</v>
      </c>
      <c r="O272" s="36" t="s">
        <v>590</v>
      </c>
      <c r="P272" s="14" t="s">
        <v>35</v>
      </c>
      <c r="Q272" s="25">
        <v>42950</v>
      </c>
      <c r="R272" s="14" t="s">
        <v>182</v>
      </c>
      <c r="S272" s="26" t="s">
        <v>37</v>
      </c>
      <c r="T272" s="14" t="s">
        <v>48</v>
      </c>
      <c r="U272" s="14">
        <v>0</v>
      </c>
      <c r="V272" s="14" t="s">
        <v>37</v>
      </c>
      <c r="W272" s="27" t="s">
        <v>37</v>
      </c>
      <c r="X272" s="23">
        <f t="shared" si="8"/>
        <v>6000</v>
      </c>
      <c r="Y272" s="24"/>
    </row>
    <row r="273" spans="1:25" customFormat="1" ht="91.5" hidden="1" customHeight="1">
      <c r="A273" s="13">
        <v>269</v>
      </c>
      <c r="B273" s="14" t="s">
        <v>583</v>
      </c>
      <c r="C273" s="14" t="s">
        <v>584</v>
      </c>
      <c r="D273" s="14" t="s">
        <v>29</v>
      </c>
      <c r="E273" s="14">
        <v>15421466</v>
      </c>
      <c r="F273" s="14">
        <v>13</v>
      </c>
      <c r="G273" s="15" t="s">
        <v>622</v>
      </c>
      <c r="H273" s="36" t="s">
        <v>631</v>
      </c>
      <c r="I273" s="14" t="s">
        <v>592</v>
      </c>
      <c r="J273" s="14" t="s">
        <v>632</v>
      </c>
      <c r="K273" s="17">
        <v>29178</v>
      </c>
      <c r="L273" s="17">
        <v>0</v>
      </c>
      <c r="M273" s="18">
        <f t="shared" si="9"/>
        <v>29178</v>
      </c>
      <c r="N273" s="14" t="s">
        <v>37</v>
      </c>
      <c r="O273" s="36" t="s">
        <v>590</v>
      </c>
      <c r="P273" s="14" t="s">
        <v>35</v>
      </c>
      <c r="Q273" s="25">
        <v>42950</v>
      </c>
      <c r="R273" s="14" t="s">
        <v>182</v>
      </c>
      <c r="S273" s="26" t="s">
        <v>37</v>
      </c>
      <c r="T273" s="14" t="s">
        <v>48</v>
      </c>
      <c r="U273" s="14">
        <v>0</v>
      </c>
      <c r="V273" s="14" t="s">
        <v>37</v>
      </c>
      <c r="W273" s="27" t="s">
        <v>37</v>
      </c>
      <c r="X273" s="23">
        <f t="shared" si="8"/>
        <v>29178</v>
      </c>
      <c r="Y273" s="24"/>
    </row>
    <row r="274" spans="1:25" customFormat="1" ht="91.5" hidden="1" customHeight="1">
      <c r="A274" s="13">
        <v>270</v>
      </c>
      <c r="B274" s="14" t="s">
        <v>583</v>
      </c>
      <c r="C274" s="14" t="s">
        <v>584</v>
      </c>
      <c r="D274" s="14" t="s">
        <v>29</v>
      </c>
      <c r="E274" s="14">
        <v>15421466</v>
      </c>
      <c r="F274" s="14">
        <v>13</v>
      </c>
      <c r="G274" s="15" t="s">
        <v>622</v>
      </c>
      <c r="H274" s="36" t="s">
        <v>633</v>
      </c>
      <c r="I274" s="14" t="s">
        <v>592</v>
      </c>
      <c r="J274" s="14" t="s">
        <v>634</v>
      </c>
      <c r="K274" s="17">
        <v>5500</v>
      </c>
      <c r="L274" s="17">
        <v>0</v>
      </c>
      <c r="M274" s="18">
        <f t="shared" si="9"/>
        <v>5500</v>
      </c>
      <c r="N274" s="14" t="s">
        <v>37</v>
      </c>
      <c r="O274" s="36" t="s">
        <v>590</v>
      </c>
      <c r="P274" s="14" t="s">
        <v>35</v>
      </c>
      <c r="Q274" s="25">
        <v>42950</v>
      </c>
      <c r="R274" s="14" t="s">
        <v>182</v>
      </c>
      <c r="S274" s="26" t="s">
        <v>37</v>
      </c>
      <c r="T274" s="14" t="s">
        <v>48</v>
      </c>
      <c r="U274" s="14">
        <v>0</v>
      </c>
      <c r="V274" s="14" t="s">
        <v>37</v>
      </c>
      <c r="W274" s="27" t="s">
        <v>37</v>
      </c>
      <c r="X274" s="23">
        <f t="shared" si="8"/>
        <v>5500</v>
      </c>
      <c r="Y274" s="24"/>
    </row>
    <row r="275" spans="1:25" customFormat="1" ht="102.75" hidden="1" customHeight="1">
      <c r="A275" s="13">
        <v>271</v>
      </c>
      <c r="B275" s="14" t="s">
        <v>583</v>
      </c>
      <c r="C275" s="14" t="s">
        <v>584</v>
      </c>
      <c r="D275" s="14" t="s">
        <v>29</v>
      </c>
      <c r="E275" s="14">
        <v>15421466</v>
      </c>
      <c r="F275" s="14">
        <v>13</v>
      </c>
      <c r="G275" s="15" t="s">
        <v>635</v>
      </c>
      <c r="H275" s="36" t="s">
        <v>636</v>
      </c>
      <c r="I275" s="14" t="s">
        <v>637</v>
      </c>
      <c r="J275" s="14" t="s">
        <v>638</v>
      </c>
      <c r="K275" s="17">
        <v>26942.7</v>
      </c>
      <c r="L275" s="17">
        <v>0</v>
      </c>
      <c r="M275" s="18">
        <f t="shared" si="9"/>
        <v>26942.7</v>
      </c>
      <c r="N275" s="14">
        <v>0</v>
      </c>
      <c r="O275" s="36" t="s">
        <v>590</v>
      </c>
      <c r="P275" s="14" t="s">
        <v>35</v>
      </c>
      <c r="Q275" s="25">
        <v>42950</v>
      </c>
      <c r="R275" s="14">
        <v>120</v>
      </c>
      <c r="S275" s="26" t="s">
        <v>37</v>
      </c>
      <c r="T275" s="14" t="s">
        <v>48</v>
      </c>
      <c r="U275" s="14" t="s">
        <v>37</v>
      </c>
      <c r="V275" s="14" t="s">
        <v>37</v>
      </c>
      <c r="W275" s="27" t="s">
        <v>37</v>
      </c>
      <c r="X275" s="23">
        <f t="shared" si="8"/>
        <v>26942.7</v>
      </c>
      <c r="Y275" s="24"/>
    </row>
    <row r="276" spans="1:25" customFormat="1" ht="30" hidden="1" customHeight="1">
      <c r="A276" s="13">
        <v>272</v>
      </c>
      <c r="B276" s="14" t="s">
        <v>639</v>
      </c>
      <c r="C276" s="14" t="s">
        <v>640</v>
      </c>
      <c r="D276" s="14" t="s">
        <v>29</v>
      </c>
      <c r="E276" s="14">
        <v>98996590</v>
      </c>
      <c r="F276" s="14">
        <v>11</v>
      </c>
      <c r="G276" s="15" t="s">
        <v>641</v>
      </c>
      <c r="H276" s="36" t="s">
        <v>642</v>
      </c>
      <c r="I276" s="14" t="s">
        <v>490</v>
      </c>
      <c r="J276" s="14" t="s">
        <v>643</v>
      </c>
      <c r="K276" s="17">
        <v>200</v>
      </c>
      <c r="L276" s="17">
        <v>0</v>
      </c>
      <c r="M276" s="18">
        <f t="shared" si="9"/>
        <v>200</v>
      </c>
      <c r="N276" s="14" t="s">
        <v>37</v>
      </c>
      <c r="O276" s="19" t="s">
        <v>644</v>
      </c>
      <c r="P276" s="36" t="s">
        <v>35</v>
      </c>
      <c r="Q276" s="35" t="s">
        <v>645</v>
      </c>
      <c r="R276" s="36" t="s">
        <v>37</v>
      </c>
      <c r="S276" s="56" t="s">
        <v>37</v>
      </c>
      <c r="T276" s="14" t="s">
        <v>48</v>
      </c>
      <c r="U276" s="36" t="s">
        <v>37</v>
      </c>
      <c r="V276" s="36" t="s">
        <v>37</v>
      </c>
      <c r="W276" s="48" t="s">
        <v>37</v>
      </c>
      <c r="X276" s="23">
        <f t="shared" si="8"/>
        <v>200</v>
      </c>
      <c r="Y276" s="24"/>
    </row>
    <row r="277" spans="1:25" customFormat="1" ht="30" hidden="1" customHeight="1">
      <c r="A277" s="13">
        <v>273</v>
      </c>
      <c r="B277" s="14" t="s">
        <v>639</v>
      </c>
      <c r="C277" s="14" t="s">
        <v>640</v>
      </c>
      <c r="D277" s="14" t="s">
        <v>29</v>
      </c>
      <c r="E277" s="14">
        <v>98996590</v>
      </c>
      <c r="F277" s="14">
        <v>11</v>
      </c>
      <c r="G277" s="15" t="s">
        <v>646</v>
      </c>
      <c r="H277" s="36" t="s">
        <v>642</v>
      </c>
      <c r="I277" s="14" t="s">
        <v>490</v>
      </c>
      <c r="J277" s="14" t="s">
        <v>643</v>
      </c>
      <c r="K277" s="17">
        <v>200</v>
      </c>
      <c r="L277" s="17">
        <v>0</v>
      </c>
      <c r="M277" s="18">
        <f t="shared" si="9"/>
        <v>200</v>
      </c>
      <c r="N277" s="14" t="s">
        <v>37</v>
      </c>
      <c r="O277" s="19" t="s">
        <v>644</v>
      </c>
      <c r="P277" s="36" t="s">
        <v>35</v>
      </c>
      <c r="Q277" s="35" t="s">
        <v>645</v>
      </c>
      <c r="R277" s="36" t="s">
        <v>37</v>
      </c>
      <c r="S277" s="56" t="s">
        <v>37</v>
      </c>
      <c r="T277" s="14" t="s">
        <v>48</v>
      </c>
      <c r="U277" s="36" t="s">
        <v>37</v>
      </c>
      <c r="V277" s="36" t="s">
        <v>37</v>
      </c>
      <c r="W277" s="48" t="s">
        <v>37</v>
      </c>
      <c r="X277" s="23">
        <f t="shared" si="8"/>
        <v>200</v>
      </c>
      <c r="Y277" s="24"/>
    </row>
    <row r="278" spans="1:25" customFormat="1" ht="30" hidden="1" customHeight="1">
      <c r="A278" s="13">
        <v>274</v>
      </c>
      <c r="B278" s="14" t="s">
        <v>639</v>
      </c>
      <c r="C278" s="14" t="s">
        <v>640</v>
      </c>
      <c r="D278" s="14" t="s">
        <v>29</v>
      </c>
      <c r="E278" s="14">
        <v>98996590</v>
      </c>
      <c r="F278" s="14">
        <v>11</v>
      </c>
      <c r="G278" s="15" t="s">
        <v>647</v>
      </c>
      <c r="H278" s="36" t="s">
        <v>642</v>
      </c>
      <c r="I278" s="14" t="s">
        <v>490</v>
      </c>
      <c r="J278" s="14" t="s">
        <v>643</v>
      </c>
      <c r="K278" s="17">
        <v>200</v>
      </c>
      <c r="L278" s="17">
        <v>0</v>
      </c>
      <c r="M278" s="18">
        <f t="shared" si="9"/>
        <v>200</v>
      </c>
      <c r="N278" s="14" t="s">
        <v>37</v>
      </c>
      <c r="O278" s="19" t="s">
        <v>644</v>
      </c>
      <c r="P278" s="36" t="s">
        <v>35</v>
      </c>
      <c r="Q278" s="35" t="s">
        <v>645</v>
      </c>
      <c r="R278" s="36" t="s">
        <v>37</v>
      </c>
      <c r="S278" s="56" t="s">
        <v>37</v>
      </c>
      <c r="T278" s="14" t="s">
        <v>48</v>
      </c>
      <c r="U278" s="36" t="s">
        <v>37</v>
      </c>
      <c r="V278" s="36" t="s">
        <v>37</v>
      </c>
      <c r="W278" s="48" t="s">
        <v>37</v>
      </c>
      <c r="X278" s="23">
        <f t="shared" si="8"/>
        <v>200</v>
      </c>
      <c r="Y278" s="24"/>
    </row>
    <row r="279" spans="1:25" customFormat="1" ht="30" hidden="1" customHeight="1">
      <c r="A279" s="13">
        <v>275</v>
      </c>
      <c r="B279" s="14" t="s">
        <v>639</v>
      </c>
      <c r="C279" s="14" t="s">
        <v>640</v>
      </c>
      <c r="D279" s="14" t="s">
        <v>29</v>
      </c>
      <c r="E279" s="14">
        <v>98996590</v>
      </c>
      <c r="F279" s="14">
        <v>11</v>
      </c>
      <c r="G279" s="15" t="s">
        <v>648</v>
      </c>
      <c r="H279" s="36" t="s">
        <v>642</v>
      </c>
      <c r="I279" s="14" t="s">
        <v>490</v>
      </c>
      <c r="J279" s="14" t="s">
        <v>643</v>
      </c>
      <c r="K279" s="17">
        <v>200</v>
      </c>
      <c r="L279" s="17">
        <v>0</v>
      </c>
      <c r="M279" s="18">
        <f t="shared" si="9"/>
        <v>200</v>
      </c>
      <c r="N279" s="14" t="s">
        <v>37</v>
      </c>
      <c r="O279" s="19" t="s">
        <v>644</v>
      </c>
      <c r="P279" s="36" t="s">
        <v>35</v>
      </c>
      <c r="Q279" s="35" t="s">
        <v>645</v>
      </c>
      <c r="R279" s="36" t="s">
        <v>37</v>
      </c>
      <c r="S279" s="56" t="s">
        <v>37</v>
      </c>
      <c r="T279" s="14" t="s">
        <v>48</v>
      </c>
      <c r="U279" s="36" t="s">
        <v>37</v>
      </c>
      <c r="V279" s="36" t="s">
        <v>37</v>
      </c>
      <c r="W279" s="48" t="s">
        <v>37</v>
      </c>
      <c r="X279" s="23">
        <f t="shared" si="8"/>
        <v>200</v>
      </c>
      <c r="Y279" s="24"/>
    </row>
    <row r="280" spans="1:25" customFormat="1" ht="30" hidden="1" customHeight="1">
      <c r="A280" s="13">
        <v>276</v>
      </c>
      <c r="B280" s="14" t="s">
        <v>639</v>
      </c>
      <c r="C280" s="14" t="s">
        <v>640</v>
      </c>
      <c r="D280" s="14" t="s">
        <v>29</v>
      </c>
      <c r="E280" s="14">
        <v>98996590</v>
      </c>
      <c r="F280" s="14">
        <v>11</v>
      </c>
      <c r="G280" s="15" t="s">
        <v>649</v>
      </c>
      <c r="H280" s="36" t="s">
        <v>642</v>
      </c>
      <c r="I280" s="14" t="s">
        <v>490</v>
      </c>
      <c r="J280" s="14" t="s">
        <v>643</v>
      </c>
      <c r="K280" s="17">
        <v>200</v>
      </c>
      <c r="L280" s="17">
        <v>0</v>
      </c>
      <c r="M280" s="18">
        <f t="shared" si="9"/>
        <v>200</v>
      </c>
      <c r="N280" s="14" t="s">
        <v>37</v>
      </c>
      <c r="O280" s="19" t="s">
        <v>644</v>
      </c>
      <c r="P280" s="36" t="s">
        <v>35</v>
      </c>
      <c r="Q280" s="35" t="s">
        <v>645</v>
      </c>
      <c r="R280" s="36" t="s">
        <v>37</v>
      </c>
      <c r="S280" s="56" t="s">
        <v>37</v>
      </c>
      <c r="T280" s="14" t="s">
        <v>48</v>
      </c>
      <c r="U280" s="36" t="s">
        <v>37</v>
      </c>
      <c r="V280" s="36" t="s">
        <v>37</v>
      </c>
      <c r="W280" s="48" t="s">
        <v>37</v>
      </c>
      <c r="X280" s="23">
        <f t="shared" si="8"/>
        <v>200</v>
      </c>
      <c r="Y280" s="24"/>
    </row>
    <row r="281" spans="1:25" customFormat="1" ht="30" hidden="1" customHeight="1">
      <c r="A281" s="13">
        <v>277</v>
      </c>
      <c r="B281" s="14" t="s">
        <v>639</v>
      </c>
      <c r="C281" s="14" t="s">
        <v>640</v>
      </c>
      <c r="D281" s="14" t="s">
        <v>29</v>
      </c>
      <c r="E281" s="14">
        <v>98996590</v>
      </c>
      <c r="F281" s="14">
        <v>11</v>
      </c>
      <c r="G281" s="15" t="s">
        <v>650</v>
      </c>
      <c r="H281" s="36" t="s">
        <v>642</v>
      </c>
      <c r="I281" s="14" t="s">
        <v>490</v>
      </c>
      <c r="J281" s="14" t="s">
        <v>643</v>
      </c>
      <c r="K281" s="17">
        <v>200</v>
      </c>
      <c r="L281" s="17">
        <v>0</v>
      </c>
      <c r="M281" s="18">
        <f t="shared" si="9"/>
        <v>200</v>
      </c>
      <c r="N281" s="14" t="s">
        <v>37</v>
      </c>
      <c r="O281" s="19" t="s">
        <v>644</v>
      </c>
      <c r="P281" s="36" t="s">
        <v>35</v>
      </c>
      <c r="Q281" s="35" t="s">
        <v>645</v>
      </c>
      <c r="R281" s="36" t="s">
        <v>37</v>
      </c>
      <c r="S281" s="56" t="s">
        <v>37</v>
      </c>
      <c r="T281" s="14" t="s">
        <v>48</v>
      </c>
      <c r="U281" s="36" t="s">
        <v>37</v>
      </c>
      <c r="V281" s="36" t="s">
        <v>37</v>
      </c>
      <c r="W281" s="48" t="s">
        <v>37</v>
      </c>
      <c r="X281" s="23">
        <f t="shared" si="8"/>
        <v>200</v>
      </c>
      <c r="Y281" s="24"/>
    </row>
    <row r="282" spans="1:25" customFormat="1" ht="30" hidden="1" customHeight="1">
      <c r="A282" s="13">
        <v>278</v>
      </c>
      <c r="B282" s="14" t="s">
        <v>639</v>
      </c>
      <c r="C282" s="14" t="s">
        <v>640</v>
      </c>
      <c r="D282" s="14" t="s">
        <v>29</v>
      </c>
      <c r="E282" s="14">
        <v>98996590</v>
      </c>
      <c r="F282" s="14">
        <v>11</v>
      </c>
      <c r="G282" s="15" t="s">
        <v>651</v>
      </c>
      <c r="H282" s="36" t="s">
        <v>642</v>
      </c>
      <c r="I282" s="14" t="s">
        <v>490</v>
      </c>
      <c r="J282" s="14" t="s">
        <v>643</v>
      </c>
      <c r="K282" s="17">
        <v>200</v>
      </c>
      <c r="L282" s="17">
        <v>0</v>
      </c>
      <c r="M282" s="18">
        <f t="shared" si="9"/>
        <v>200</v>
      </c>
      <c r="N282" s="14" t="s">
        <v>37</v>
      </c>
      <c r="O282" s="19" t="s">
        <v>644</v>
      </c>
      <c r="P282" s="36" t="s">
        <v>35</v>
      </c>
      <c r="Q282" s="35" t="s">
        <v>645</v>
      </c>
      <c r="R282" s="36" t="s">
        <v>37</v>
      </c>
      <c r="S282" s="56" t="s">
        <v>37</v>
      </c>
      <c r="T282" s="14" t="s">
        <v>48</v>
      </c>
      <c r="U282" s="36" t="s">
        <v>37</v>
      </c>
      <c r="V282" s="36" t="s">
        <v>37</v>
      </c>
      <c r="W282" s="48" t="s">
        <v>37</v>
      </c>
      <c r="X282" s="23">
        <f t="shared" si="8"/>
        <v>200</v>
      </c>
      <c r="Y282" s="24"/>
    </row>
    <row r="283" spans="1:25" customFormat="1" ht="30" hidden="1" customHeight="1">
      <c r="A283" s="13">
        <v>279</v>
      </c>
      <c r="B283" s="14" t="s">
        <v>639</v>
      </c>
      <c r="C283" s="14" t="s">
        <v>640</v>
      </c>
      <c r="D283" s="14" t="s">
        <v>29</v>
      </c>
      <c r="E283" s="14">
        <v>98996590</v>
      </c>
      <c r="F283" s="14">
        <v>0</v>
      </c>
      <c r="G283" s="15" t="s">
        <v>652</v>
      </c>
      <c r="H283" s="36" t="s">
        <v>642</v>
      </c>
      <c r="I283" s="14" t="s">
        <v>490</v>
      </c>
      <c r="J283" s="14" t="s">
        <v>643</v>
      </c>
      <c r="K283" s="17">
        <v>200</v>
      </c>
      <c r="L283" s="17">
        <v>0</v>
      </c>
      <c r="M283" s="18">
        <f t="shared" si="9"/>
        <v>200</v>
      </c>
      <c r="N283" s="14" t="s">
        <v>37</v>
      </c>
      <c r="O283" s="19" t="s">
        <v>644</v>
      </c>
      <c r="P283" s="36" t="s">
        <v>35</v>
      </c>
      <c r="Q283" s="35" t="s">
        <v>645</v>
      </c>
      <c r="R283" s="36" t="s">
        <v>37</v>
      </c>
      <c r="S283" s="56" t="s">
        <v>37</v>
      </c>
      <c r="T283" s="14" t="s">
        <v>48</v>
      </c>
      <c r="U283" s="36" t="s">
        <v>37</v>
      </c>
      <c r="V283" s="36" t="s">
        <v>37</v>
      </c>
      <c r="W283" s="48" t="s">
        <v>37</v>
      </c>
      <c r="X283" s="23">
        <f t="shared" si="8"/>
        <v>200</v>
      </c>
      <c r="Y283" s="24"/>
    </row>
    <row r="284" spans="1:25" customFormat="1" ht="30" hidden="1" customHeight="1">
      <c r="A284" s="13">
        <v>280</v>
      </c>
      <c r="B284" s="14" t="s">
        <v>639</v>
      </c>
      <c r="C284" s="14" t="s">
        <v>640</v>
      </c>
      <c r="D284" s="14" t="s">
        <v>29</v>
      </c>
      <c r="E284" s="14">
        <v>98996590</v>
      </c>
      <c r="F284" s="14">
        <v>11</v>
      </c>
      <c r="G284" s="15" t="s">
        <v>653</v>
      </c>
      <c r="H284" s="36" t="s">
        <v>642</v>
      </c>
      <c r="I284" s="14" t="s">
        <v>490</v>
      </c>
      <c r="J284" s="14" t="s">
        <v>643</v>
      </c>
      <c r="K284" s="17">
        <v>200</v>
      </c>
      <c r="L284" s="17">
        <v>0</v>
      </c>
      <c r="M284" s="18">
        <f t="shared" si="9"/>
        <v>200</v>
      </c>
      <c r="N284" s="14" t="s">
        <v>37</v>
      </c>
      <c r="O284" s="19" t="s">
        <v>644</v>
      </c>
      <c r="P284" s="36" t="s">
        <v>35</v>
      </c>
      <c r="Q284" s="35" t="s">
        <v>645</v>
      </c>
      <c r="R284" s="36" t="s">
        <v>37</v>
      </c>
      <c r="S284" s="56" t="s">
        <v>37</v>
      </c>
      <c r="T284" s="14" t="s">
        <v>48</v>
      </c>
      <c r="U284" s="36" t="s">
        <v>37</v>
      </c>
      <c r="V284" s="36" t="s">
        <v>37</v>
      </c>
      <c r="W284" s="48" t="s">
        <v>37</v>
      </c>
      <c r="X284" s="23">
        <f t="shared" si="8"/>
        <v>200</v>
      </c>
      <c r="Y284" s="24"/>
    </row>
    <row r="285" spans="1:25" customFormat="1" ht="30" hidden="1" customHeight="1">
      <c r="A285" s="13">
        <v>281</v>
      </c>
      <c r="B285" s="14" t="s">
        <v>639</v>
      </c>
      <c r="C285" s="14" t="s">
        <v>640</v>
      </c>
      <c r="D285" s="14" t="s">
        <v>29</v>
      </c>
      <c r="E285" s="14">
        <v>98996590</v>
      </c>
      <c r="F285" s="14">
        <v>11</v>
      </c>
      <c r="G285" s="15" t="s">
        <v>654</v>
      </c>
      <c r="H285" s="36" t="s">
        <v>642</v>
      </c>
      <c r="I285" s="14" t="s">
        <v>490</v>
      </c>
      <c r="J285" s="14" t="s">
        <v>643</v>
      </c>
      <c r="K285" s="17">
        <v>200</v>
      </c>
      <c r="L285" s="17">
        <v>0</v>
      </c>
      <c r="M285" s="18">
        <f t="shared" si="9"/>
        <v>200</v>
      </c>
      <c r="N285" s="14" t="s">
        <v>37</v>
      </c>
      <c r="O285" s="19" t="s">
        <v>644</v>
      </c>
      <c r="P285" s="36" t="s">
        <v>35</v>
      </c>
      <c r="Q285" s="35" t="s">
        <v>645</v>
      </c>
      <c r="R285" s="36" t="s">
        <v>37</v>
      </c>
      <c r="S285" s="56" t="s">
        <v>37</v>
      </c>
      <c r="T285" s="14" t="s">
        <v>48</v>
      </c>
      <c r="U285" s="36" t="s">
        <v>37</v>
      </c>
      <c r="V285" s="36" t="s">
        <v>37</v>
      </c>
      <c r="W285" s="48" t="s">
        <v>37</v>
      </c>
      <c r="X285" s="23">
        <f t="shared" si="8"/>
        <v>200</v>
      </c>
      <c r="Y285" s="24"/>
    </row>
    <row r="286" spans="1:25" customFormat="1" ht="30" hidden="1" customHeight="1">
      <c r="A286" s="13">
        <v>282</v>
      </c>
      <c r="B286" s="14" t="s">
        <v>639</v>
      </c>
      <c r="C286" s="14" t="s">
        <v>640</v>
      </c>
      <c r="D286" s="14" t="s">
        <v>29</v>
      </c>
      <c r="E286" s="14">
        <v>98996590</v>
      </c>
      <c r="F286" s="14">
        <v>11</v>
      </c>
      <c r="G286" s="15" t="s">
        <v>655</v>
      </c>
      <c r="H286" s="36" t="s">
        <v>642</v>
      </c>
      <c r="I286" s="14" t="s">
        <v>490</v>
      </c>
      <c r="J286" s="14" t="s">
        <v>656</v>
      </c>
      <c r="K286" s="17">
        <v>200</v>
      </c>
      <c r="L286" s="17">
        <v>0</v>
      </c>
      <c r="M286" s="18">
        <f t="shared" si="9"/>
        <v>200</v>
      </c>
      <c r="N286" s="14" t="s">
        <v>37</v>
      </c>
      <c r="O286" s="19" t="s">
        <v>657</v>
      </c>
      <c r="P286" s="36" t="s">
        <v>35</v>
      </c>
      <c r="Q286" s="35" t="s">
        <v>645</v>
      </c>
      <c r="R286" s="36" t="s">
        <v>37</v>
      </c>
      <c r="S286" s="56" t="s">
        <v>37</v>
      </c>
      <c r="T286" s="14" t="s">
        <v>48</v>
      </c>
      <c r="U286" s="36" t="s">
        <v>37</v>
      </c>
      <c r="V286" s="36" t="s">
        <v>37</v>
      </c>
      <c r="W286" s="48" t="s">
        <v>37</v>
      </c>
      <c r="X286" s="23">
        <f t="shared" si="8"/>
        <v>200</v>
      </c>
      <c r="Y286" s="24"/>
    </row>
    <row r="287" spans="1:25" customFormat="1" ht="30" hidden="1" customHeight="1">
      <c r="A287" s="13">
        <v>283</v>
      </c>
      <c r="B287" s="14" t="s">
        <v>639</v>
      </c>
      <c r="C287" s="14" t="s">
        <v>640</v>
      </c>
      <c r="D287" s="14" t="s">
        <v>29</v>
      </c>
      <c r="E287" s="14">
        <v>98996590</v>
      </c>
      <c r="F287" s="14">
        <v>11</v>
      </c>
      <c r="G287" s="15" t="s">
        <v>655</v>
      </c>
      <c r="H287" s="36" t="s">
        <v>642</v>
      </c>
      <c r="I287" s="14" t="s">
        <v>490</v>
      </c>
      <c r="J287" s="14" t="s">
        <v>656</v>
      </c>
      <c r="K287" s="17">
        <v>200</v>
      </c>
      <c r="L287" s="17">
        <v>0</v>
      </c>
      <c r="M287" s="18">
        <f t="shared" si="9"/>
        <v>200</v>
      </c>
      <c r="N287" s="14" t="s">
        <v>37</v>
      </c>
      <c r="O287" s="19" t="s">
        <v>657</v>
      </c>
      <c r="P287" s="36" t="s">
        <v>35</v>
      </c>
      <c r="Q287" s="35" t="s">
        <v>645</v>
      </c>
      <c r="R287" s="36" t="s">
        <v>37</v>
      </c>
      <c r="S287" s="56" t="s">
        <v>37</v>
      </c>
      <c r="T287" s="14" t="s">
        <v>48</v>
      </c>
      <c r="U287" s="36" t="s">
        <v>37</v>
      </c>
      <c r="V287" s="36" t="s">
        <v>37</v>
      </c>
      <c r="W287" s="48" t="s">
        <v>37</v>
      </c>
      <c r="X287" s="23">
        <f t="shared" si="8"/>
        <v>200</v>
      </c>
      <c r="Y287" s="24"/>
    </row>
    <row r="288" spans="1:25" customFormat="1" ht="30" hidden="1" customHeight="1">
      <c r="A288" s="13">
        <v>284</v>
      </c>
      <c r="B288" s="14" t="s">
        <v>639</v>
      </c>
      <c r="C288" s="14" t="s">
        <v>640</v>
      </c>
      <c r="D288" s="14" t="s">
        <v>29</v>
      </c>
      <c r="E288" s="14">
        <v>98996590</v>
      </c>
      <c r="F288" s="14">
        <v>11</v>
      </c>
      <c r="G288" s="15" t="s">
        <v>655</v>
      </c>
      <c r="H288" s="36" t="s">
        <v>642</v>
      </c>
      <c r="I288" s="14" t="s">
        <v>490</v>
      </c>
      <c r="J288" s="14" t="s">
        <v>656</v>
      </c>
      <c r="K288" s="17">
        <v>200</v>
      </c>
      <c r="L288" s="17">
        <v>0</v>
      </c>
      <c r="M288" s="18">
        <f t="shared" si="9"/>
        <v>200</v>
      </c>
      <c r="N288" s="14" t="s">
        <v>37</v>
      </c>
      <c r="O288" s="19" t="s">
        <v>657</v>
      </c>
      <c r="P288" s="36" t="s">
        <v>35</v>
      </c>
      <c r="Q288" s="35" t="s">
        <v>645</v>
      </c>
      <c r="R288" s="36" t="s">
        <v>37</v>
      </c>
      <c r="S288" s="56" t="s">
        <v>37</v>
      </c>
      <c r="T288" s="14" t="s">
        <v>48</v>
      </c>
      <c r="U288" s="36" t="s">
        <v>37</v>
      </c>
      <c r="V288" s="36" t="s">
        <v>37</v>
      </c>
      <c r="W288" s="48" t="s">
        <v>37</v>
      </c>
      <c r="X288" s="23">
        <f t="shared" si="8"/>
        <v>200</v>
      </c>
      <c r="Y288" s="24"/>
    </row>
    <row r="289" spans="1:25" customFormat="1" ht="30" hidden="1" customHeight="1">
      <c r="A289" s="13">
        <v>285</v>
      </c>
      <c r="B289" s="14" t="s">
        <v>639</v>
      </c>
      <c r="C289" s="14" t="s">
        <v>640</v>
      </c>
      <c r="D289" s="14" t="s">
        <v>29</v>
      </c>
      <c r="E289" s="14">
        <v>98996590</v>
      </c>
      <c r="F289" s="14">
        <v>11</v>
      </c>
      <c r="G289" s="15" t="s">
        <v>658</v>
      </c>
      <c r="H289" s="36" t="s">
        <v>659</v>
      </c>
      <c r="I289" s="14" t="s">
        <v>490</v>
      </c>
      <c r="J289" s="14" t="s">
        <v>660</v>
      </c>
      <c r="K289" s="17">
        <v>300</v>
      </c>
      <c r="L289" s="17">
        <v>0</v>
      </c>
      <c r="M289" s="18">
        <f t="shared" si="9"/>
        <v>300</v>
      </c>
      <c r="N289" s="14" t="s">
        <v>37</v>
      </c>
      <c r="O289" s="36" t="s">
        <v>661</v>
      </c>
      <c r="P289" s="36" t="s">
        <v>35</v>
      </c>
      <c r="Q289" s="35" t="s">
        <v>645</v>
      </c>
      <c r="R289" s="36" t="s">
        <v>37</v>
      </c>
      <c r="S289" s="56" t="s">
        <v>37</v>
      </c>
      <c r="T289" s="14" t="s">
        <v>48</v>
      </c>
      <c r="U289" s="36" t="s">
        <v>37</v>
      </c>
      <c r="V289" s="36" t="s">
        <v>37</v>
      </c>
      <c r="W289" s="48" t="s">
        <v>37</v>
      </c>
      <c r="X289" s="23">
        <f t="shared" si="8"/>
        <v>300</v>
      </c>
      <c r="Y289" s="24"/>
    </row>
    <row r="290" spans="1:25" customFormat="1" ht="30" hidden="1" customHeight="1">
      <c r="A290" s="13">
        <v>286</v>
      </c>
      <c r="B290" s="14" t="s">
        <v>639</v>
      </c>
      <c r="C290" s="14" t="s">
        <v>640</v>
      </c>
      <c r="D290" s="14" t="s">
        <v>29</v>
      </c>
      <c r="E290" s="14">
        <v>98996590</v>
      </c>
      <c r="F290" s="14">
        <v>11</v>
      </c>
      <c r="G290" s="15" t="s">
        <v>662</v>
      </c>
      <c r="H290" s="36" t="s">
        <v>663</v>
      </c>
      <c r="I290" s="14" t="s">
        <v>490</v>
      </c>
      <c r="J290" s="14" t="s">
        <v>660</v>
      </c>
      <c r="K290" s="17">
        <v>300</v>
      </c>
      <c r="L290" s="17">
        <v>0</v>
      </c>
      <c r="M290" s="18">
        <f t="shared" si="9"/>
        <v>300</v>
      </c>
      <c r="N290" s="14" t="s">
        <v>37</v>
      </c>
      <c r="O290" s="36" t="s">
        <v>661</v>
      </c>
      <c r="P290" s="36" t="s">
        <v>35</v>
      </c>
      <c r="Q290" s="35" t="s">
        <v>645</v>
      </c>
      <c r="R290" s="36" t="s">
        <v>37</v>
      </c>
      <c r="S290" s="56" t="s">
        <v>37</v>
      </c>
      <c r="T290" s="14" t="s">
        <v>48</v>
      </c>
      <c r="U290" s="36" t="s">
        <v>37</v>
      </c>
      <c r="V290" s="36" t="s">
        <v>37</v>
      </c>
      <c r="W290" s="48" t="s">
        <v>37</v>
      </c>
      <c r="X290" s="23">
        <f t="shared" si="8"/>
        <v>300</v>
      </c>
      <c r="Y290" s="24"/>
    </row>
    <row r="291" spans="1:25" customFormat="1" ht="60" hidden="1" customHeight="1">
      <c r="A291" s="13">
        <v>287</v>
      </c>
      <c r="B291" s="14" t="s">
        <v>639</v>
      </c>
      <c r="C291" s="14" t="s">
        <v>664</v>
      </c>
      <c r="D291" s="14" t="s">
        <v>29</v>
      </c>
      <c r="E291" s="14">
        <v>60092696</v>
      </c>
      <c r="F291" s="14">
        <v>12</v>
      </c>
      <c r="G291" s="15" t="s">
        <v>665</v>
      </c>
      <c r="H291" s="36" t="s">
        <v>666</v>
      </c>
      <c r="I291" s="14" t="s">
        <v>667</v>
      </c>
      <c r="J291" s="14" t="s">
        <v>668</v>
      </c>
      <c r="K291" s="17">
        <v>1178</v>
      </c>
      <c r="L291" s="17">
        <v>0</v>
      </c>
      <c r="M291" s="18">
        <f t="shared" si="9"/>
        <v>1178</v>
      </c>
      <c r="N291" s="14">
        <v>0</v>
      </c>
      <c r="O291" s="57" t="s">
        <v>669</v>
      </c>
      <c r="P291" s="34" t="s">
        <v>3</v>
      </c>
      <c r="Q291" s="45" t="s">
        <v>37</v>
      </c>
      <c r="R291" s="34" t="s">
        <v>182</v>
      </c>
      <c r="S291" s="21">
        <v>43281</v>
      </c>
      <c r="T291" s="19" t="s">
        <v>124</v>
      </c>
      <c r="U291" s="34" t="s">
        <v>37</v>
      </c>
      <c r="V291" s="34" t="s">
        <v>37</v>
      </c>
      <c r="W291" s="33" t="s">
        <v>37</v>
      </c>
      <c r="X291" s="23">
        <f t="shared" si="8"/>
        <v>1178</v>
      </c>
      <c r="Y291" s="24"/>
    </row>
    <row r="292" spans="1:25" customFormat="1" ht="60" hidden="1" customHeight="1">
      <c r="A292" s="13">
        <v>288</v>
      </c>
      <c r="B292" s="14" t="s">
        <v>639</v>
      </c>
      <c r="C292" s="14" t="s">
        <v>664</v>
      </c>
      <c r="D292" s="14" t="s">
        <v>29</v>
      </c>
      <c r="E292" s="14">
        <v>60092696</v>
      </c>
      <c r="F292" s="14">
        <v>12</v>
      </c>
      <c r="G292" s="15" t="s">
        <v>665</v>
      </c>
      <c r="H292" s="36" t="s">
        <v>666</v>
      </c>
      <c r="I292" s="14" t="s">
        <v>670</v>
      </c>
      <c r="J292" s="14" t="s">
        <v>671</v>
      </c>
      <c r="K292" s="17">
        <v>1178</v>
      </c>
      <c r="L292" s="17">
        <v>0</v>
      </c>
      <c r="M292" s="18">
        <f t="shared" si="9"/>
        <v>1178</v>
      </c>
      <c r="N292" s="14">
        <v>0</v>
      </c>
      <c r="O292" s="57" t="s">
        <v>669</v>
      </c>
      <c r="P292" s="34" t="s">
        <v>3</v>
      </c>
      <c r="Q292" s="45" t="s">
        <v>37</v>
      </c>
      <c r="R292" s="34" t="s">
        <v>182</v>
      </c>
      <c r="S292" s="21">
        <v>43281</v>
      </c>
      <c r="T292" s="19" t="s">
        <v>124</v>
      </c>
      <c r="U292" s="34" t="s">
        <v>37</v>
      </c>
      <c r="V292" s="34" t="s">
        <v>37</v>
      </c>
      <c r="W292" s="33" t="s">
        <v>37</v>
      </c>
      <c r="X292" s="23">
        <f t="shared" si="8"/>
        <v>1178</v>
      </c>
      <c r="Y292" s="24"/>
    </row>
    <row r="293" spans="1:25" customFormat="1" ht="45" hidden="1" customHeight="1">
      <c r="A293" s="13">
        <v>289</v>
      </c>
      <c r="B293" s="14" t="s">
        <v>639</v>
      </c>
      <c r="C293" s="14" t="s">
        <v>672</v>
      </c>
      <c r="D293" s="14" t="s">
        <v>29</v>
      </c>
      <c r="E293" s="14">
        <v>62143832</v>
      </c>
      <c r="F293" s="14">
        <v>13</v>
      </c>
      <c r="G293" s="15" t="s">
        <v>665</v>
      </c>
      <c r="H293" s="36" t="s">
        <v>673</v>
      </c>
      <c r="I293" s="14" t="s">
        <v>674</v>
      </c>
      <c r="J293" s="14" t="s">
        <v>675</v>
      </c>
      <c r="K293" s="17">
        <v>1250</v>
      </c>
      <c r="L293" s="17">
        <v>0</v>
      </c>
      <c r="M293" s="18">
        <f t="shared" si="9"/>
        <v>1250</v>
      </c>
      <c r="N293" s="14" t="s">
        <v>363</v>
      </c>
      <c r="O293" s="57" t="s">
        <v>676</v>
      </c>
      <c r="P293" s="57" t="s">
        <v>3</v>
      </c>
      <c r="Q293" s="35" t="s">
        <v>37</v>
      </c>
      <c r="R293" s="57" t="s">
        <v>37</v>
      </c>
      <c r="S293" s="21">
        <v>43281</v>
      </c>
      <c r="T293" s="14" t="s">
        <v>124</v>
      </c>
      <c r="U293" s="57" t="s">
        <v>37</v>
      </c>
      <c r="V293" s="57" t="s">
        <v>37</v>
      </c>
      <c r="W293" s="58" t="s">
        <v>37</v>
      </c>
      <c r="X293" s="23">
        <f t="shared" si="8"/>
        <v>1250</v>
      </c>
      <c r="Y293" s="24"/>
    </row>
    <row r="294" spans="1:25" customFormat="1" ht="45" hidden="1" customHeight="1">
      <c r="A294" s="13">
        <v>290</v>
      </c>
      <c r="B294" s="14" t="s">
        <v>639</v>
      </c>
      <c r="C294" s="14" t="s">
        <v>677</v>
      </c>
      <c r="D294" s="14" t="s">
        <v>29</v>
      </c>
      <c r="E294" s="14">
        <v>98996590</v>
      </c>
      <c r="F294" s="14">
        <v>11</v>
      </c>
      <c r="G294" s="15" t="s">
        <v>678</v>
      </c>
      <c r="H294" s="36" t="s">
        <v>679</v>
      </c>
      <c r="I294" s="14" t="s">
        <v>680</v>
      </c>
      <c r="J294" s="14" t="s">
        <v>681</v>
      </c>
      <c r="K294" s="17">
        <v>1500</v>
      </c>
      <c r="L294" s="17">
        <v>0</v>
      </c>
      <c r="M294" s="18">
        <f t="shared" si="9"/>
        <v>1500</v>
      </c>
      <c r="N294" s="14" t="s">
        <v>37</v>
      </c>
      <c r="O294" s="36" t="s">
        <v>682</v>
      </c>
      <c r="P294" s="36" t="s">
        <v>35</v>
      </c>
      <c r="Q294" s="35" t="s">
        <v>683</v>
      </c>
      <c r="R294" s="36" t="s">
        <v>37</v>
      </c>
      <c r="S294" s="56" t="s">
        <v>37</v>
      </c>
      <c r="T294" s="14" t="s">
        <v>48</v>
      </c>
      <c r="U294" s="36" t="s">
        <v>37</v>
      </c>
      <c r="V294" s="36" t="s">
        <v>684</v>
      </c>
      <c r="W294" s="48" t="s">
        <v>685</v>
      </c>
      <c r="X294" s="23">
        <f t="shared" si="8"/>
        <v>1500</v>
      </c>
      <c r="Y294" s="24"/>
    </row>
    <row r="295" spans="1:25" customFormat="1" ht="45" hidden="1" customHeight="1">
      <c r="A295" s="13">
        <v>291</v>
      </c>
      <c r="B295" s="14" t="s">
        <v>639</v>
      </c>
      <c r="C295" s="14" t="s">
        <v>686</v>
      </c>
      <c r="D295" s="14" t="s">
        <v>687</v>
      </c>
      <c r="E295" s="14">
        <v>98996602</v>
      </c>
      <c r="F295" s="14">
        <v>12</v>
      </c>
      <c r="G295" s="15" t="s">
        <v>688</v>
      </c>
      <c r="H295" s="36" t="s">
        <v>689</v>
      </c>
      <c r="I295" s="14" t="s">
        <v>690</v>
      </c>
      <c r="J295" s="14" t="s">
        <v>691</v>
      </c>
      <c r="K295" s="17">
        <v>1611</v>
      </c>
      <c r="L295" s="17">
        <v>0</v>
      </c>
      <c r="M295" s="18">
        <f t="shared" si="9"/>
        <v>1611</v>
      </c>
      <c r="N295" s="14">
        <v>0</v>
      </c>
      <c r="O295" s="36" t="s">
        <v>692</v>
      </c>
      <c r="P295" s="19" t="s">
        <v>3</v>
      </c>
      <c r="Q295" s="35" t="s">
        <v>37</v>
      </c>
      <c r="R295" s="36" t="s">
        <v>37</v>
      </c>
      <c r="S295" s="21">
        <v>43281</v>
      </c>
      <c r="T295" s="19" t="s">
        <v>124</v>
      </c>
      <c r="U295" s="36" t="s">
        <v>37</v>
      </c>
      <c r="V295" s="36" t="s">
        <v>37</v>
      </c>
      <c r="W295" s="48" t="s">
        <v>37</v>
      </c>
      <c r="X295" s="23">
        <f t="shared" si="8"/>
        <v>1611</v>
      </c>
      <c r="Y295" s="24"/>
    </row>
    <row r="296" spans="1:25" customFormat="1" ht="30" hidden="1" customHeight="1">
      <c r="A296" s="13">
        <v>292</v>
      </c>
      <c r="B296" s="14" t="s">
        <v>639</v>
      </c>
      <c r="C296" s="14" t="s">
        <v>640</v>
      </c>
      <c r="D296" s="14" t="s">
        <v>29</v>
      </c>
      <c r="E296" s="14">
        <v>98996590</v>
      </c>
      <c r="F296" s="14">
        <v>11</v>
      </c>
      <c r="G296" s="15" t="s">
        <v>662</v>
      </c>
      <c r="H296" s="36" t="s">
        <v>693</v>
      </c>
      <c r="I296" s="14" t="s">
        <v>490</v>
      </c>
      <c r="J296" s="14" t="s">
        <v>694</v>
      </c>
      <c r="K296" s="17">
        <v>2500</v>
      </c>
      <c r="L296" s="17">
        <v>0</v>
      </c>
      <c r="M296" s="18">
        <f t="shared" si="9"/>
        <v>2500</v>
      </c>
      <c r="N296" s="14" t="s">
        <v>37</v>
      </c>
      <c r="O296" s="36" t="s">
        <v>661</v>
      </c>
      <c r="P296" s="36" t="s">
        <v>35</v>
      </c>
      <c r="Q296" s="35" t="s">
        <v>645</v>
      </c>
      <c r="R296" s="36" t="s">
        <v>37</v>
      </c>
      <c r="S296" s="56" t="s">
        <v>37</v>
      </c>
      <c r="T296" s="14" t="s">
        <v>48</v>
      </c>
      <c r="U296" s="36" t="s">
        <v>37</v>
      </c>
      <c r="V296" s="36" t="s">
        <v>37</v>
      </c>
      <c r="W296" s="48" t="s">
        <v>37</v>
      </c>
      <c r="X296" s="23">
        <f t="shared" si="8"/>
        <v>2500</v>
      </c>
      <c r="Y296" s="24"/>
    </row>
    <row r="297" spans="1:25" customFormat="1" ht="30" hidden="1" customHeight="1">
      <c r="A297" s="13">
        <v>293</v>
      </c>
      <c r="B297" s="14" t="s">
        <v>639</v>
      </c>
      <c r="C297" s="14" t="s">
        <v>664</v>
      </c>
      <c r="D297" s="14" t="s">
        <v>29</v>
      </c>
      <c r="E297" s="14">
        <v>60092696</v>
      </c>
      <c r="F297" s="14">
        <v>12</v>
      </c>
      <c r="G297" s="15" t="s">
        <v>665</v>
      </c>
      <c r="H297" s="36" t="s">
        <v>695</v>
      </c>
      <c r="I297" s="14" t="s">
        <v>696</v>
      </c>
      <c r="J297" s="14" t="s">
        <v>697</v>
      </c>
      <c r="K297" s="17">
        <v>2586.3200000000002</v>
      </c>
      <c r="L297" s="17">
        <v>0</v>
      </c>
      <c r="M297" s="18">
        <f t="shared" si="9"/>
        <v>2586.3200000000002</v>
      </c>
      <c r="N297" s="14">
        <v>0</v>
      </c>
      <c r="O297" s="36" t="s">
        <v>698</v>
      </c>
      <c r="P297" s="34" t="s">
        <v>35</v>
      </c>
      <c r="Q297" s="32">
        <v>43182</v>
      </c>
      <c r="R297" s="34" t="s">
        <v>182</v>
      </c>
      <c r="S297" s="34" t="s">
        <v>37</v>
      </c>
      <c r="T297" s="34" t="s">
        <v>459</v>
      </c>
      <c r="U297" s="34" t="s">
        <v>37</v>
      </c>
      <c r="V297" s="34" t="s">
        <v>37</v>
      </c>
      <c r="W297" s="33" t="s">
        <v>37</v>
      </c>
      <c r="X297" s="23">
        <f t="shared" si="8"/>
        <v>2586.3200000000002</v>
      </c>
      <c r="Y297" s="24"/>
    </row>
    <row r="298" spans="1:25" customFormat="1" ht="60" hidden="1" customHeight="1">
      <c r="A298" s="13">
        <v>294</v>
      </c>
      <c r="B298" s="14" t="s">
        <v>639</v>
      </c>
      <c r="C298" s="14" t="s">
        <v>664</v>
      </c>
      <c r="D298" s="14" t="s">
        <v>29</v>
      </c>
      <c r="E298" s="14">
        <v>60092696</v>
      </c>
      <c r="F298" s="14">
        <v>12</v>
      </c>
      <c r="G298" s="15" t="s">
        <v>699</v>
      </c>
      <c r="H298" s="36" t="s">
        <v>700</v>
      </c>
      <c r="I298" s="14" t="s">
        <v>667</v>
      </c>
      <c r="J298" s="14" t="s">
        <v>668</v>
      </c>
      <c r="K298" s="17">
        <v>3194.01</v>
      </c>
      <c r="L298" s="17">
        <v>0</v>
      </c>
      <c r="M298" s="18">
        <f t="shared" si="9"/>
        <v>3194.01</v>
      </c>
      <c r="N298" s="14">
        <v>0</v>
      </c>
      <c r="O298" s="57" t="s">
        <v>669</v>
      </c>
      <c r="P298" s="34" t="s">
        <v>3</v>
      </c>
      <c r="Q298" s="45" t="s">
        <v>37</v>
      </c>
      <c r="R298" s="34" t="s">
        <v>182</v>
      </c>
      <c r="S298" s="21">
        <v>43281</v>
      </c>
      <c r="T298" s="19" t="s">
        <v>124</v>
      </c>
      <c r="U298" s="34" t="s">
        <v>37</v>
      </c>
      <c r="V298" s="34" t="s">
        <v>37</v>
      </c>
      <c r="W298" s="33" t="s">
        <v>37</v>
      </c>
      <c r="X298" s="23">
        <f t="shared" si="8"/>
        <v>3194.01</v>
      </c>
      <c r="Y298" s="24"/>
    </row>
    <row r="299" spans="1:25" customFormat="1" ht="60" hidden="1" customHeight="1">
      <c r="A299" s="13">
        <v>295</v>
      </c>
      <c r="B299" s="14" t="s">
        <v>639</v>
      </c>
      <c r="C299" s="14" t="s">
        <v>664</v>
      </c>
      <c r="D299" s="14" t="s">
        <v>29</v>
      </c>
      <c r="E299" s="14">
        <v>60092696</v>
      </c>
      <c r="F299" s="14">
        <v>12</v>
      </c>
      <c r="G299" s="15" t="s">
        <v>699</v>
      </c>
      <c r="H299" s="36" t="s">
        <v>700</v>
      </c>
      <c r="I299" s="14" t="s">
        <v>667</v>
      </c>
      <c r="J299" s="14" t="s">
        <v>668</v>
      </c>
      <c r="K299" s="17">
        <v>3194.01</v>
      </c>
      <c r="L299" s="17">
        <v>0</v>
      </c>
      <c r="M299" s="18">
        <f t="shared" si="9"/>
        <v>3194.01</v>
      </c>
      <c r="N299" s="14">
        <v>0</v>
      </c>
      <c r="O299" s="57" t="s">
        <v>669</v>
      </c>
      <c r="P299" s="34" t="s">
        <v>3</v>
      </c>
      <c r="Q299" s="45" t="s">
        <v>37</v>
      </c>
      <c r="R299" s="34" t="s">
        <v>182</v>
      </c>
      <c r="S299" s="21">
        <v>43281</v>
      </c>
      <c r="T299" s="19" t="s">
        <v>124</v>
      </c>
      <c r="U299" s="34" t="s">
        <v>37</v>
      </c>
      <c r="V299" s="34" t="s">
        <v>37</v>
      </c>
      <c r="W299" s="33" t="s">
        <v>37</v>
      </c>
      <c r="X299" s="23">
        <f t="shared" si="8"/>
        <v>3194.01</v>
      </c>
      <c r="Y299" s="24"/>
    </row>
    <row r="300" spans="1:25" customFormat="1" ht="60" hidden="1" customHeight="1">
      <c r="A300" s="13">
        <v>296</v>
      </c>
      <c r="B300" s="14" t="s">
        <v>639</v>
      </c>
      <c r="C300" s="14" t="s">
        <v>664</v>
      </c>
      <c r="D300" s="14" t="s">
        <v>29</v>
      </c>
      <c r="E300" s="14">
        <v>60092696</v>
      </c>
      <c r="F300" s="14">
        <v>12</v>
      </c>
      <c r="G300" s="15" t="s">
        <v>665</v>
      </c>
      <c r="H300" s="36" t="s">
        <v>666</v>
      </c>
      <c r="I300" s="14" t="s">
        <v>701</v>
      </c>
      <c r="J300" s="14" t="s">
        <v>702</v>
      </c>
      <c r="K300" s="17">
        <v>3410.69</v>
      </c>
      <c r="L300" s="17">
        <v>0</v>
      </c>
      <c r="M300" s="18">
        <f t="shared" si="9"/>
        <v>3410.69</v>
      </c>
      <c r="N300" s="14">
        <v>0</v>
      </c>
      <c r="O300" s="36" t="s">
        <v>703</v>
      </c>
      <c r="P300" s="34" t="s">
        <v>35</v>
      </c>
      <c r="Q300" s="32">
        <v>43182</v>
      </c>
      <c r="R300" s="34" t="s">
        <v>182</v>
      </c>
      <c r="S300" s="34" t="s">
        <v>37</v>
      </c>
      <c r="T300" s="34" t="s">
        <v>459</v>
      </c>
      <c r="U300" s="34" t="s">
        <v>37</v>
      </c>
      <c r="V300" s="34" t="s">
        <v>37</v>
      </c>
      <c r="W300" s="33" t="s">
        <v>37</v>
      </c>
      <c r="X300" s="23">
        <f t="shared" si="8"/>
        <v>3410.69</v>
      </c>
      <c r="Y300" s="24"/>
    </row>
    <row r="301" spans="1:25" customFormat="1" ht="30" hidden="1" customHeight="1">
      <c r="A301" s="13">
        <v>297</v>
      </c>
      <c r="B301" s="14" t="s">
        <v>639</v>
      </c>
      <c r="C301" s="14" t="s">
        <v>664</v>
      </c>
      <c r="D301" s="14" t="s">
        <v>29</v>
      </c>
      <c r="E301" s="14">
        <v>60092696</v>
      </c>
      <c r="F301" s="14">
        <v>12</v>
      </c>
      <c r="G301" s="15" t="s">
        <v>665</v>
      </c>
      <c r="H301" s="36" t="s">
        <v>695</v>
      </c>
      <c r="I301" s="14" t="s">
        <v>701</v>
      </c>
      <c r="J301" s="14" t="s">
        <v>702</v>
      </c>
      <c r="K301" s="17">
        <v>3410.69</v>
      </c>
      <c r="L301" s="17">
        <v>0</v>
      </c>
      <c r="M301" s="18">
        <f t="shared" si="9"/>
        <v>3410.69</v>
      </c>
      <c r="N301" s="14">
        <v>0</v>
      </c>
      <c r="O301" s="36" t="s">
        <v>703</v>
      </c>
      <c r="P301" s="34" t="s">
        <v>35</v>
      </c>
      <c r="Q301" s="32">
        <v>43182</v>
      </c>
      <c r="R301" s="34" t="s">
        <v>182</v>
      </c>
      <c r="S301" s="34" t="s">
        <v>37</v>
      </c>
      <c r="T301" s="34" t="s">
        <v>459</v>
      </c>
      <c r="U301" s="34" t="s">
        <v>37</v>
      </c>
      <c r="V301" s="34" t="s">
        <v>37</v>
      </c>
      <c r="W301" s="33" t="s">
        <v>37</v>
      </c>
      <c r="X301" s="23">
        <f t="shared" si="8"/>
        <v>3410.69</v>
      </c>
      <c r="Y301" s="24"/>
    </row>
    <row r="302" spans="1:25" customFormat="1" ht="45" hidden="1" customHeight="1">
      <c r="A302" s="13">
        <v>298</v>
      </c>
      <c r="B302" s="14" t="s">
        <v>639</v>
      </c>
      <c r="C302" s="14" t="s">
        <v>664</v>
      </c>
      <c r="D302" s="14" t="s">
        <v>29</v>
      </c>
      <c r="E302" s="14">
        <v>60092696</v>
      </c>
      <c r="F302" s="14">
        <v>12</v>
      </c>
      <c r="G302" s="15" t="s">
        <v>665</v>
      </c>
      <c r="H302" s="36" t="s">
        <v>704</v>
      </c>
      <c r="I302" s="14" t="s">
        <v>667</v>
      </c>
      <c r="J302" s="14" t="s">
        <v>702</v>
      </c>
      <c r="K302" s="17">
        <v>3410.69</v>
      </c>
      <c r="L302" s="17">
        <v>0</v>
      </c>
      <c r="M302" s="18">
        <f t="shared" si="9"/>
        <v>3410.69</v>
      </c>
      <c r="N302" s="14">
        <v>0</v>
      </c>
      <c r="O302" s="36" t="s">
        <v>703</v>
      </c>
      <c r="P302" s="34" t="s">
        <v>35</v>
      </c>
      <c r="Q302" s="32">
        <v>43182</v>
      </c>
      <c r="R302" s="34" t="s">
        <v>182</v>
      </c>
      <c r="S302" s="34" t="s">
        <v>37</v>
      </c>
      <c r="T302" s="34" t="s">
        <v>459</v>
      </c>
      <c r="U302" s="34" t="s">
        <v>37</v>
      </c>
      <c r="V302" s="34" t="s">
        <v>37</v>
      </c>
      <c r="W302" s="33" t="s">
        <v>37</v>
      </c>
      <c r="X302" s="23">
        <f t="shared" si="8"/>
        <v>3410.69</v>
      </c>
      <c r="Y302" s="24"/>
    </row>
    <row r="303" spans="1:25" customFormat="1" ht="30" hidden="1" customHeight="1">
      <c r="A303" s="13">
        <v>299</v>
      </c>
      <c r="B303" s="14" t="s">
        <v>639</v>
      </c>
      <c r="C303" s="14" t="s">
        <v>664</v>
      </c>
      <c r="D303" s="14" t="s">
        <v>29</v>
      </c>
      <c r="E303" s="14">
        <v>60092696</v>
      </c>
      <c r="F303" s="14">
        <v>12</v>
      </c>
      <c r="G303" s="15" t="s">
        <v>665</v>
      </c>
      <c r="H303" s="36" t="s">
        <v>705</v>
      </c>
      <c r="I303" s="14" t="s">
        <v>701</v>
      </c>
      <c r="J303" s="14" t="s">
        <v>702</v>
      </c>
      <c r="K303" s="17">
        <v>4517.54</v>
      </c>
      <c r="L303" s="17">
        <v>0</v>
      </c>
      <c r="M303" s="18">
        <f t="shared" si="9"/>
        <v>4517.54</v>
      </c>
      <c r="N303" s="14">
        <v>0</v>
      </c>
      <c r="O303" s="36" t="s">
        <v>703</v>
      </c>
      <c r="P303" s="34" t="s">
        <v>35</v>
      </c>
      <c r="Q303" s="32">
        <v>43182</v>
      </c>
      <c r="R303" s="34" t="s">
        <v>182</v>
      </c>
      <c r="S303" s="34" t="s">
        <v>37</v>
      </c>
      <c r="T303" s="34" t="s">
        <v>459</v>
      </c>
      <c r="U303" s="34" t="s">
        <v>37</v>
      </c>
      <c r="V303" s="34" t="s">
        <v>37</v>
      </c>
      <c r="W303" s="33" t="s">
        <v>37</v>
      </c>
      <c r="X303" s="23">
        <f t="shared" si="8"/>
        <v>4517.54</v>
      </c>
      <c r="Y303" s="24"/>
    </row>
    <row r="304" spans="1:25" customFormat="1" ht="30" hidden="1" customHeight="1">
      <c r="A304" s="13">
        <v>300</v>
      </c>
      <c r="B304" s="14" t="s">
        <v>639</v>
      </c>
      <c r="C304" s="14" t="s">
        <v>664</v>
      </c>
      <c r="D304" s="14" t="s">
        <v>29</v>
      </c>
      <c r="E304" s="14">
        <v>60092696</v>
      </c>
      <c r="F304" s="14">
        <v>12</v>
      </c>
      <c r="G304" s="15" t="s">
        <v>665</v>
      </c>
      <c r="H304" s="36" t="s">
        <v>705</v>
      </c>
      <c r="I304" s="14" t="s">
        <v>701</v>
      </c>
      <c r="J304" s="14" t="s">
        <v>702</v>
      </c>
      <c r="K304" s="17">
        <v>4517.54</v>
      </c>
      <c r="L304" s="17">
        <v>0</v>
      </c>
      <c r="M304" s="18">
        <f t="shared" si="9"/>
        <v>4517.54</v>
      </c>
      <c r="N304" s="14">
        <v>0</v>
      </c>
      <c r="O304" s="36" t="s">
        <v>703</v>
      </c>
      <c r="P304" s="34" t="s">
        <v>35</v>
      </c>
      <c r="Q304" s="32">
        <v>43182</v>
      </c>
      <c r="R304" s="34" t="s">
        <v>182</v>
      </c>
      <c r="S304" s="34" t="s">
        <v>37</v>
      </c>
      <c r="T304" s="34" t="s">
        <v>459</v>
      </c>
      <c r="U304" s="34" t="s">
        <v>37</v>
      </c>
      <c r="V304" s="34" t="s">
        <v>37</v>
      </c>
      <c r="W304" s="33" t="s">
        <v>37</v>
      </c>
      <c r="X304" s="23">
        <f t="shared" ref="X304:X367" si="10">M304</f>
        <v>4517.54</v>
      </c>
      <c r="Y304" s="24"/>
    </row>
    <row r="305" spans="1:25" customFormat="1" ht="45" hidden="1" customHeight="1">
      <c r="A305" s="13">
        <v>301</v>
      </c>
      <c r="B305" s="14" t="s">
        <v>639</v>
      </c>
      <c r="C305" s="14" t="s">
        <v>664</v>
      </c>
      <c r="D305" s="14" t="s">
        <v>29</v>
      </c>
      <c r="E305" s="14">
        <v>60092696</v>
      </c>
      <c r="F305" s="14">
        <v>12</v>
      </c>
      <c r="G305" s="15" t="s">
        <v>665</v>
      </c>
      <c r="H305" s="36" t="s">
        <v>704</v>
      </c>
      <c r="I305" s="14" t="s">
        <v>667</v>
      </c>
      <c r="J305" s="14" t="s">
        <v>706</v>
      </c>
      <c r="K305" s="17">
        <v>4517.54</v>
      </c>
      <c r="L305" s="17">
        <v>0</v>
      </c>
      <c r="M305" s="18">
        <f t="shared" si="9"/>
        <v>4517.54</v>
      </c>
      <c r="N305" s="14">
        <v>0</v>
      </c>
      <c r="O305" s="36" t="s">
        <v>703</v>
      </c>
      <c r="P305" s="34" t="s">
        <v>35</v>
      </c>
      <c r="Q305" s="32">
        <v>43182</v>
      </c>
      <c r="R305" s="34" t="s">
        <v>182</v>
      </c>
      <c r="S305" s="34" t="s">
        <v>37</v>
      </c>
      <c r="T305" s="34" t="s">
        <v>459</v>
      </c>
      <c r="U305" s="34" t="s">
        <v>37</v>
      </c>
      <c r="V305" s="34" t="s">
        <v>37</v>
      </c>
      <c r="W305" s="33" t="s">
        <v>37</v>
      </c>
      <c r="X305" s="23">
        <f t="shared" si="10"/>
        <v>4517.54</v>
      </c>
      <c r="Y305" s="24"/>
    </row>
    <row r="306" spans="1:25" customFormat="1" ht="60" hidden="1" customHeight="1">
      <c r="A306" s="13">
        <v>302</v>
      </c>
      <c r="B306" s="14" t="s">
        <v>639</v>
      </c>
      <c r="C306" s="14" t="s">
        <v>664</v>
      </c>
      <c r="D306" s="14" t="s">
        <v>29</v>
      </c>
      <c r="E306" s="14">
        <v>60092696</v>
      </c>
      <c r="F306" s="14">
        <v>12</v>
      </c>
      <c r="G306" s="15" t="s">
        <v>665</v>
      </c>
      <c r="H306" s="36" t="s">
        <v>666</v>
      </c>
      <c r="I306" s="14" t="s">
        <v>667</v>
      </c>
      <c r="J306" s="14" t="s">
        <v>707</v>
      </c>
      <c r="K306" s="17">
        <v>4565</v>
      </c>
      <c r="L306" s="17">
        <v>0</v>
      </c>
      <c r="M306" s="18">
        <f t="shared" si="9"/>
        <v>4565</v>
      </c>
      <c r="N306" s="14">
        <v>0</v>
      </c>
      <c r="O306" s="57" t="s">
        <v>669</v>
      </c>
      <c r="P306" s="34" t="s">
        <v>3</v>
      </c>
      <c r="Q306" s="45" t="s">
        <v>37</v>
      </c>
      <c r="R306" s="34" t="s">
        <v>182</v>
      </c>
      <c r="S306" s="21">
        <v>43281</v>
      </c>
      <c r="T306" s="19" t="s">
        <v>124</v>
      </c>
      <c r="U306" s="34" t="s">
        <v>37</v>
      </c>
      <c r="V306" s="34" t="s">
        <v>37</v>
      </c>
      <c r="W306" s="33" t="s">
        <v>37</v>
      </c>
      <c r="X306" s="23">
        <f t="shared" si="10"/>
        <v>4565</v>
      </c>
      <c r="Y306" s="24"/>
    </row>
    <row r="307" spans="1:25" customFormat="1" ht="60" hidden="1" customHeight="1">
      <c r="A307" s="13">
        <v>303</v>
      </c>
      <c r="B307" s="14" t="s">
        <v>639</v>
      </c>
      <c r="C307" s="14" t="s">
        <v>664</v>
      </c>
      <c r="D307" s="14" t="s">
        <v>29</v>
      </c>
      <c r="E307" s="14">
        <v>60092696</v>
      </c>
      <c r="F307" s="14">
        <v>12</v>
      </c>
      <c r="G307" s="15" t="s">
        <v>665</v>
      </c>
      <c r="H307" s="36" t="s">
        <v>666</v>
      </c>
      <c r="I307" s="14" t="s">
        <v>667</v>
      </c>
      <c r="J307" s="14" t="s">
        <v>708</v>
      </c>
      <c r="K307" s="17">
        <v>4565</v>
      </c>
      <c r="L307" s="17">
        <v>0</v>
      </c>
      <c r="M307" s="18">
        <f t="shared" si="9"/>
        <v>4565</v>
      </c>
      <c r="N307" s="14">
        <v>0</v>
      </c>
      <c r="O307" s="57" t="s">
        <v>669</v>
      </c>
      <c r="P307" s="34" t="s">
        <v>3</v>
      </c>
      <c r="Q307" s="45" t="s">
        <v>37</v>
      </c>
      <c r="R307" s="34" t="s">
        <v>182</v>
      </c>
      <c r="S307" s="21">
        <v>43281</v>
      </c>
      <c r="T307" s="19" t="s">
        <v>124</v>
      </c>
      <c r="U307" s="34" t="s">
        <v>37</v>
      </c>
      <c r="V307" s="34" t="s">
        <v>37</v>
      </c>
      <c r="W307" s="33" t="s">
        <v>37</v>
      </c>
      <c r="X307" s="23">
        <f t="shared" si="10"/>
        <v>4565</v>
      </c>
      <c r="Y307" s="24"/>
    </row>
    <row r="308" spans="1:25" customFormat="1" ht="45" hidden="1" customHeight="1">
      <c r="A308" s="13">
        <v>304</v>
      </c>
      <c r="B308" s="14" t="s">
        <v>639</v>
      </c>
      <c r="C308" s="14" t="s">
        <v>664</v>
      </c>
      <c r="D308" s="14" t="s">
        <v>29</v>
      </c>
      <c r="E308" s="14">
        <v>60092696</v>
      </c>
      <c r="F308" s="14">
        <v>12</v>
      </c>
      <c r="G308" s="15" t="s">
        <v>665</v>
      </c>
      <c r="H308" s="36" t="s">
        <v>695</v>
      </c>
      <c r="I308" s="14" t="s">
        <v>709</v>
      </c>
      <c r="J308" s="14" t="s">
        <v>710</v>
      </c>
      <c r="K308" s="17">
        <v>4824.5600000000004</v>
      </c>
      <c r="L308" s="17">
        <v>0</v>
      </c>
      <c r="M308" s="18">
        <f t="shared" si="9"/>
        <v>4824.5600000000004</v>
      </c>
      <c r="N308" s="14">
        <v>0</v>
      </c>
      <c r="O308" s="57" t="s">
        <v>711</v>
      </c>
      <c r="P308" s="34" t="s">
        <v>3</v>
      </c>
      <c r="Q308" s="45" t="s">
        <v>37</v>
      </c>
      <c r="R308" s="34" t="s">
        <v>182</v>
      </c>
      <c r="S308" s="21">
        <v>43281</v>
      </c>
      <c r="T308" s="19" t="s">
        <v>124</v>
      </c>
      <c r="U308" s="34" t="s">
        <v>37</v>
      </c>
      <c r="V308" s="34" t="s">
        <v>37</v>
      </c>
      <c r="W308" s="33" t="s">
        <v>37</v>
      </c>
      <c r="X308" s="23">
        <f t="shared" si="10"/>
        <v>4824.5600000000004</v>
      </c>
      <c r="Y308" s="24"/>
    </row>
    <row r="309" spans="1:25" customFormat="1" ht="60" hidden="1" customHeight="1">
      <c r="A309" s="13">
        <v>305</v>
      </c>
      <c r="B309" s="14" t="s">
        <v>639</v>
      </c>
      <c r="C309" s="14" t="s">
        <v>712</v>
      </c>
      <c r="D309" s="14" t="s">
        <v>42</v>
      </c>
      <c r="E309" s="14">
        <v>62801660</v>
      </c>
      <c r="F309" s="14">
        <v>12</v>
      </c>
      <c r="G309" s="15" t="s">
        <v>699</v>
      </c>
      <c r="H309" s="36" t="s">
        <v>713</v>
      </c>
      <c r="I309" s="14" t="s">
        <v>714</v>
      </c>
      <c r="J309" s="14" t="s">
        <v>715</v>
      </c>
      <c r="K309" s="17">
        <v>5130</v>
      </c>
      <c r="L309" s="17">
        <v>0</v>
      </c>
      <c r="M309" s="18">
        <f t="shared" si="9"/>
        <v>5130</v>
      </c>
      <c r="N309" s="14" t="s">
        <v>363</v>
      </c>
      <c r="O309" s="57" t="s">
        <v>676</v>
      </c>
      <c r="P309" s="57" t="s">
        <v>3</v>
      </c>
      <c r="Q309" s="35" t="s">
        <v>37</v>
      </c>
      <c r="R309" s="57" t="s">
        <v>37</v>
      </c>
      <c r="S309" s="21">
        <v>43281</v>
      </c>
      <c r="T309" s="14" t="s">
        <v>124</v>
      </c>
      <c r="U309" s="57" t="s">
        <v>37</v>
      </c>
      <c r="V309" s="57" t="s">
        <v>37</v>
      </c>
      <c r="W309" s="58" t="s">
        <v>37</v>
      </c>
      <c r="X309" s="23">
        <f t="shared" si="10"/>
        <v>5130</v>
      </c>
      <c r="Y309" s="24"/>
    </row>
    <row r="310" spans="1:25" customFormat="1" ht="45" hidden="1" customHeight="1">
      <c r="A310" s="13">
        <v>306</v>
      </c>
      <c r="B310" s="14" t="s">
        <v>639</v>
      </c>
      <c r="C310" s="14" t="s">
        <v>664</v>
      </c>
      <c r="D310" s="14" t="s">
        <v>29</v>
      </c>
      <c r="E310" s="14">
        <v>60092696</v>
      </c>
      <c r="F310" s="14">
        <v>12</v>
      </c>
      <c r="G310" s="15" t="s">
        <v>665</v>
      </c>
      <c r="H310" s="36" t="s">
        <v>704</v>
      </c>
      <c r="I310" s="14" t="s">
        <v>701</v>
      </c>
      <c r="J310" s="14" t="s">
        <v>716</v>
      </c>
      <c r="K310" s="17">
        <v>5150</v>
      </c>
      <c r="L310" s="17">
        <v>0</v>
      </c>
      <c r="M310" s="18">
        <f t="shared" si="9"/>
        <v>5150</v>
      </c>
      <c r="N310" s="14">
        <v>0</v>
      </c>
      <c r="O310" s="36" t="s">
        <v>703</v>
      </c>
      <c r="P310" s="34" t="s">
        <v>35</v>
      </c>
      <c r="Q310" s="32">
        <v>43182</v>
      </c>
      <c r="R310" s="34" t="s">
        <v>182</v>
      </c>
      <c r="S310" s="34" t="s">
        <v>37</v>
      </c>
      <c r="T310" s="34" t="s">
        <v>459</v>
      </c>
      <c r="U310" s="34" t="s">
        <v>37</v>
      </c>
      <c r="V310" s="34" t="s">
        <v>37</v>
      </c>
      <c r="W310" s="33" t="s">
        <v>37</v>
      </c>
      <c r="X310" s="23">
        <f t="shared" si="10"/>
        <v>5150</v>
      </c>
      <c r="Y310" s="24"/>
    </row>
    <row r="311" spans="1:25" customFormat="1" ht="60" hidden="1" customHeight="1">
      <c r="A311" s="13">
        <v>307</v>
      </c>
      <c r="B311" s="14" t="s">
        <v>639</v>
      </c>
      <c r="C311" s="14" t="s">
        <v>664</v>
      </c>
      <c r="D311" s="14" t="s">
        <v>29</v>
      </c>
      <c r="E311" s="14">
        <v>60092696</v>
      </c>
      <c r="F311" s="14">
        <v>12</v>
      </c>
      <c r="G311" s="15" t="s">
        <v>699</v>
      </c>
      <c r="H311" s="36" t="s">
        <v>700</v>
      </c>
      <c r="I311" s="14" t="s">
        <v>667</v>
      </c>
      <c r="J311" s="14" t="s">
        <v>668</v>
      </c>
      <c r="K311" s="17">
        <v>5158.5</v>
      </c>
      <c r="L311" s="17">
        <v>0</v>
      </c>
      <c r="M311" s="18">
        <f t="shared" si="9"/>
        <v>5158.5</v>
      </c>
      <c r="N311" s="14">
        <v>0</v>
      </c>
      <c r="O311" s="57" t="s">
        <v>669</v>
      </c>
      <c r="P311" s="34" t="s">
        <v>3</v>
      </c>
      <c r="Q311" s="45" t="s">
        <v>37</v>
      </c>
      <c r="R311" s="34" t="s">
        <v>182</v>
      </c>
      <c r="S311" s="21">
        <v>43281</v>
      </c>
      <c r="T311" s="19" t="s">
        <v>124</v>
      </c>
      <c r="U311" s="34" t="s">
        <v>37</v>
      </c>
      <c r="V311" s="34" t="s">
        <v>37</v>
      </c>
      <c r="W311" s="33" t="s">
        <v>37</v>
      </c>
      <c r="X311" s="23">
        <f t="shared" si="10"/>
        <v>5158.5</v>
      </c>
      <c r="Y311" s="24"/>
    </row>
    <row r="312" spans="1:25" customFormat="1" ht="60" hidden="1" customHeight="1">
      <c r="A312" s="13">
        <v>308</v>
      </c>
      <c r="B312" s="14" t="s">
        <v>639</v>
      </c>
      <c r="C312" s="14" t="s">
        <v>664</v>
      </c>
      <c r="D312" s="14" t="s">
        <v>29</v>
      </c>
      <c r="E312" s="14">
        <v>60092696</v>
      </c>
      <c r="F312" s="14">
        <v>12</v>
      </c>
      <c r="G312" s="15" t="s">
        <v>699</v>
      </c>
      <c r="H312" s="36" t="s">
        <v>700</v>
      </c>
      <c r="I312" s="14" t="s">
        <v>667</v>
      </c>
      <c r="J312" s="14" t="s">
        <v>668</v>
      </c>
      <c r="K312" s="17">
        <v>5158.5</v>
      </c>
      <c r="L312" s="17">
        <v>0</v>
      </c>
      <c r="M312" s="18">
        <f t="shared" si="9"/>
        <v>5158.5</v>
      </c>
      <c r="N312" s="14">
        <v>0</v>
      </c>
      <c r="O312" s="57" t="s">
        <v>669</v>
      </c>
      <c r="P312" s="34" t="s">
        <v>3</v>
      </c>
      <c r="Q312" s="45" t="s">
        <v>37</v>
      </c>
      <c r="R312" s="34" t="s">
        <v>182</v>
      </c>
      <c r="S312" s="21">
        <v>43281</v>
      </c>
      <c r="T312" s="19" t="s">
        <v>124</v>
      </c>
      <c r="U312" s="34" t="s">
        <v>37</v>
      </c>
      <c r="V312" s="34" t="s">
        <v>37</v>
      </c>
      <c r="W312" s="33" t="s">
        <v>37</v>
      </c>
      <c r="X312" s="23">
        <f t="shared" si="10"/>
        <v>5158.5</v>
      </c>
      <c r="Y312" s="24"/>
    </row>
    <row r="313" spans="1:25" customFormat="1" ht="60" hidden="1" customHeight="1">
      <c r="A313" s="13">
        <v>309</v>
      </c>
      <c r="B313" s="14" t="s">
        <v>639</v>
      </c>
      <c r="C313" s="14" t="s">
        <v>664</v>
      </c>
      <c r="D313" s="14" t="s">
        <v>29</v>
      </c>
      <c r="E313" s="14">
        <v>60092696</v>
      </c>
      <c r="F313" s="14">
        <v>12</v>
      </c>
      <c r="G313" s="15" t="s">
        <v>665</v>
      </c>
      <c r="H313" s="36" t="s">
        <v>666</v>
      </c>
      <c r="I313" s="14" t="s">
        <v>667</v>
      </c>
      <c r="J313" s="14" t="s">
        <v>717</v>
      </c>
      <c r="K313" s="17">
        <v>5700</v>
      </c>
      <c r="L313" s="17">
        <v>0</v>
      </c>
      <c r="M313" s="18">
        <f t="shared" si="9"/>
        <v>5700</v>
      </c>
      <c r="N313" s="14">
        <v>0</v>
      </c>
      <c r="O313" s="57" t="s">
        <v>669</v>
      </c>
      <c r="P313" s="34" t="s">
        <v>3</v>
      </c>
      <c r="Q313" s="45" t="s">
        <v>37</v>
      </c>
      <c r="R313" s="34" t="s">
        <v>182</v>
      </c>
      <c r="S313" s="21">
        <v>43281</v>
      </c>
      <c r="T313" s="19" t="s">
        <v>124</v>
      </c>
      <c r="U313" s="34" t="s">
        <v>37</v>
      </c>
      <c r="V313" s="34" t="s">
        <v>37</v>
      </c>
      <c r="W313" s="33" t="s">
        <v>37</v>
      </c>
      <c r="X313" s="23">
        <f t="shared" si="10"/>
        <v>5700</v>
      </c>
      <c r="Y313" s="24"/>
    </row>
    <row r="314" spans="1:25" customFormat="1" ht="60" hidden="1" customHeight="1">
      <c r="A314" s="13">
        <v>310</v>
      </c>
      <c r="B314" s="14" t="s">
        <v>639</v>
      </c>
      <c r="C314" s="14" t="s">
        <v>664</v>
      </c>
      <c r="D314" s="14" t="s">
        <v>29</v>
      </c>
      <c r="E314" s="14">
        <v>60092696</v>
      </c>
      <c r="F314" s="14">
        <v>12</v>
      </c>
      <c r="G314" s="15" t="s">
        <v>665</v>
      </c>
      <c r="H314" s="36" t="s">
        <v>666</v>
      </c>
      <c r="I314" s="14" t="s">
        <v>667</v>
      </c>
      <c r="J314" s="14" t="s">
        <v>668</v>
      </c>
      <c r="K314" s="17">
        <v>5746.35</v>
      </c>
      <c r="L314" s="17">
        <v>0</v>
      </c>
      <c r="M314" s="18">
        <f t="shared" si="9"/>
        <v>5746.35</v>
      </c>
      <c r="N314" s="14">
        <v>0</v>
      </c>
      <c r="O314" s="57" t="s">
        <v>669</v>
      </c>
      <c r="P314" s="34" t="s">
        <v>3</v>
      </c>
      <c r="Q314" s="45" t="s">
        <v>37</v>
      </c>
      <c r="R314" s="34" t="s">
        <v>182</v>
      </c>
      <c r="S314" s="21">
        <v>43281</v>
      </c>
      <c r="T314" s="19" t="s">
        <v>124</v>
      </c>
      <c r="U314" s="34" t="s">
        <v>37</v>
      </c>
      <c r="V314" s="34" t="s">
        <v>37</v>
      </c>
      <c r="W314" s="33" t="s">
        <v>37</v>
      </c>
      <c r="X314" s="23">
        <f t="shared" si="10"/>
        <v>5746.35</v>
      </c>
      <c r="Y314" s="24"/>
    </row>
    <row r="315" spans="1:25" customFormat="1" ht="45" hidden="1" customHeight="1">
      <c r="A315" s="13">
        <v>311</v>
      </c>
      <c r="B315" s="14" t="s">
        <v>639</v>
      </c>
      <c r="C315" s="14" t="s">
        <v>664</v>
      </c>
      <c r="D315" s="14" t="s">
        <v>29</v>
      </c>
      <c r="E315" s="14">
        <v>60092696</v>
      </c>
      <c r="F315" s="14">
        <v>12</v>
      </c>
      <c r="G315" s="15" t="s">
        <v>665</v>
      </c>
      <c r="H315" s="36" t="s">
        <v>718</v>
      </c>
      <c r="I315" s="14" t="s">
        <v>667</v>
      </c>
      <c r="J315" s="14" t="s">
        <v>668</v>
      </c>
      <c r="K315" s="17">
        <v>7365</v>
      </c>
      <c r="L315" s="17">
        <v>0</v>
      </c>
      <c r="M315" s="18">
        <f t="shared" si="9"/>
        <v>7365</v>
      </c>
      <c r="N315" s="14">
        <v>0</v>
      </c>
      <c r="O315" s="57" t="s">
        <v>669</v>
      </c>
      <c r="P315" s="34" t="s">
        <v>3</v>
      </c>
      <c r="Q315" s="45" t="s">
        <v>37</v>
      </c>
      <c r="R315" s="34" t="s">
        <v>182</v>
      </c>
      <c r="S315" s="21">
        <v>43281</v>
      </c>
      <c r="T315" s="19" t="s">
        <v>124</v>
      </c>
      <c r="U315" s="34" t="s">
        <v>37</v>
      </c>
      <c r="V315" s="34" t="s">
        <v>37</v>
      </c>
      <c r="W315" s="33" t="s">
        <v>37</v>
      </c>
      <c r="X315" s="23">
        <f t="shared" si="10"/>
        <v>7365</v>
      </c>
      <c r="Y315" s="24"/>
    </row>
    <row r="316" spans="1:25" customFormat="1" ht="60" hidden="1" customHeight="1">
      <c r="A316" s="13">
        <v>312</v>
      </c>
      <c r="B316" s="14" t="s">
        <v>639</v>
      </c>
      <c r="C316" s="14" t="s">
        <v>664</v>
      </c>
      <c r="D316" s="14" t="s">
        <v>29</v>
      </c>
      <c r="E316" s="14">
        <v>60092696</v>
      </c>
      <c r="F316" s="14">
        <v>12</v>
      </c>
      <c r="G316" s="15" t="s">
        <v>665</v>
      </c>
      <c r="H316" s="36" t="s">
        <v>666</v>
      </c>
      <c r="I316" s="14" t="s">
        <v>667</v>
      </c>
      <c r="J316" s="14" t="s">
        <v>719</v>
      </c>
      <c r="K316" s="17">
        <v>7365</v>
      </c>
      <c r="L316" s="17">
        <v>0</v>
      </c>
      <c r="M316" s="18">
        <f t="shared" si="9"/>
        <v>7365</v>
      </c>
      <c r="N316" s="14">
        <v>0</v>
      </c>
      <c r="O316" s="57" t="s">
        <v>669</v>
      </c>
      <c r="P316" s="34" t="s">
        <v>3</v>
      </c>
      <c r="Q316" s="45" t="s">
        <v>37</v>
      </c>
      <c r="R316" s="34" t="s">
        <v>182</v>
      </c>
      <c r="S316" s="21">
        <v>43281</v>
      </c>
      <c r="T316" s="19" t="s">
        <v>124</v>
      </c>
      <c r="U316" s="34" t="s">
        <v>37</v>
      </c>
      <c r="V316" s="34" t="s">
        <v>37</v>
      </c>
      <c r="W316" s="33" t="s">
        <v>37</v>
      </c>
      <c r="X316" s="23">
        <f t="shared" si="10"/>
        <v>7365</v>
      </c>
      <c r="Y316" s="24"/>
    </row>
    <row r="317" spans="1:25" customFormat="1" ht="60" hidden="1" customHeight="1">
      <c r="A317" s="13">
        <v>313</v>
      </c>
      <c r="B317" s="14" t="s">
        <v>639</v>
      </c>
      <c r="C317" s="14" t="s">
        <v>664</v>
      </c>
      <c r="D317" s="14" t="s">
        <v>29</v>
      </c>
      <c r="E317" s="14">
        <v>60092696</v>
      </c>
      <c r="F317" s="14">
        <v>12</v>
      </c>
      <c r="G317" s="15" t="s">
        <v>665</v>
      </c>
      <c r="H317" s="36" t="s">
        <v>666</v>
      </c>
      <c r="I317" s="14" t="s">
        <v>667</v>
      </c>
      <c r="J317" s="14" t="s">
        <v>707</v>
      </c>
      <c r="K317" s="17">
        <v>7365</v>
      </c>
      <c r="L317" s="17">
        <v>0</v>
      </c>
      <c r="M317" s="18">
        <f t="shared" si="9"/>
        <v>7365</v>
      </c>
      <c r="N317" s="14">
        <v>0</v>
      </c>
      <c r="O317" s="57" t="s">
        <v>669</v>
      </c>
      <c r="P317" s="34" t="s">
        <v>3</v>
      </c>
      <c r="Q317" s="45" t="s">
        <v>37</v>
      </c>
      <c r="R317" s="34" t="s">
        <v>182</v>
      </c>
      <c r="S317" s="21">
        <v>43281</v>
      </c>
      <c r="T317" s="19" t="s">
        <v>124</v>
      </c>
      <c r="U317" s="34" t="s">
        <v>37</v>
      </c>
      <c r="V317" s="34" t="s">
        <v>37</v>
      </c>
      <c r="W317" s="33" t="s">
        <v>37</v>
      </c>
      <c r="X317" s="23">
        <f t="shared" si="10"/>
        <v>7365</v>
      </c>
      <c r="Y317" s="24"/>
    </row>
    <row r="318" spans="1:25" customFormat="1" ht="45" hidden="1" customHeight="1">
      <c r="A318" s="13">
        <v>314</v>
      </c>
      <c r="B318" s="14" t="s">
        <v>639</v>
      </c>
      <c r="C318" s="14" t="s">
        <v>720</v>
      </c>
      <c r="D318" s="14" t="s">
        <v>29</v>
      </c>
      <c r="E318" s="14">
        <v>61671878</v>
      </c>
      <c r="F318" s="14">
        <v>13</v>
      </c>
      <c r="G318" s="15" t="s">
        <v>665</v>
      </c>
      <c r="H318" s="36" t="s">
        <v>721</v>
      </c>
      <c r="I318" s="14" t="s">
        <v>670</v>
      </c>
      <c r="J318" s="14" t="s">
        <v>722</v>
      </c>
      <c r="K318" s="17">
        <v>7450</v>
      </c>
      <c r="L318" s="17">
        <v>0</v>
      </c>
      <c r="M318" s="18">
        <f t="shared" si="9"/>
        <v>7450</v>
      </c>
      <c r="N318" s="14">
        <v>0</v>
      </c>
      <c r="O318" s="57" t="s">
        <v>669</v>
      </c>
      <c r="P318" s="34" t="s">
        <v>3</v>
      </c>
      <c r="Q318" s="45" t="s">
        <v>37</v>
      </c>
      <c r="R318" s="34" t="s">
        <v>182</v>
      </c>
      <c r="S318" s="21">
        <v>43281</v>
      </c>
      <c r="T318" s="19" t="s">
        <v>124</v>
      </c>
      <c r="U318" s="34" t="s">
        <v>37</v>
      </c>
      <c r="V318" s="34" t="s">
        <v>37</v>
      </c>
      <c r="W318" s="33" t="s">
        <v>37</v>
      </c>
      <c r="X318" s="23">
        <f t="shared" si="10"/>
        <v>7450</v>
      </c>
      <c r="Y318" s="24"/>
    </row>
    <row r="319" spans="1:25" customFormat="1" ht="45" hidden="1" customHeight="1">
      <c r="A319" s="13">
        <v>315</v>
      </c>
      <c r="B319" s="14" t="s">
        <v>639</v>
      </c>
      <c r="C319" s="14" t="s">
        <v>723</v>
      </c>
      <c r="D319" s="14" t="s">
        <v>42</v>
      </c>
      <c r="E319" s="14">
        <v>61671878</v>
      </c>
      <c r="F319" s="14">
        <v>12</v>
      </c>
      <c r="G319" s="15" t="s">
        <v>665</v>
      </c>
      <c r="H319" s="36" t="s">
        <v>721</v>
      </c>
      <c r="I319" s="14" t="s">
        <v>670</v>
      </c>
      <c r="J319" s="14" t="s">
        <v>722</v>
      </c>
      <c r="K319" s="17">
        <v>7450</v>
      </c>
      <c r="L319" s="17">
        <v>0</v>
      </c>
      <c r="M319" s="18">
        <f t="shared" si="9"/>
        <v>7450</v>
      </c>
      <c r="N319" s="14">
        <v>0</v>
      </c>
      <c r="O319" s="57" t="s">
        <v>669</v>
      </c>
      <c r="P319" s="34" t="s">
        <v>3</v>
      </c>
      <c r="Q319" s="45" t="s">
        <v>37</v>
      </c>
      <c r="R319" s="34" t="s">
        <v>182</v>
      </c>
      <c r="S319" s="21">
        <v>43281</v>
      </c>
      <c r="T319" s="19" t="s">
        <v>124</v>
      </c>
      <c r="U319" s="34" t="s">
        <v>37</v>
      </c>
      <c r="V319" s="34" t="s">
        <v>37</v>
      </c>
      <c r="W319" s="33" t="s">
        <v>37</v>
      </c>
      <c r="X319" s="23">
        <f t="shared" si="10"/>
        <v>7450</v>
      </c>
      <c r="Y319" s="24"/>
    </row>
    <row r="320" spans="1:25" customFormat="1" ht="45" hidden="1" customHeight="1">
      <c r="A320" s="13">
        <v>316</v>
      </c>
      <c r="B320" s="14" t="s">
        <v>639</v>
      </c>
      <c r="C320" s="14" t="s">
        <v>664</v>
      </c>
      <c r="D320" s="14" t="s">
        <v>29</v>
      </c>
      <c r="E320" s="14">
        <v>60092696</v>
      </c>
      <c r="F320" s="14">
        <v>12</v>
      </c>
      <c r="G320" s="15" t="s">
        <v>665</v>
      </c>
      <c r="H320" s="36" t="s">
        <v>704</v>
      </c>
      <c r="I320" s="14" t="s">
        <v>670</v>
      </c>
      <c r="J320" s="14" t="s">
        <v>724</v>
      </c>
      <c r="K320" s="17">
        <v>7720.32</v>
      </c>
      <c r="L320" s="17">
        <v>0</v>
      </c>
      <c r="M320" s="18">
        <f t="shared" si="9"/>
        <v>7720.32</v>
      </c>
      <c r="N320" s="14">
        <v>0</v>
      </c>
      <c r="O320" s="57" t="s">
        <v>669</v>
      </c>
      <c r="P320" s="34" t="s">
        <v>3</v>
      </c>
      <c r="Q320" s="45" t="s">
        <v>37</v>
      </c>
      <c r="R320" s="34" t="s">
        <v>182</v>
      </c>
      <c r="S320" s="21">
        <v>43281</v>
      </c>
      <c r="T320" s="19" t="s">
        <v>124</v>
      </c>
      <c r="U320" s="34" t="s">
        <v>37</v>
      </c>
      <c r="V320" s="34" t="s">
        <v>37</v>
      </c>
      <c r="W320" s="33" t="s">
        <v>37</v>
      </c>
      <c r="X320" s="23">
        <f t="shared" si="10"/>
        <v>7720.32</v>
      </c>
      <c r="Y320" s="24"/>
    </row>
    <row r="321" spans="1:25" customFormat="1" ht="45" hidden="1" customHeight="1">
      <c r="A321" s="13">
        <v>317</v>
      </c>
      <c r="B321" s="14" t="s">
        <v>639</v>
      </c>
      <c r="C321" s="14" t="s">
        <v>664</v>
      </c>
      <c r="D321" s="14" t="s">
        <v>29</v>
      </c>
      <c r="E321" s="14">
        <v>60092696</v>
      </c>
      <c r="F321" s="14">
        <v>12</v>
      </c>
      <c r="G321" s="15" t="s">
        <v>665</v>
      </c>
      <c r="H321" s="36" t="s">
        <v>704</v>
      </c>
      <c r="I321" s="14" t="s">
        <v>670</v>
      </c>
      <c r="J321" s="14" t="s">
        <v>671</v>
      </c>
      <c r="K321" s="17">
        <v>7720.32</v>
      </c>
      <c r="L321" s="17">
        <v>0</v>
      </c>
      <c r="M321" s="18">
        <f t="shared" si="9"/>
        <v>7720.32</v>
      </c>
      <c r="N321" s="14">
        <v>0</v>
      </c>
      <c r="O321" s="57" t="s">
        <v>669</v>
      </c>
      <c r="P321" s="34" t="s">
        <v>3</v>
      </c>
      <c r="Q321" s="45" t="s">
        <v>37</v>
      </c>
      <c r="R321" s="34" t="s">
        <v>182</v>
      </c>
      <c r="S321" s="21">
        <v>43281</v>
      </c>
      <c r="T321" s="19" t="s">
        <v>124</v>
      </c>
      <c r="U321" s="34" t="s">
        <v>37</v>
      </c>
      <c r="V321" s="34" t="s">
        <v>37</v>
      </c>
      <c r="W321" s="33" t="s">
        <v>37</v>
      </c>
      <c r="X321" s="23">
        <f t="shared" si="10"/>
        <v>7720.32</v>
      </c>
      <c r="Y321" s="24"/>
    </row>
    <row r="322" spans="1:25" customFormat="1" ht="45" hidden="1" customHeight="1">
      <c r="A322" s="13">
        <v>318</v>
      </c>
      <c r="B322" s="14" t="s">
        <v>639</v>
      </c>
      <c r="C322" s="14" t="s">
        <v>664</v>
      </c>
      <c r="D322" s="14" t="s">
        <v>29</v>
      </c>
      <c r="E322" s="14">
        <v>60092696</v>
      </c>
      <c r="F322" s="14">
        <v>12</v>
      </c>
      <c r="G322" s="15" t="s">
        <v>665</v>
      </c>
      <c r="H322" s="36" t="s">
        <v>721</v>
      </c>
      <c r="I322" s="14" t="s">
        <v>670</v>
      </c>
      <c r="J322" s="14" t="s">
        <v>725</v>
      </c>
      <c r="K322" s="17">
        <v>7720.32</v>
      </c>
      <c r="L322" s="17">
        <v>0</v>
      </c>
      <c r="M322" s="18">
        <f t="shared" si="9"/>
        <v>7720.32</v>
      </c>
      <c r="N322" s="14">
        <v>0</v>
      </c>
      <c r="O322" s="57" t="s">
        <v>669</v>
      </c>
      <c r="P322" s="34" t="s">
        <v>3</v>
      </c>
      <c r="Q322" s="45" t="s">
        <v>37</v>
      </c>
      <c r="R322" s="34" t="s">
        <v>182</v>
      </c>
      <c r="S322" s="21">
        <v>43281</v>
      </c>
      <c r="T322" s="19" t="s">
        <v>124</v>
      </c>
      <c r="U322" s="34" t="s">
        <v>37</v>
      </c>
      <c r="V322" s="34" t="s">
        <v>37</v>
      </c>
      <c r="W322" s="33" t="s">
        <v>37</v>
      </c>
      <c r="X322" s="23">
        <f t="shared" si="10"/>
        <v>7720.32</v>
      </c>
      <c r="Y322" s="24"/>
    </row>
    <row r="323" spans="1:25" customFormat="1" ht="60" hidden="1" customHeight="1">
      <c r="A323" s="13">
        <v>319</v>
      </c>
      <c r="B323" s="14" t="s">
        <v>639</v>
      </c>
      <c r="C323" s="14" t="s">
        <v>664</v>
      </c>
      <c r="D323" s="14" t="s">
        <v>29</v>
      </c>
      <c r="E323" s="14">
        <v>60092696</v>
      </c>
      <c r="F323" s="14">
        <v>12</v>
      </c>
      <c r="G323" s="15" t="s">
        <v>665</v>
      </c>
      <c r="H323" s="36" t="s">
        <v>666</v>
      </c>
      <c r="I323" s="14" t="s">
        <v>667</v>
      </c>
      <c r="J323" s="14" t="s">
        <v>668</v>
      </c>
      <c r="K323" s="17">
        <v>8396.1200000000008</v>
      </c>
      <c r="L323" s="17">
        <v>0</v>
      </c>
      <c r="M323" s="18">
        <f t="shared" si="9"/>
        <v>8396.1200000000008</v>
      </c>
      <c r="N323" s="14">
        <v>0</v>
      </c>
      <c r="O323" s="57" t="s">
        <v>669</v>
      </c>
      <c r="P323" s="34" t="s">
        <v>3</v>
      </c>
      <c r="Q323" s="45" t="s">
        <v>37</v>
      </c>
      <c r="R323" s="34" t="s">
        <v>182</v>
      </c>
      <c r="S323" s="21">
        <v>43281</v>
      </c>
      <c r="T323" s="19" t="s">
        <v>124</v>
      </c>
      <c r="U323" s="34" t="s">
        <v>37</v>
      </c>
      <c r="V323" s="34" t="s">
        <v>37</v>
      </c>
      <c r="W323" s="33" t="s">
        <v>37</v>
      </c>
      <c r="X323" s="23">
        <f t="shared" si="10"/>
        <v>8396.1200000000008</v>
      </c>
      <c r="Y323" s="24"/>
    </row>
    <row r="324" spans="1:25" customFormat="1" ht="60" hidden="1" customHeight="1">
      <c r="A324" s="13">
        <v>320</v>
      </c>
      <c r="B324" s="14" t="s">
        <v>639</v>
      </c>
      <c r="C324" s="14" t="s">
        <v>664</v>
      </c>
      <c r="D324" s="14" t="s">
        <v>29</v>
      </c>
      <c r="E324" s="14">
        <v>60092696</v>
      </c>
      <c r="F324" s="14">
        <v>12</v>
      </c>
      <c r="G324" s="15" t="s">
        <v>665</v>
      </c>
      <c r="H324" s="36" t="s">
        <v>666</v>
      </c>
      <c r="I324" s="14" t="s">
        <v>667</v>
      </c>
      <c r="J324" s="14" t="s">
        <v>726</v>
      </c>
      <c r="K324" s="17">
        <v>8550.01</v>
      </c>
      <c r="L324" s="17">
        <v>0</v>
      </c>
      <c r="M324" s="18">
        <f t="shared" si="9"/>
        <v>8550.01</v>
      </c>
      <c r="N324" s="14">
        <v>0</v>
      </c>
      <c r="O324" s="57" t="s">
        <v>669</v>
      </c>
      <c r="P324" s="34" t="s">
        <v>3</v>
      </c>
      <c r="Q324" s="45" t="s">
        <v>37</v>
      </c>
      <c r="R324" s="34" t="s">
        <v>182</v>
      </c>
      <c r="S324" s="21">
        <v>43281</v>
      </c>
      <c r="T324" s="19" t="s">
        <v>124</v>
      </c>
      <c r="U324" s="34" t="s">
        <v>37</v>
      </c>
      <c r="V324" s="34" t="s">
        <v>37</v>
      </c>
      <c r="W324" s="33" t="s">
        <v>37</v>
      </c>
      <c r="X324" s="23">
        <f t="shared" si="10"/>
        <v>8550.01</v>
      </c>
      <c r="Y324" s="24"/>
    </row>
    <row r="325" spans="1:25" customFormat="1" ht="60" hidden="1" customHeight="1">
      <c r="A325" s="13">
        <v>321</v>
      </c>
      <c r="B325" s="14" t="s">
        <v>639</v>
      </c>
      <c r="C325" s="14" t="s">
        <v>664</v>
      </c>
      <c r="D325" s="14" t="s">
        <v>29</v>
      </c>
      <c r="E325" s="14">
        <v>60092696</v>
      </c>
      <c r="F325" s="14">
        <v>12</v>
      </c>
      <c r="G325" s="15" t="s">
        <v>665</v>
      </c>
      <c r="H325" s="36" t="s">
        <v>666</v>
      </c>
      <c r="I325" s="14" t="s">
        <v>667</v>
      </c>
      <c r="J325" s="14" t="s">
        <v>727</v>
      </c>
      <c r="K325" s="17">
        <v>9318</v>
      </c>
      <c r="L325" s="17">
        <v>0</v>
      </c>
      <c r="M325" s="18">
        <f t="shared" si="9"/>
        <v>9318</v>
      </c>
      <c r="N325" s="14">
        <v>0</v>
      </c>
      <c r="O325" s="57" t="s">
        <v>669</v>
      </c>
      <c r="P325" s="34" t="s">
        <v>3</v>
      </c>
      <c r="Q325" s="45" t="s">
        <v>37</v>
      </c>
      <c r="R325" s="34" t="s">
        <v>182</v>
      </c>
      <c r="S325" s="21">
        <v>43281</v>
      </c>
      <c r="T325" s="19" t="s">
        <v>124</v>
      </c>
      <c r="U325" s="34" t="s">
        <v>37</v>
      </c>
      <c r="V325" s="34" t="s">
        <v>37</v>
      </c>
      <c r="W325" s="33" t="s">
        <v>37</v>
      </c>
      <c r="X325" s="23">
        <f t="shared" si="10"/>
        <v>9318</v>
      </c>
      <c r="Y325" s="24"/>
    </row>
    <row r="326" spans="1:25" customFormat="1" ht="45" hidden="1" customHeight="1">
      <c r="A326" s="13">
        <v>322</v>
      </c>
      <c r="B326" s="14" t="s">
        <v>639</v>
      </c>
      <c r="C326" s="14" t="s">
        <v>686</v>
      </c>
      <c r="D326" s="14" t="s">
        <v>687</v>
      </c>
      <c r="E326" s="14">
        <v>98996602</v>
      </c>
      <c r="F326" s="14">
        <v>12</v>
      </c>
      <c r="G326" s="15" t="s">
        <v>688</v>
      </c>
      <c r="H326" s="36" t="s">
        <v>728</v>
      </c>
      <c r="I326" s="14" t="s">
        <v>729</v>
      </c>
      <c r="J326" s="14" t="s">
        <v>730</v>
      </c>
      <c r="K326" s="17">
        <v>9690</v>
      </c>
      <c r="L326" s="17">
        <v>0</v>
      </c>
      <c r="M326" s="18">
        <f t="shared" ref="M326:M389" si="11">K326+L326</f>
        <v>9690</v>
      </c>
      <c r="N326" s="14">
        <v>0</v>
      </c>
      <c r="O326" s="36" t="s">
        <v>692</v>
      </c>
      <c r="P326" s="19" t="s">
        <v>3</v>
      </c>
      <c r="Q326" s="35" t="s">
        <v>37</v>
      </c>
      <c r="R326" s="36" t="s">
        <v>37</v>
      </c>
      <c r="S326" s="21">
        <v>43281</v>
      </c>
      <c r="T326" s="19" t="s">
        <v>124</v>
      </c>
      <c r="U326" s="36" t="s">
        <v>37</v>
      </c>
      <c r="V326" s="36" t="s">
        <v>37</v>
      </c>
      <c r="W326" s="48" t="s">
        <v>37</v>
      </c>
      <c r="X326" s="23">
        <f t="shared" si="10"/>
        <v>9690</v>
      </c>
      <c r="Y326" s="24"/>
    </row>
    <row r="327" spans="1:25" customFormat="1" ht="60" hidden="1" customHeight="1">
      <c r="A327" s="13">
        <v>323</v>
      </c>
      <c r="B327" s="14" t="s">
        <v>639</v>
      </c>
      <c r="C327" s="14" t="s">
        <v>664</v>
      </c>
      <c r="D327" s="14" t="s">
        <v>29</v>
      </c>
      <c r="E327" s="14">
        <v>60092696</v>
      </c>
      <c r="F327" s="14">
        <v>12</v>
      </c>
      <c r="G327" s="15" t="s">
        <v>665</v>
      </c>
      <c r="H327" s="36" t="s">
        <v>666</v>
      </c>
      <c r="I327" s="14" t="s">
        <v>667</v>
      </c>
      <c r="J327" s="14" t="s">
        <v>731</v>
      </c>
      <c r="K327" s="17">
        <v>9800</v>
      </c>
      <c r="L327" s="17">
        <v>0</v>
      </c>
      <c r="M327" s="18">
        <f t="shared" si="11"/>
        <v>9800</v>
      </c>
      <c r="N327" s="14">
        <v>0</v>
      </c>
      <c r="O327" s="57" t="s">
        <v>669</v>
      </c>
      <c r="P327" s="34" t="s">
        <v>3</v>
      </c>
      <c r="Q327" s="45" t="s">
        <v>37</v>
      </c>
      <c r="R327" s="34" t="s">
        <v>182</v>
      </c>
      <c r="S327" s="21">
        <v>43281</v>
      </c>
      <c r="T327" s="19" t="s">
        <v>124</v>
      </c>
      <c r="U327" s="34" t="s">
        <v>37</v>
      </c>
      <c r="V327" s="34" t="s">
        <v>37</v>
      </c>
      <c r="W327" s="33" t="s">
        <v>37</v>
      </c>
      <c r="X327" s="23">
        <f t="shared" si="10"/>
        <v>9800</v>
      </c>
      <c r="Y327" s="24"/>
    </row>
    <row r="328" spans="1:25" customFormat="1" ht="60" hidden="1" customHeight="1">
      <c r="A328" s="13">
        <v>324</v>
      </c>
      <c r="B328" s="14" t="s">
        <v>639</v>
      </c>
      <c r="C328" s="14" t="s">
        <v>664</v>
      </c>
      <c r="D328" s="14" t="s">
        <v>29</v>
      </c>
      <c r="E328" s="14">
        <v>60092696</v>
      </c>
      <c r="F328" s="14">
        <v>12</v>
      </c>
      <c r="G328" s="15" t="s">
        <v>665</v>
      </c>
      <c r="H328" s="36" t="s">
        <v>666</v>
      </c>
      <c r="I328" s="14" t="s">
        <v>667</v>
      </c>
      <c r="J328" s="14" t="s">
        <v>707</v>
      </c>
      <c r="K328" s="17">
        <v>10081.32</v>
      </c>
      <c r="L328" s="17">
        <v>0</v>
      </c>
      <c r="M328" s="18">
        <f t="shared" si="11"/>
        <v>10081.32</v>
      </c>
      <c r="N328" s="14">
        <v>0</v>
      </c>
      <c r="O328" s="57" t="s">
        <v>669</v>
      </c>
      <c r="P328" s="34" t="s">
        <v>3</v>
      </c>
      <c r="Q328" s="45" t="s">
        <v>37</v>
      </c>
      <c r="R328" s="34" t="s">
        <v>182</v>
      </c>
      <c r="S328" s="21">
        <v>43281</v>
      </c>
      <c r="T328" s="19" t="s">
        <v>124</v>
      </c>
      <c r="U328" s="34" t="s">
        <v>37</v>
      </c>
      <c r="V328" s="34" t="s">
        <v>37</v>
      </c>
      <c r="W328" s="33" t="s">
        <v>37</v>
      </c>
      <c r="X328" s="23">
        <f t="shared" si="10"/>
        <v>10081.32</v>
      </c>
      <c r="Y328" s="24"/>
    </row>
    <row r="329" spans="1:25" customFormat="1" ht="60" hidden="1" customHeight="1">
      <c r="A329" s="13">
        <v>325</v>
      </c>
      <c r="B329" s="14" t="s">
        <v>639</v>
      </c>
      <c r="C329" s="14" t="s">
        <v>664</v>
      </c>
      <c r="D329" s="14" t="s">
        <v>29</v>
      </c>
      <c r="E329" s="14">
        <v>60092696</v>
      </c>
      <c r="F329" s="14">
        <v>12</v>
      </c>
      <c r="G329" s="15" t="s">
        <v>665</v>
      </c>
      <c r="H329" s="36" t="s">
        <v>666</v>
      </c>
      <c r="I329" s="14" t="s">
        <v>667</v>
      </c>
      <c r="J329" s="14" t="s">
        <v>732</v>
      </c>
      <c r="K329" s="17">
        <v>10500</v>
      </c>
      <c r="L329" s="17">
        <v>0</v>
      </c>
      <c r="M329" s="18">
        <f t="shared" si="11"/>
        <v>10500</v>
      </c>
      <c r="N329" s="14">
        <v>0</v>
      </c>
      <c r="O329" s="57" t="s">
        <v>669</v>
      </c>
      <c r="P329" s="34" t="s">
        <v>3</v>
      </c>
      <c r="Q329" s="45" t="s">
        <v>37</v>
      </c>
      <c r="R329" s="34" t="s">
        <v>182</v>
      </c>
      <c r="S329" s="21">
        <v>43281</v>
      </c>
      <c r="T329" s="19" t="s">
        <v>124</v>
      </c>
      <c r="U329" s="34" t="s">
        <v>37</v>
      </c>
      <c r="V329" s="34" t="s">
        <v>37</v>
      </c>
      <c r="W329" s="33" t="s">
        <v>37</v>
      </c>
      <c r="X329" s="23">
        <f t="shared" si="10"/>
        <v>10500</v>
      </c>
      <c r="Y329" s="24"/>
    </row>
    <row r="330" spans="1:25" customFormat="1" ht="60" hidden="1" customHeight="1">
      <c r="A330" s="13">
        <v>326</v>
      </c>
      <c r="B330" s="14" t="s">
        <v>639</v>
      </c>
      <c r="C330" s="14" t="s">
        <v>664</v>
      </c>
      <c r="D330" s="14" t="s">
        <v>29</v>
      </c>
      <c r="E330" s="14">
        <v>60092696</v>
      </c>
      <c r="F330" s="14">
        <v>12</v>
      </c>
      <c r="G330" s="15" t="s">
        <v>699</v>
      </c>
      <c r="H330" s="36" t="s">
        <v>700</v>
      </c>
      <c r="I330" s="14" t="s">
        <v>667</v>
      </c>
      <c r="J330" s="14" t="s">
        <v>668</v>
      </c>
      <c r="K330" s="17">
        <v>10622.52</v>
      </c>
      <c r="L330" s="17">
        <v>0</v>
      </c>
      <c r="M330" s="18">
        <f t="shared" si="11"/>
        <v>10622.52</v>
      </c>
      <c r="N330" s="14">
        <v>0</v>
      </c>
      <c r="O330" s="57" t="s">
        <v>669</v>
      </c>
      <c r="P330" s="34" t="s">
        <v>3</v>
      </c>
      <c r="Q330" s="45" t="s">
        <v>37</v>
      </c>
      <c r="R330" s="34" t="s">
        <v>182</v>
      </c>
      <c r="S330" s="21">
        <v>43281</v>
      </c>
      <c r="T330" s="19" t="s">
        <v>124</v>
      </c>
      <c r="U330" s="34" t="s">
        <v>37</v>
      </c>
      <c r="V330" s="34" t="s">
        <v>37</v>
      </c>
      <c r="W330" s="33" t="s">
        <v>37</v>
      </c>
      <c r="X330" s="23">
        <f t="shared" si="10"/>
        <v>10622.52</v>
      </c>
      <c r="Y330" s="24"/>
    </row>
    <row r="331" spans="1:25" customFormat="1" ht="60" hidden="1" customHeight="1">
      <c r="A331" s="13">
        <v>327</v>
      </c>
      <c r="B331" s="14" t="s">
        <v>639</v>
      </c>
      <c r="C331" s="14" t="s">
        <v>664</v>
      </c>
      <c r="D331" s="14" t="s">
        <v>29</v>
      </c>
      <c r="E331" s="14">
        <v>60092696</v>
      </c>
      <c r="F331" s="14">
        <v>12</v>
      </c>
      <c r="G331" s="15" t="s">
        <v>699</v>
      </c>
      <c r="H331" s="36" t="s">
        <v>700</v>
      </c>
      <c r="I331" s="14" t="s">
        <v>667</v>
      </c>
      <c r="J331" s="14" t="s">
        <v>668</v>
      </c>
      <c r="K331" s="17">
        <v>10622.52</v>
      </c>
      <c r="L331" s="17">
        <v>0</v>
      </c>
      <c r="M331" s="18">
        <f t="shared" si="11"/>
        <v>10622.52</v>
      </c>
      <c r="N331" s="14">
        <v>0</v>
      </c>
      <c r="O331" s="57" t="s">
        <v>669</v>
      </c>
      <c r="P331" s="34" t="s">
        <v>3</v>
      </c>
      <c r="Q331" s="45" t="s">
        <v>37</v>
      </c>
      <c r="R331" s="34" t="s">
        <v>182</v>
      </c>
      <c r="S331" s="21">
        <v>43281</v>
      </c>
      <c r="T331" s="19" t="s">
        <v>124</v>
      </c>
      <c r="U331" s="34" t="s">
        <v>37</v>
      </c>
      <c r="V331" s="34" t="s">
        <v>37</v>
      </c>
      <c r="W331" s="33" t="s">
        <v>37</v>
      </c>
      <c r="X331" s="23">
        <f t="shared" si="10"/>
        <v>10622.52</v>
      </c>
      <c r="Y331" s="24"/>
    </row>
    <row r="332" spans="1:25" customFormat="1" ht="60" hidden="1" customHeight="1">
      <c r="A332" s="13">
        <v>328</v>
      </c>
      <c r="B332" s="14" t="s">
        <v>639</v>
      </c>
      <c r="C332" s="14" t="s">
        <v>733</v>
      </c>
      <c r="D332" s="14" t="s">
        <v>42</v>
      </c>
      <c r="E332" s="14">
        <v>62476173</v>
      </c>
      <c r="F332" s="14">
        <v>12</v>
      </c>
      <c r="G332" s="15" t="s">
        <v>665</v>
      </c>
      <c r="H332" s="36" t="s">
        <v>734</v>
      </c>
      <c r="I332" s="14" t="s">
        <v>735</v>
      </c>
      <c r="J332" s="14" t="s">
        <v>736</v>
      </c>
      <c r="K332" s="17">
        <v>10800</v>
      </c>
      <c r="L332" s="17">
        <v>0</v>
      </c>
      <c r="M332" s="18">
        <f t="shared" si="11"/>
        <v>10800</v>
      </c>
      <c r="N332" s="14" t="s">
        <v>363</v>
      </c>
      <c r="O332" s="57" t="s">
        <v>737</v>
      </c>
      <c r="P332" s="57" t="s">
        <v>3</v>
      </c>
      <c r="Q332" s="49" t="s">
        <v>37</v>
      </c>
      <c r="R332" s="57" t="s">
        <v>614</v>
      </c>
      <c r="S332" s="21">
        <v>43281</v>
      </c>
      <c r="T332" s="19" t="s">
        <v>124</v>
      </c>
      <c r="U332" s="57" t="s">
        <v>37</v>
      </c>
      <c r="V332" s="57" t="s">
        <v>738</v>
      </c>
      <c r="W332" s="58" t="s">
        <v>37</v>
      </c>
      <c r="X332" s="23">
        <f t="shared" si="10"/>
        <v>10800</v>
      </c>
      <c r="Y332" s="24"/>
    </row>
    <row r="333" spans="1:25" customFormat="1" ht="60" hidden="1" customHeight="1">
      <c r="A333" s="13">
        <v>329</v>
      </c>
      <c r="B333" s="14" t="s">
        <v>639</v>
      </c>
      <c r="C333" s="14" t="s">
        <v>733</v>
      </c>
      <c r="D333" s="14" t="s">
        <v>42</v>
      </c>
      <c r="E333" s="14">
        <v>62476173</v>
      </c>
      <c r="F333" s="14">
        <v>12</v>
      </c>
      <c r="G333" s="15" t="s">
        <v>665</v>
      </c>
      <c r="H333" s="36" t="s">
        <v>734</v>
      </c>
      <c r="I333" s="14" t="s">
        <v>735</v>
      </c>
      <c r="J333" s="14" t="s">
        <v>736</v>
      </c>
      <c r="K333" s="17">
        <v>11700</v>
      </c>
      <c r="L333" s="17">
        <v>0</v>
      </c>
      <c r="M333" s="18">
        <f t="shared" si="11"/>
        <v>11700</v>
      </c>
      <c r="N333" s="14" t="s">
        <v>363</v>
      </c>
      <c r="O333" s="57" t="s">
        <v>737</v>
      </c>
      <c r="P333" s="57" t="s">
        <v>3</v>
      </c>
      <c r="Q333" s="49" t="s">
        <v>37</v>
      </c>
      <c r="R333" s="57" t="s">
        <v>614</v>
      </c>
      <c r="S333" s="21">
        <v>43281</v>
      </c>
      <c r="T333" s="19" t="s">
        <v>124</v>
      </c>
      <c r="U333" s="57" t="s">
        <v>37</v>
      </c>
      <c r="V333" s="57" t="s">
        <v>738</v>
      </c>
      <c r="W333" s="58" t="s">
        <v>37</v>
      </c>
      <c r="X333" s="23">
        <f t="shared" si="10"/>
        <v>11700</v>
      </c>
      <c r="Y333" s="24"/>
    </row>
    <row r="334" spans="1:25" customFormat="1" ht="30" hidden="1" customHeight="1">
      <c r="A334" s="13">
        <v>330</v>
      </c>
      <c r="B334" s="14" t="s">
        <v>639</v>
      </c>
      <c r="C334" s="14" t="s">
        <v>739</v>
      </c>
      <c r="D334" s="14" t="s">
        <v>29</v>
      </c>
      <c r="E334" s="14">
        <v>98996590</v>
      </c>
      <c r="F334" s="14">
        <v>11</v>
      </c>
      <c r="G334" s="15" t="s">
        <v>740</v>
      </c>
      <c r="H334" s="36" t="s">
        <v>741</v>
      </c>
      <c r="I334" s="14" t="s">
        <v>490</v>
      </c>
      <c r="J334" s="14" t="s">
        <v>742</v>
      </c>
      <c r="K334" s="17">
        <v>11745.95</v>
      </c>
      <c r="L334" s="17">
        <v>0</v>
      </c>
      <c r="M334" s="18">
        <f t="shared" si="11"/>
        <v>11745.95</v>
      </c>
      <c r="N334" s="14" t="s">
        <v>37</v>
      </c>
      <c r="O334" s="36" t="s">
        <v>743</v>
      </c>
      <c r="P334" s="36" t="s">
        <v>35</v>
      </c>
      <c r="Q334" s="35" t="s">
        <v>683</v>
      </c>
      <c r="R334" s="36" t="s">
        <v>37</v>
      </c>
      <c r="S334" s="56" t="s">
        <v>37</v>
      </c>
      <c r="T334" s="36" t="s">
        <v>744</v>
      </c>
      <c r="U334" s="36" t="s">
        <v>37</v>
      </c>
      <c r="V334" s="36" t="s">
        <v>745</v>
      </c>
      <c r="W334" s="48" t="s">
        <v>37</v>
      </c>
      <c r="X334" s="23">
        <f t="shared" si="10"/>
        <v>11745.95</v>
      </c>
      <c r="Y334" s="24"/>
    </row>
    <row r="335" spans="1:25" customFormat="1" ht="60" hidden="1" customHeight="1">
      <c r="A335" s="13">
        <v>331</v>
      </c>
      <c r="B335" s="14" t="s">
        <v>639</v>
      </c>
      <c r="C335" s="14" t="s">
        <v>664</v>
      </c>
      <c r="D335" s="14" t="s">
        <v>29</v>
      </c>
      <c r="E335" s="14">
        <v>60092696</v>
      </c>
      <c r="F335" s="14">
        <v>12</v>
      </c>
      <c r="G335" s="15" t="s">
        <v>665</v>
      </c>
      <c r="H335" s="36" t="s">
        <v>666</v>
      </c>
      <c r="I335" s="14" t="s">
        <v>667</v>
      </c>
      <c r="J335" s="14" t="s">
        <v>719</v>
      </c>
      <c r="K335" s="17">
        <v>11778</v>
      </c>
      <c r="L335" s="17">
        <v>0</v>
      </c>
      <c r="M335" s="18">
        <f t="shared" si="11"/>
        <v>11778</v>
      </c>
      <c r="N335" s="14">
        <v>0</v>
      </c>
      <c r="O335" s="57" t="s">
        <v>669</v>
      </c>
      <c r="P335" s="34" t="s">
        <v>3</v>
      </c>
      <c r="Q335" s="45" t="s">
        <v>37</v>
      </c>
      <c r="R335" s="34" t="s">
        <v>182</v>
      </c>
      <c r="S335" s="21">
        <v>43281</v>
      </c>
      <c r="T335" s="19" t="s">
        <v>124</v>
      </c>
      <c r="U335" s="34" t="s">
        <v>37</v>
      </c>
      <c r="V335" s="34" t="s">
        <v>37</v>
      </c>
      <c r="W335" s="33" t="s">
        <v>37</v>
      </c>
      <c r="X335" s="23">
        <f t="shared" si="10"/>
        <v>11778</v>
      </c>
      <c r="Y335" s="24"/>
    </row>
    <row r="336" spans="1:25" customFormat="1" ht="60" hidden="1" customHeight="1">
      <c r="A336" s="13">
        <v>332</v>
      </c>
      <c r="B336" s="14" t="s">
        <v>639</v>
      </c>
      <c r="C336" s="14" t="s">
        <v>664</v>
      </c>
      <c r="D336" s="14" t="s">
        <v>29</v>
      </c>
      <c r="E336" s="14">
        <v>60092696</v>
      </c>
      <c r="F336" s="14">
        <v>12</v>
      </c>
      <c r="G336" s="15" t="s">
        <v>665</v>
      </c>
      <c r="H336" s="36" t="s">
        <v>666</v>
      </c>
      <c r="I336" s="14" t="s">
        <v>667</v>
      </c>
      <c r="J336" s="14" t="s">
        <v>719</v>
      </c>
      <c r="K336" s="17">
        <v>11778</v>
      </c>
      <c r="L336" s="17">
        <v>0</v>
      </c>
      <c r="M336" s="18">
        <f t="shared" si="11"/>
        <v>11778</v>
      </c>
      <c r="N336" s="14">
        <v>0</v>
      </c>
      <c r="O336" s="57" t="s">
        <v>669</v>
      </c>
      <c r="P336" s="34" t="s">
        <v>3</v>
      </c>
      <c r="Q336" s="45" t="s">
        <v>37</v>
      </c>
      <c r="R336" s="34" t="s">
        <v>182</v>
      </c>
      <c r="S336" s="21">
        <v>43281</v>
      </c>
      <c r="T336" s="19" t="s">
        <v>124</v>
      </c>
      <c r="U336" s="34" t="s">
        <v>37</v>
      </c>
      <c r="V336" s="34" t="s">
        <v>37</v>
      </c>
      <c r="W336" s="33" t="s">
        <v>37</v>
      </c>
      <c r="X336" s="23">
        <f t="shared" si="10"/>
        <v>11778</v>
      </c>
      <c r="Y336" s="24"/>
    </row>
    <row r="337" spans="1:25" customFormat="1" ht="60" hidden="1" customHeight="1">
      <c r="A337" s="13">
        <v>333</v>
      </c>
      <c r="B337" s="14" t="s">
        <v>639</v>
      </c>
      <c r="C337" s="14" t="s">
        <v>664</v>
      </c>
      <c r="D337" s="14" t="s">
        <v>29</v>
      </c>
      <c r="E337" s="14">
        <v>60092696</v>
      </c>
      <c r="F337" s="14">
        <v>12</v>
      </c>
      <c r="G337" s="15" t="s">
        <v>665</v>
      </c>
      <c r="H337" s="36" t="s">
        <v>666</v>
      </c>
      <c r="I337" s="14" t="s">
        <v>667</v>
      </c>
      <c r="J337" s="14" t="s">
        <v>731</v>
      </c>
      <c r="K337" s="17">
        <v>11778</v>
      </c>
      <c r="L337" s="17">
        <v>0</v>
      </c>
      <c r="M337" s="18">
        <f t="shared" si="11"/>
        <v>11778</v>
      </c>
      <c r="N337" s="14">
        <v>0</v>
      </c>
      <c r="O337" s="57" t="s">
        <v>669</v>
      </c>
      <c r="P337" s="34" t="s">
        <v>3</v>
      </c>
      <c r="Q337" s="45" t="s">
        <v>37</v>
      </c>
      <c r="R337" s="34" t="s">
        <v>182</v>
      </c>
      <c r="S337" s="21">
        <v>43281</v>
      </c>
      <c r="T337" s="19" t="s">
        <v>124</v>
      </c>
      <c r="U337" s="34" t="s">
        <v>37</v>
      </c>
      <c r="V337" s="34" t="s">
        <v>37</v>
      </c>
      <c r="W337" s="33" t="s">
        <v>37</v>
      </c>
      <c r="X337" s="23">
        <f t="shared" si="10"/>
        <v>11778</v>
      </c>
      <c r="Y337" s="24"/>
    </row>
    <row r="338" spans="1:25" customFormat="1" ht="60" hidden="1" customHeight="1">
      <c r="A338" s="13">
        <v>334</v>
      </c>
      <c r="B338" s="14" t="s">
        <v>639</v>
      </c>
      <c r="C338" s="14" t="s">
        <v>664</v>
      </c>
      <c r="D338" s="14" t="s">
        <v>29</v>
      </c>
      <c r="E338" s="14">
        <v>60092696</v>
      </c>
      <c r="F338" s="14">
        <v>12</v>
      </c>
      <c r="G338" s="15" t="s">
        <v>665</v>
      </c>
      <c r="H338" s="36" t="s">
        <v>666</v>
      </c>
      <c r="I338" s="14" t="s">
        <v>667</v>
      </c>
      <c r="J338" s="14" t="s">
        <v>708</v>
      </c>
      <c r="K338" s="17">
        <v>11778</v>
      </c>
      <c r="L338" s="17">
        <v>0</v>
      </c>
      <c r="M338" s="18">
        <f t="shared" si="11"/>
        <v>11778</v>
      </c>
      <c r="N338" s="14">
        <v>0</v>
      </c>
      <c r="O338" s="57" t="s">
        <v>669</v>
      </c>
      <c r="P338" s="34" t="s">
        <v>3</v>
      </c>
      <c r="Q338" s="45" t="s">
        <v>37</v>
      </c>
      <c r="R338" s="34" t="s">
        <v>182</v>
      </c>
      <c r="S338" s="21">
        <v>43281</v>
      </c>
      <c r="T338" s="19" t="s">
        <v>124</v>
      </c>
      <c r="U338" s="34" t="s">
        <v>37</v>
      </c>
      <c r="V338" s="34" t="s">
        <v>37</v>
      </c>
      <c r="W338" s="33" t="s">
        <v>37</v>
      </c>
      <c r="X338" s="23">
        <f t="shared" si="10"/>
        <v>11778</v>
      </c>
      <c r="Y338" s="24"/>
    </row>
    <row r="339" spans="1:25" customFormat="1" ht="45" hidden="1" customHeight="1">
      <c r="A339" s="13">
        <v>335</v>
      </c>
      <c r="B339" s="14" t="s">
        <v>639</v>
      </c>
      <c r="C339" s="14" t="s">
        <v>686</v>
      </c>
      <c r="D339" s="14" t="s">
        <v>687</v>
      </c>
      <c r="E339" s="14">
        <v>98996602</v>
      </c>
      <c r="F339" s="14">
        <v>12</v>
      </c>
      <c r="G339" s="15" t="s">
        <v>688</v>
      </c>
      <c r="H339" s="36" t="s">
        <v>746</v>
      </c>
      <c r="I339" s="14" t="s">
        <v>729</v>
      </c>
      <c r="J339" s="14" t="s">
        <v>747</v>
      </c>
      <c r="K339" s="17">
        <v>11899.98</v>
      </c>
      <c r="L339" s="17">
        <v>0</v>
      </c>
      <c r="M339" s="18">
        <f t="shared" si="11"/>
        <v>11899.98</v>
      </c>
      <c r="N339" s="14">
        <v>0</v>
      </c>
      <c r="O339" s="36" t="s">
        <v>692</v>
      </c>
      <c r="P339" s="19" t="s">
        <v>3</v>
      </c>
      <c r="Q339" s="35" t="s">
        <v>37</v>
      </c>
      <c r="R339" s="36" t="s">
        <v>37</v>
      </c>
      <c r="S339" s="21">
        <v>43281</v>
      </c>
      <c r="T339" s="19" t="s">
        <v>124</v>
      </c>
      <c r="U339" s="36" t="s">
        <v>37</v>
      </c>
      <c r="V339" s="36" t="s">
        <v>37</v>
      </c>
      <c r="W339" s="48" t="s">
        <v>37</v>
      </c>
      <c r="X339" s="23">
        <f t="shared" si="10"/>
        <v>11899.98</v>
      </c>
      <c r="Y339" s="24"/>
    </row>
    <row r="340" spans="1:25" customFormat="1" ht="60" hidden="1" customHeight="1">
      <c r="A340" s="13">
        <v>336</v>
      </c>
      <c r="B340" s="14" t="s">
        <v>639</v>
      </c>
      <c r="C340" s="14" t="s">
        <v>664</v>
      </c>
      <c r="D340" s="14" t="s">
        <v>29</v>
      </c>
      <c r="E340" s="14">
        <v>60092696</v>
      </c>
      <c r="F340" s="14">
        <v>12</v>
      </c>
      <c r="G340" s="15" t="s">
        <v>665</v>
      </c>
      <c r="H340" s="36" t="s">
        <v>666</v>
      </c>
      <c r="I340" s="14" t="s">
        <v>667</v>
      </c>
      <c r="J340" s="14" t="s">
        <v>668</v>
      </c>
      <c r="K340" s="17">
        <v>13426.92</v>
      </c>
      <c r="L340" s="17">
        <v>0</v>
      </c>
      <c r="M340" s="18">
        <f t="shared" si="11"/>
        <v>13426.92</v>
      </c>
      <c r="N340" s="14">
        <v>0</v>
      </c>
      <c r="O340" s="57" t="s">
        <v>669</v>
      </c>
      <c r="P340" s="34" t="s">
        <v>3</v>
      </c>
      <c r="Q340" s="45" t="s">
        <v>37</v>
      </c>
      <c r="R340" s="34" t="s">
        <v>182</v>
      </c>
      <c r="S340" s="21">
        <v>43281</v>
      </c>
      <c r="T340" s="19" t="s">
        <v>124</v>
      </c>
      <c r="U340" s="34" t="s">
        <v>37</v>
      </c>
      <c r="V340" s="34" t="s">
        <v>37</v>
      </c>
      <c r="W340" s="33" t="s">
        <v>37</v>
      </c>
      <c r="X340" s="23">
        <f t="shared" si="10"/>
        <v>13426.92</v>
      </c>
      <c r="Y340" s="24"/>
    </row>
    <row r="341" spans="1:25" customFormat="1" ht="30" hidden="1" customHeight="1">
      <c r="A341" s="13">
        <v>337</v>
      </c>
      <c r="B341" s="14" t="s">
        <v>639</v>
      </c>
      <c r="C341" s="14" t="s">
        <v>640</v>
      </c>
      <c r="D341" s="14" t="s">
        <v>29</v>
      </c>
      <c r="E341" s="14">
        <v>98996590</v>
      </c>
      <c r="F341" s="14">
        <v>11</v>
      </c>
      <c r="G341" s="15" t="s">
        <v>658</v>
      </c>
      <c r="H341" s="36" t="s">
        <v>748</v>
      </c>
      <c r="I341" s="14" t="s">
        <v>749</v>
      </c>
      <c r="J341" s="14" t="s">
        <v>750</v>
      </c>
      <c r="K341" s="17">
        <v>13886.2</v>
      </c>
      <c r="L341" s="17">
        <v>0</v>
      </c>
      <c r="M341" s="18">
        <f t="shared" si="11"/>
        <v>13886.2</v>
      </c>
      <c r="N341" s="14" t="s">
        <v>37</v>
      </c>
      <c r="O341" s="36" t="s">
        <v>743</v>
      </c>
      <c r="P341" s="36" t="s">
        <v>35</v>
      </c>
      <c r="Q341" s="35" t="s">
        <v>683</v>
      </c>
      <c r="R341" s="36" t="s">
        <v>37</v>
      </c>
      <c r="S341" s="56" t="s">
        <v>37</v>
      </c>
      <c r="T341" s="36" t="s">
        <v>744</v>
      </c>
      <c r="U341" s="36" t="s">
        <v>37</v>
      </c>
      <c r="V341" s="36" t="s">
        <v>37</v>
      </c>
      <c r="W341" s="48" t="s">
        <v>37</v>
      </c>
      <c r="X341" s="23">
        <f t="shared" si="10"/>
        <v>13886.2</v>
      </c>
      <c r="Y341" s="24"/>
    </row>
    <row r="342" spans="1:25" customFormat="1" ht="30" hidden="1" customHeight="1">
      <c r="A342" s="13">
        <v>338</v>
      </c>
      <c r="B342" s="14" t="s">
        <v>639</v>
      </c>
      <c r="C342" s="14" t="s">
        <v>640</v>
      </c>
      <c r="D342" s="14" t="s">
        <v>29</v>
      </c>
      <c r="E342" s="14">
        <v>98996590</v>
      </c>
      <c r="F342" s="14">
        <v>11</v>
      </c>
      <c r="G342" s="15" t="s">
        <v>662</v>
      </c>
      <c r="H342" s="36" t="s">
        <v>693</v>
      </c>
      <c r="I342" s="14" t="s">
        <v>490</v>
      </c>
      <c r="J342" s="14" t="s">
        <v>694</v>
      </c>
      <c r="K342" s="17">
        <v>15000</v>
      </c>
      <c r="L342" s="17">
        <v>0</v>
      </c>
      <c r="M342" s="18">
        <f t="shared" si="11"/>
        <v>15000</v>
      </c>
      <c r="N342" s="14" t="s">
        <v>37</v>
      </c>
      <c r="O342" s="36" t="s">
        <v>751</v>
      </c>
      <c r="P342" s="36" t="s">
        <v>35</v>
      </c>
      <c r="Q342" s="35" t="s">
        <v>645</v>
      </c>
      <c r="R342" s="36" t="s">
        <v>37</v>
      </c>
      <c r="S342" s="56" t="s">
        <v>37</v>
      </c>
      <c r="T342" s="14" t="s">
        <v>48</v>
      </c>
      <c r="U342" s="36" t="s">
        <v>37</v>
      </c>
      <c r="V342" s="36" t="s">
        <v>37</v>
      </c>
      <c r="W342" s="48" t="s">
        <v>37</v>
      </c>
      <c r="X342" s="23">
        <f t="shared" si="10"/>
        <v>15000</v>
      </c>
      <c r="Y342" s="24"/>
    </row>
    <row r="343" spans="1:25" customFormat="1" ht="45" hidden="1" customHeight="1">
      <c r="A343" s="13">
        <v>339</v>
      </c>
      <c r="B343" s="14" t="s">
        <v>639</v>
      </c>
      <c r="C343" s="14" t="s">
        <v>664</v>
      </c>
      <c r="D343" s="14" t="s">
        <v>29</v>
      </c>
      <c r="E343" s="14">
        <v>60092696</v>
      </c>
      <c r="F343" s="14">
        <v>12</v>
      </c>
      <c r="G343" s="15" t="s">
        <v>665</v>
      </c>
      <c r="H343" s="36" t="s">
        <v>704</v>
      </c>
      <c r="I343" s="14" t="s">
        <v>670</v>
      </c>
      <c r="J343" s="14" t="s">
        <v>671</v>
      </c>
      <c r="K343" s="17">
        <v>15440.64</v>
      </c>
      <c r="L343" s="17">
        <v>0</v>
      </c>
      <c r="M343" s="18">
        <f t="shared" si="11"/>
        <v>15440.64</v>
      </c>
      <c r="N343" s="14">
        <v>0</v>
      </c>
      <c r="O343" s="57" t="s">
        <v>669</v>
      </c>
      <c r="P343" s="34" t="s">
        <v>3</v>
      </c>
      <c r="Q343" s="45" t="s">
        <v>37</v>
      </c>
      <c r="R343" s="34" t="s">
        <v>182</v>
      </c>
      <c r="S343" s="21">
        <v>43281</v>
      </c>
      <c r="T343" s="19" t="s">
        <v>124</v>
      </c>
      <c r="U343" s="34" t="s">
        <v>37</v>
      </c>
      <c r="V343" s="34" t="s">
        <v>37</v>
      </c>
      <c r="W343" s="33" t="s">
        <v>37</v>
      </c>
      <c r="X343" s="23">
        <f t="shared" si="10"/>
        <v>15440.64</v>
      </c>
      <c r="Y343" s="24"/>
    </row>
    <row r="344" spans="1:25" customFormat="1" ht="30" hidden="1" customHeight="1">
      <c r="A344" s="13">
        <v>340</v>
      </c>
      <c r="B344" s="14" t="s">
        <v>639</v>
      </c>
      <c r="C344" s="14" t="s">
        <v>677</v>
      </c>
      <c r="D344" s="14" t="s">
        <v>29</v>
      </c>
      <c r="E344" s="14">
        <v>98996590</v>
      </c>
      <c r="F344" s="14">
        <v>11</v>
      </c>
      <c r="G344" s="15" t="s">
        <v>752</v>
      </c>
      <c r="H344" s="36" t="s">
        <v>753</v>
      </c>
      <c r="I344" s="14" t="s">
        <v>490</v>
      </c>
      <c r="J344" s="14" t="s">
        <v>754</v>
      </c>
      <c r="K344" s="17">
        <v>15500</v>
      </c>
      <c r="L344" s="17">
        <v>0</v>
      </c>
      <c r="M344" s="18">
        <f t="shared" si="11"/>
        <v>15500</v>
      </c>
      <c r="N344" s="14" t="s">
        <v>37</v>
      </c>
      <c r="O344" s="36" t="s">
        <v>755</v>
      </c>
      <c r="P344" s="36" t="s">
        <v>35</v>
      </c>
      <c r="Q344" s="35" t="s">
        <v>683</v>
      </c>
      <c r="R344" s="36" t="s">
        <v>37</v>
      </c>
      <c r="S344" s="56" t="s">
        <v>37</v>
      </c>
      <c r="T344" s="36" t="s">
        <v>744</v>
      </c>
      <c r="U344" s="36" t="s">
        <v>37</v>
      </c>
      <c r="V344" s="36" t="s">
        <v>756</v>
      </c>
      <c r="W344" s="48" t="s">
        <v>37</v>
      </c>
      <c r="X344" s="23">
        <f t="shared" si="10"/>
        <v>15500</v>
      </c>
      <c r="Y344" s="24"/>
    </row>
    <row r="345" spans="1:25" customFormat="1" ht="30" hidden="1" customHeight="1">
      <c r="A345" s="13">
        <v>341</v>
      </c>
      <c r="B345" s="14" t="s">
        <v>639</v>
      </c>
      <c r="C345" s="14" t="s">
        <v>677</v>
      </c>
      <c r="D345" s="14" t="s">
        <v>29</v>
      </c>
      <c r="E345" s="14">
        <v>98996590</v>
      </c>
      <c r="F345" s="14">
        <v>11</v>
      </c>
      <c r="G345" s="15">
        <v>42712</v>
      </c>
      <c r="H345" s="36" t="s">
        <v>753</v>
      </c>
      <c r="I345" s="14" t="s">
        <v>490</v>
      </c>
      <c r="J345" s="14" t="s">
        <v>754</v>
      </c>
      <c r="K345" s="17">
        <v>15500</v>
      </c>
      <c r="L345" s="17">
        <v>0</v>
      </c>
      <c r="M345" s="18">
        <f t="shared" si="11"/>
        <v>15500</v>
      </c>
      <c r="N345" s="14" t="s">
        <v>37</v>
      </c>
      <c r="O345" s="36" t="s">
        <v>755</v>
      </c>
      <c r="P345" s="36" t="s">
        <v>35</v>
      </c>
      <c r="Q345" s="35" t="s">
        <v>683</v>
      </c>
      <c r="R345" s="36" t="s">
        <v>37</v>
      </c>
      <c r="S345" s="56" t="s">
        <v>37</v>
      </c>
      <c r="T345" s="36" t="s">
        <v>744</v>
      </c>
      <c r="U345" s="36" t="s">
        <v>37</v>
      </c>
      <c r="V345" s="36" t="s">
        <v>756</v>
      </c>
      <c r="W345" s="48" t="s">
        <v>37</v>
      </c>
      <c r="X345" s="23">
        <f t="shared" si="10"/>
        <v>15500</v>
      </c>
      <c r="Y345" s="24"/>
    </row>
    <row r="346" spans="1:25" customFormat="1" ht="45" hidden="1" customHeight="1">
      <c r="A346" s="13">
        <v>342</v>
      </c>
      <c r="B346" s="14" t="s">
        <v>639</v>
      </c>
      <c r="C346" s="14" t="s">
        <v>757</v>
      </c>
      <c r="D346" s="14" t="s">
        <v>42</v>
      </c>
      <c r="E346" s="14">
        <v>90941051</v>
      </c>
      <c r="F346" s="14">
        <v>11</v>
      </c>
      <c r="G346" s="15" t="s">
        <v>699</v>
      </c>
      <c r="H346" s="36" t="s">
        <v>758</v>
      </c>
      <c r="I346" s="14" t="s">
        <v>759</v>
      </c>
      <c r="J346" s="14" t="s">
        <v>760</v>
      </c>
      <c r="K346" s="17">
        <v>21730.34</v>
      </c>
      <c r="L346" s="17">
        <v>0</v>
      </c>
      <c r="M346" s="18">
        <f t="shared" si="11"/>
        <v>21730.34</v>
      </c>
      <c r="N346" s="14">
        <v>0</v>
      </c>
      <c r="O346" s="57" t="s">
        <v>761</v>
      </c>
      <c r="P346" s="34" t="s">
        <v>499</v>
      </c>
      <c r="Q346" s="20">
        <v>43174</v>
      </c>
      <c r="R346" s="34" t="s">
        <v>182</v>
      </c>
      <c r="S346" s="59" t="s">
        <v>37</v>
      </c>
      <c r="T346" s="14" t="s">
        <v>48</v>
      </c>
      <c r="U346" s="34" t="s">
        <v>37</v>
      </c>
      <c r="V346" s="34" t="s">
        <v>762</v>
      </c>
      <c r="W346" s="33" t="s">
        <v>37</v>
      </c>
      <c r="X346" s="23">
        <f t="shared" si="10"/>
        <v>21730.34</v>
      </c>
      <c r="Y346" s="24"/>
    </row>
    <row r="347" spans="1:25" customFormat="1" ht="45" hidden="1" customHeight="1">
      <c r="A347" s="13">
        <v>343</v>
      </c>
      <c r="B347" s="14" t="s">
        <v>639</v>
      </c>
      <c r="C347" s="14" t="s">
        <v>757</v>
      </c>
      <c r="D347" s="14" t="s">
        <v>42</v>
      </c>
      <c r="E347" s="14">
        <v>90941051</v>
      </c>
      <c r="F347" s="14">
        <v>11</v>
      </c>
      <c r="G347" s="15" t="s">
        <v>699</v>
      </c>
      <c r="H347" s="36" t="s">
        <v>758</v>
      </c>
      <c r="I347" s="14" t="s">
        <v>759</v>
      </c>
      <c r="J347" s="14" t="s">
        <v>760</v>
      </c>
      <c r="K347" s="17">
        <v>21730.34</v>
      </c>
      <c r="L347" s="17">
        <v>0</v>
      </c>
      <c r="M347" s="18">
        <f t="shared" si="11"/>
        <v>21730.34</v>
      </c>
      <c r="N347" s="14">
        <v>0</v>
      </c>
      <c r="O347" s="57" t="s">
        <v>761</v>
      </c>
      <c r="P347" s="34" t="s">
        <v>499</v>
      </c>
      <c r="Q347" s="20">
        <v>43174</v>
      </c>
      <c r="R347" s="34" t="s">
        <v>182</v>
      </c>
      <c r="S347" s="59" t="s">
        <v>37</v>
      </c>
      <c r="T347" s="14" t="s">
        <v>48</v>
      </c>
      <c r="U347" s="34" t="s">
        <v>37</v>
      </c>
      <c r="V347" s="34" t="s">
        <v>762</v>
      </c>
      <c r="W347" s="33" t="s">
        <v>37</v>
      </c>
      <c r="X347" s="23">
        <f t="shared" si="10"/>
        <v>21730.34</v>
      </c>
      <c r="Y347" s="24"/>
    </row>
    <row r="348" spans="1:25" customFormat="1" ht="60" hidden="1" customHeight="1">
      <c r="A348" s="13">
        <v>344</v>
      </c>
      <c r="B348" s="14" t="s">
        <v>639</v>
      </c>
      <c r="C348" s="14" t="s">
        <v>763</v>
      </c>
      <c r="D348" s="14" t="s">
        <v>29</v>
      </c>
      <c r="E348" s="14">
        <v>60092696</v>
      </c>
      <c r="F348" s="14">
        <v>12</v>
      </c>
      <c r="G348" s="15" t="s">
        <v>488</v>
      </c>
      <c r="H348" s="36" t="s">
        <v>764</v>
      </c>
      <c r="I348" s="14" t="s">
        <v>490</v>
      </c>
      <c r="J348" s="14" t="s">
        <v>765</v>
      </c>
      <c r="K348" s="17">
        <v>22359.599999999999</v>
      </c>
      <c r="L348" s="17">
        <v>0</v>
      </c>
      <c r="M348" s="18">
        <f t="shared" si="11"/>
        <v>22359.599999999999</v>
      </c>
      <c r="N348" s="14" t="s">
        <v>37</v>
      </c>
      <c r="O348" s="36" t="s">
        <v>766</v>
      </c>
      <c r="P348" s="46" t="s">
        <v>35</v>
      </c>
      <c r="Q348" s="35" t="s">
        <v>767</v>
      </c>
      <c r="R348" s="57" t="s">
        <v>37</v>
      </c>
      <c r="S348" s="56" t="s">
        <v>37</v>
      </c>
      <c r="T348" s="57" t="s">
        <v>744</v>
      </c>
      <c r="U348" s="57" t="s">
        <v>37</v>
      </c>
      <c r="V348" s="57" t="s">
        <v>768</v>
      </c>
      <c r="W348" s="58" t="s">
        <v>37</v>
      </c>
      <c r="X348" s="23">
        <f t="shared" si="10"/>
        <v>22359.599999999999</v>
      </c>
      <c r="Y348" s="24"/>
    </row>
    <row r="349" spans="1:25" customFormat="1" ht="45" hidden="1" customHeight="1">
      <c r="A349" s="13">
        <v>345</v>
      </c>
      <c r="B349" s="14" t="s">
        <v>639</v>
      </c>
      <c r="C349" s="14" t="s">
        <v>664</v>
      </c>
      <c r="D349" s="14" t="s">
        <v>29</v>
      </c>
      <c r="E349" s="14">
        <v>60092696</v>
      </c>
      <c r="F349" s="14">
        <v>12</v>
      </c>
      <c r="G349" s="15" t="s">
        <v>665</v>
      </c>
      <c r="H349" s="36" t="s">
        <v>704</v>
      </c>
      <c r="I349" s="14" t="s">
        <v>667</v>
      </c>
      <c r="J349" s="14" t="s">
        <v>706</v>
      </c>
      <c r="K349" s="17">
        <v>22587</v>
      </c>
      <c r="L349" s="17">
        <v>0</v>
      </c>
      <c r="M349" s="18">
        <f t="shared" si="11"/>
        <v>22587</v>
      </c>
      <c r="N349" s="14">
        <v>0</v>
      </c>
      <c r="O349" s="36" t="s">
        <v>769</v>
      </c>
      <c r="P349" s="34" t="s">
        <v>35</v>
      </c>
      <c r="Q349" s="32">
        <v>43182</v>
      </c>
      <c r="R349" s="34" t="s">
        <v>182</v>
      </c>
      <c r="S349" s="34" t="s">
        <v>37</v>
      </c>
      <c r="T349" s="34" t="s">
        <v>459</v>
      </c>
      <c r="U349" s="34" t="s">
        <v>37</v>
      </c>
      <c r="V349" s="34" t="s">
        <v>37</v>
      </c>
      <c r="W349" s="33" t="s">
        <v>37</v>
      </c>
      <c r="X349" s="23">
        <f t="shared" si="10"/>
        <v>22587</v>
      </c>
      <c r="Y349" s="24"/>
    </row>
    <row r="350" spans="1:25" customFormat="1" ht="45" hidden="1" customHeight="1">
      <c r="A350" s="13">
        <v>346</v>
      </c>
      <c r="B350" s="14" t="s">
        <v>639</v>
      </c>
      <c r="C350" s="14" t="s">
        <v>757</v>
      </c>
      <c r="D350" s="14" t="s">
        <v>42</v>
      </c>
      <c r="E350" s="14">
        <v>90941051</v>
      </c>
      <c r="F350" s="14">
        <v>11</v>
      </c>
      <c r="G350" s="15" t="s">
        <v>699</v>
      </c>
      <c r="H350" s="36" t="s">
        <v>758</v>
      </c>
      <c r="I350" s="14" t="s">
        <v>759</v>
      </c>
      <c r="J350" s="14" t="s">
        <v>770</v>
      </c>
      <c r="K350" s="17">
        <v>24420</v>
      </c>
      <c r="L350" s="17">
        <v>0</v>
      </c>
      <c r="M350" s="18">
        <f t="shared" si="11"/>
        <v>24420</v>
      </c>
      <c r="N350" s="14">
        <v>0</v>
      </c>
      <c r="O350" s="57" t="s">
        <v>771</v>
      </c>
      <c r="P350" s="34" t="s">
        <v>499</v>
      </c>
      <c r="Q350" s="20">
        <v>43174</v>
      </c>
      <c r="R350" s="34" t="s">
        <v>182</v>
      </c>
      <c r="S350" s="59" t="s">
        <v>37</v>
      </c>
      <c r="T350" s="14" t="s">
        <v>48</v>
      </c>
      <c r="U350" s="34" t="s">
        <v>37</v>
      </c>
      <c r="V350" s="34" t="s">
        <v>762</v>
      </c>
      <c r="W350" s="33" t="s">
        <v>37</v>
      </c>
      <c r="X350" s="23">
        <f t="shared" si="10"/>
        <v>24420</v>
      </c>
      <c r="Y350" s="24"/>
    </row>
    <row r="351" spans="1:25" customFormat="1" ht="45" hidden="1" customHeight="1">
      <c r="A351" s="13">
        <v>347</v>
      </c>
      <c r="B351" s="14" t="s">
        <v>639</v>
      </c>
      <c r="C351" s="14" t="s">
        <v>757</v>
      </c>
      <c r="D351" s="14" t="s">
        <v>42</v>
      </c>
      <c r="E351" s="14">
        <v>90941051</v>
      </c>
      <c r="F351" s="14">
        <v>11</v>
      </c>
      <c r="G351" s="15" t="s">
        <v>699</v>
      </c>
      <c r="H351" s="36" t="s">
        <v>758</v>
      </c>
      <c r="I351" s="14" t="s">
        <v>759</v>
      </c>
      <c r="J351" s="14" t="s">
        <v>770</v>
      </c>
      <c r="K351" s="17">
        <v>24420.76</v>
      </c>
      <c r="L351" s="17">
        <v>0</v>
      </c>
      <c r="M351" s="18">
        <f t="shared" si="11"/>
        <v>24420.76</v>
      </c>
      <c r="N351" s="14">
        <v>0</v>
      </c>
      <c r="O351" s="57" t="s">
        <v>772</v>
      </c>
      <c r="P351" s="34" t="s">
        <v>499</v>
      </c>
      <c r="Q351" s="20">
        <v>43174</v>
      </c>
      <c r="R351" s="34" t="s">
        <v>182</v>
      </c>
      <c r="S351" s="59" t="s">
        <v>37</v>
      </c>
      <c r="T351" s="14" t="s">
        <v>48</v>
      </c>
      <c r="U351" s="34" t="s">
        <v>37</v>
      </c>
      <c r="V351" s="34" t="s">
        <v>762</v>
      </c>
      <c r="W351" s="33" t="s">
        <v>37</v>
      </c>
      <c r="X351" s="23">
        <f t="shared" si="10"/>
        <v>24420.76</v>
      </c>
      <c r="Y351" s="24"/>
    </row>
    <row r="352" spans="1:25" customFormat="1" ht="30" hidden="1" customHeight="1">
      <c r="A352" s="13">
        <v>348</v>
      </c>
      <c r="B352" s="14" t="s">
        <v>639</v>
      </c>
      <c r="C352" s="14" t="s">
        <v>664</v>
      </c>
      <c r="D352" s="14" t="s">
        <v>29</v>
      </c>
      <c r="E352" s="14">
        <v>60092696</v>
      </c>
      <c r="F352" s="14">
        <v>12</v>
      </c>
      <c r="G352" s="15" t="s">
        <v>665</v>
      </c>
      <c r="H352" s="36" t="s">
        <v>773</v>
      </c>
      <c r="I352" s="14" t="s">
        <v>774</v>
      </c>
      <c r="J352" s="14" t="s">
        <v>775</v>
      </c>
      <c r="K352" s="17">
        <v>29166.66</v>
      </c>
      <c r="L352" s="17">
        <v>0</v>
      </c>
      <c r="M352" s="18">
        <f t="shared" si="11"/>
        <v>29166.66</v>
      </c>
      <c r="N352" s="14" t="s">
        <v>363</v>
      </c>
      <c r="O352" s="57" t="s">
        <v>776</v>
      </c>
      <c r="P352" s="57" t="s">
        <v>3</v>
      </c>
      <c r="Q352" s="35" t="s">
        <v>37</v>
      </c>
      <c r="R352" s="57" t="s">
        <v>37</v>
      </c>
      <c r="S352" s="21">
        <v>43281</v>
      </c>
      <c r="T352" s="19" t="s">
        <v>124</v>
      </c>
      <c r="U352" s="57" t="s">
        <v>37</v>
      </c>
      <c r="V352" s="57" t="s">
        <v>37</v>
      </c>
      <c r="W352" s="58" t="s">
        <v>37</v>
      </c>
      <c r="X352" s="23">
        <f t="shared" si="10"/>
        <v>29166.66</v>
      </c>
      <c r="Y352" s="24"/>
    </row>
    <row r="353" spans="1:25" customFormat="1" ht="30" hidden="1" customHeight="1">
      <c r="A353" s="13">
        <v>349</v>
      </c>
      <c r="B353" s="14" t="s">
        <v>639</v>
      </c>
      <c r="C353" s="14" t="s">
        <v>664</v>
      </c>
      <c r="D353" s="14" t="s">
        <v>29</v>
      </c>
      <c r="E353" s="14">
        <v>60092696</v>
      </c>
      <c r="F353" s="14">
        <v>12</v>
      </c>
      <c r="G353" s="15" t="s">
        <v>665</v>
      </c>
      <c r="H353" s="36" t="s">
        <v>773</v>
      </c>
      <c r="I353" s="14" t="s">
        <v>774</v>
      </c>
      <c r="J353" s="14" t="s">
        <v>775</v>
      </c>
      <c r="K353" s="17">
        <v>29166.66</v>
      </c>
      <c r="L353" s="17">
        <v>0</v>
      </c>
      <c r="M353" s="18">
        <f t="shared" si="11"/>
        <v>29166.66</v>
      </c>
      <c r="N353" s="14" t="s">
        <v>363</v>
      </c>
      <c r="O353" s="57" t="s">
        <v>776</v>
      </c>
      <c r="P353" s="57" t="s">
        <v>3</v>
      </c>
      <c r="Q353" s="35" t="s">
        <v>37</v>
      </c>
      <c r="R353" s="57" t="s">
        <v>37</v>
      </c>
      <c r="S353" s="21">
        <v>43281</v>
      </c>
      <c r="T353" s="19" t="s">
        <v>124</v>
      </c>
      <c r="U353" s="57" t="s">
        <v>37</v>
      </c>
      <c r="V353" s="57" t="s">
        <v>37</v>
      </c>
      <c r="W353" s="58" t="s">
        <v>37</v>
      </c>
      <c r="X353" s="23">
        <f t="shared" si="10"/>
        <v>29166.66</v>
      </c>
      <c r="Y353" s="24"/>
    </row>
    <row r="354" spans="1:25" customFormat="1" ht="75" hidden="1" customHeight="1">
      <c r="A354" s="13">
        <v>350</v>
      </c>
      <c r="B354" s="14" t="s">
        <v>639</v>
      </c>
      <c r="C354" s="14" t="s">
        <v>664</v>
      </c>
      <c r="D354" s="14" t="s">
        <v>29</v>
      </c>
      <c r="E354" s="14">
        <v>60092696</v>
      </c>
      <c r="F354" s="14">
        <v>12</v>
      </c>
      <c r="G354" s="15" t="s">
        <v>665</v>
      </c>
      <c r="H354" s="36" t="s">
        <v>666</v>
      </c>
      <c r="I354" s="14" t="s">
        <v>777</v>
      </c>
      <c r="J354" s="14" t="s">
        <v>778</v>
      </c>
      <c r="K354" s="17">
        <v>30000</v>
      </c>
      <c r="L354" s="17">
        <v>0</v>
      </c>
      <c r="M354" s="18">
        <f t="shared" si="11"/>
        <v>30000</v>
      </c>
      <c r="N354" s="14" t="s">
        <v>363</v>
      </c>
      <c r="O354" s="57" t="s">
        <v>779</v>
      </c>
      <c r="P354" s="57" t="s">
        <v>35</v>
      </c>
      <c r="Q354" s="49" t="s">
        <v>645</v>
      </c>
      <c r="R354" s="57" t="s">
        <v>614</v>
      </c>
      <c r="S354" s="52" t="s">
        <v>37</v>
      </c>
      <c r="T354" s="14" t="s">
        <v>48</v>
      </c>
      <c r="U354" s="57" t="s">
        <v>37</v>
      </c>
      <c r="V354" s="57" t="s">
        <v>780</v>
      </c>
      <c r="W354" s="58" t="s">
        <v>37</v>
      </c>
      <c r="X354" s="23">
        <f t="shared" si="10"/>
        <v>30000</v>
      </c>
      <c r="Y354" s="24"/>
    </row>
    <row r="355" spans="1:25" customFormat="1" ht="60" hidden="1" customHeight="1">
      <c r="A355" s="13">
        <v>351</v>
      </c>
      <c r="B355" s="14" t="s">
        <v>639</v>
      </c>
      <c r="C355" s="14" t="s">
        <v>664</v>
      </c>
      <c r="D355" s="14" t="s">
        <v>29</v>
      </c>
      <c r="E355" s="14">
        <v>60092696</v>
      </c>
      <c r="F355" s="14">
        <v>12</v>
      </c>
      <c r="G355" s="15" t="s">
        <v>665</v>
      </c>
      <c r="H355" s="36" t="s">
        <v>666</v>
      </c>
      <c r="I355" s="14" t="s">
        <v>667</v>
      </c>
      <c r="J355" s="14" t="s">
        <v>719</v>
      </c>
      <c r="K355" s="17">
        <v>30000</v>
      </c>
      <c r="L355" s="17">
        <v>0</v>
      </c>
      <c r="M355" s="18">
        <f t="shared" si="11"/>
        <v>30000</v>
      </c>
      <c r="N355" s="14">
        <v>0</v>
      </c>
      <c r="O355" s="57" t="s">
        <v>669</v>
      </c>
      <c r="P355" s="34" t="s">
        <v>3</v>
      </c>
      <c r="Q355" s="45" t="s">
        <v>37</v>
      </c>
      <c r="R355" s="34" t="s">
        <v>182</v>
      </c>
      <c r="S355" s="21">
        <v>43281</v>
      </c>
      <c r="T355" s="19" t="s">
        <v>124</v>
      </c>
      <c r="U355" s="34" t="s">
        <v>37</v>
      </c>
      <c r="V355" s="34" t="s">
        <v>37</v>
      </c>
      <c r="W355" s="33" t="s">
        <v>37</v>
      </c>
      <c r="X355" s="23">
        <f t="shared" si="10"/>
        <v>30000</v>
      </c>
      <c r="Y355" s="24"/>
    </row>
    <row r="356" spans="1:25" customFormat="1" ht="60" hidden="1" customHeight="1">
      <c r="A356" s="13">
        <v>352</v>
      </c>
      <c r="B356" s="14" t="s">
        <v>639</v>
      </c>
      <c r="C356" s="14" t="s">
        <v>664</v>
      </c>
      <c r="D356" s="14" t="s">
        <v>29</v>
      </c>
      <c r="E356" s="14">
        <v>60092696</v>
      </c>
      <c r="F356" s="14">
        <v>12</v>
      </c>
      <c r="G356" s="15" t="s">
        <v>665</v>
      </c>
      <c r="H356" s="36" t="s">
        <v>666</v>
      </c>
      <c r="I356" s="14" t="s">
        <v>667</v>
      </c>
      <c r="J356" s="14" t="s">
        <v>781</v>
      </c>
      <c r="K356" s="17">
        <v>30000</v>
      </c>
      <c r="L356" s="17">
        <v>0</v>
      </c>
      <c r="M356" s="18">
        <f t="shared" si="11"/>
        <v>30000</v>
      </c>
      <c r="N356" s="14">
        <v>0</v>
      </c>
      <c r="O356" s="57" t="s">
        <v>669</v>
      </c>
      <c r="P356" s="34" t="s">
        <v>3</v>
      </c>
      <c r="Q356" s="45" t="s">
        <v>37</v>
      </c>
      <c r="R356" s="34" t="s">
        <v>182</v>
      </c>
      <c r="S356" s="21">
        <v>43281</v>
      </c>
      <c r="T356" s="19" t="s">
        <v>124</v>
      </c>
      <c r="U356" s="34" t="s">
        <v>37</v>
      </c>
      <c r="V356" s="34" t="s">
        <v>37</v>
      </c>
      <c r="W356" s="33" t="s">
        <v>37</v>
      </c>
      <c r="X356" s="23">
        <f t="shared" si="10"/>
        <v>30000</v>
      </c>
      <c r="Y356" s="24"/>
    </row>
    <row r="357" spans="1:25" customFormat="1" ht="90" hidden="1" customHeight="1">
      <c r="A357" s="13">
        <v>353</v>
      </c>
      <c r="B357" s="14" t="s">
        <v>639</v>
      </c>
      <c r="C357" s="57" t="s">
        <v>664</v>
      </c>
      <c r="D357" s="57" t="s">
        <v>29</v>
      </c>
      <c r="E357" s="57">
        <v>60092696</v>
      </c>
      <c r="F357" s="57">
        <v>12</v>
      </c>
      <c r="G357" s="52" t="s">
        <v>665</v>
      </c>
      <c r="H357" s="36" t="s">
        <v>666</v>
      </c>
      <c r="I357" s="57" t="s">
        <v>777</v>
      </c>
      <c r="J357" s="57" t="s">
        <v>778</v>
      </c>
      <c r="K357" s="60">
        <v>30000</v>
      </c>
      <c r="L357" s="60">
        <v>0</v>
      </c>
      <c r="M357" s="61">
        <v>30000</v>
      </c>
      <c r="N357" s="57" t="s">
        <v>363</v>
      </c>
      <c r="O357" s="57" t="s">
        <v>669</v>
      </c>
      <c r="P357" s="57" t="s">
        <v>35</v>
      </c>
      <c r="Q357" s="52" t="s">
        <v>645</v>
      </c>
      <c r="R357" s="57" t="s">
        <v>614</v>
      </c>
      <c r="S357" s="52" t="s">
        <v>37</v>
      </c>
      <c r="T357" s="57" t="s">
        <v>48</v>
      </c>
      <c r="U357" s="57" t="s">
        <v>37</v>
      </c>
      <c r="V357" s="57" t="s">
        <v>780</v>
      </c>
      <c r="W357" s="58" t="s">
        <v>37</v>
      </c>
      <c r="X357" s="23">
        <f t="shared" si="10"/>
        <v>30000</v>
      </c>
      <c r="Y357" s="24"/>
    </row>
    <row r="358" spans="1:25" customFormat="1" ht="60" hidden="1" customHeight="1">
      <c r="A358" s="13">
        <v>354</v>
      </c>
      <c r="B358" s="14" t="s">
        <v>639</v>
      </c>
      <c r="C358" s="14" t="s">
        <v>664</v>
      </c>
      <c r="D358" s="14" t="s">
        <v>29</v>
      </c>
      <c r="E358" s="14">
        <v>60092696</v>
      </c>
      <c r="F358" s="14">
        <v>12</v>
      </c>
      <c r="G358" s="15" t="s">
        <v>665</v>
      </c>
      <c r="H358" s="36" t="s">
        <v>782</v>
      </c>
      <c r="I358" s="14" t="s">
        <v>783</v>
      </c>
      <c r="J358" s="14" t="s">
        <v>784</v>
      </c>
      <c r="K358" s="17">
        <v>30300</v>
      </c>
      <c r="L358" s="17">
        <v>0</v>
      </c>
      <c r="M358" s="18">
        <f t="shared" si="11"/>
        <v>30300</v>
      </c>
      <c r="N358" s="14" t="s">
        <v>363</v>
      </c>
      <c r="O358" s="57" t="s">
        <v>785</v>
      </c>
      <c r="P358" s="57" t="s">
        <v>3</v>
      </c>
      <c r="Q358" s="35" t="s">
        <v>37</v>
      </c>
      <c r="R358" s="57" t="s">
        <v>37</v>
      </c>
      <c r="S358" s="21">
        <v>43281</v>
      </c>
      <c r="T358" s="19" t="s">
        <v>124</v>
      </c>
      <c r="U358" s="57" t="s">
        <v>37</v>
      </c>
      <c r="V358" s="57" t="s">
        <v>37</v>
      </c>
      <c r="W358" s="58" t="s">
        <v>37</v>
      </c>
      <c r="X358" s="23">
        <f t="shared" si="10"/>
        <v>30300</v>
      </c>
      <c r="Y358" s="24"/>
    </row>
    <row r="359" spans="1:25" customFormat="1" ht="30" hidden="1" customHeight="1">
      <c r="A359" s="13">
        <v>355</v>
      </c>
      <c r="B359" s="14" t="s">
        <v>639</v>
      </c>
      <c r="C359" s="14" t="s">
        <v>786</v>
      </c>
      <c r="D359" s="14" t="s">
        <v>29</v>
      </c>
      <c r="E359" s="14">
        <v>60181290</v>
      </c>
      <c r="F359" s="14">
        <v>12</v>
      </c>
      <c r="G359" s="15" t="s">
        <v>665</v>
      </c>
      <c r="H359" s="36" t="s">
        <v>787</v>
      </c>
      <c r="I359" s="14" t="s">
        <v>787</v>
      </c>
      <c r="J359" s="14" t="s">
        <v>788</v>
      </c>
      <c r="K359" s="17">
        <v>30300</v>
      </c>
      <c r="L359" s="17">
        <v>0</v>
      </c>
      <c r="M359" s="18">
        <f t="shared" si="11"/>
        <v>30300</v>
      </c>
      <c r="N359" s="14" t="s">
        <v>363</v>
      </c>
      <c r="O359" s="57" t="s">
        <v>676</v>
      </c>
      <c r="P359" s="57" t="s">
        <v>3</v>
      </c>
      <c r="Q359" s="35" t="s">
        <v>37</v>
      </c>
      <c r="R359" s="57" t="s">
        <v>37</v>
      </c>
      <c r="S359" s="21">
        <v>43281</v>
      </c>
      <c r="T359" s="14" t="s">
        <v>124</v>
      </c>
      <c r="U359" s="57" t="s">
        <v>37</v>
      </c>
      <c r="V359" s="57" t="s">
        <v>37</v>
      </c>
      <c r="W359" s="58" t="s">
        <v>37</v>
      </c>
      <c r="X359" s="23">
        <f t="shared" si="10"/>
        <v>30300</v>
      </c>
      <c r="Y359" s="24"/>
    </row>
    <row r="360" spans="1:25" customFormat="1" ht="75" hidden="1" customHeight="1">
      <c r="A360" s="13">
        <v>356</v>
      </c>
      <c r="B360" s="14" t="s">
        <v>639</v>
      </c>
      <c r="C360" s="14" t="s">
        <v>686</v>
      </c>
      <c r="D360" s="14" t="s">
        <v>687</v>
      </c>
      <c r="E360" s="14">
        <v>98996602</v>
      </c>
      <c r="F360" s="14">
        <v>12</v>
      </c>
      <c r="G360" s="15" t="s">
        <v>688</v>
      </c>
      <c r="H360" s="36" t="s">
        <v>789</v>
      </c>
      <c r="I360" s="14" t="s">
        <v>690</v>
      </c>
      <c r="J360" s="14" t="s">
        <v>790</v>
      </c>
      <c r="K360" s="17">
        <v>31633.4</v>
      </c>
      <c r="L360" s="17">
        <v>0</v>
      </c>
      <c r="M360" s="18">
        <f t="shared" si="11"/>
        <v>31633.4</v>
      </c>
      <c r="N360" s="14">
        <v>0</v>
      </c>
      <c r="O360" s="36" t="s">
        <v>791</v>
      </c>
      <c r="P360" s="19" t="s">
        <v>3</v>
      </c>
      <c r="Q360" s="35" t="s">
        <v>37</v>
      </c>
      <c r="R360" s="36" t="s">
        <v>37</v>
      </c>
      <c r="S360" s="21">
        <v>43281</v>
      </c>
      <c r="T360" s="19" t="s">
        <v>124</v>
      </c>
      <c r="U360" s="36" t="s">
        <v>37</v>
      </c>
      <c r="V360" s="36" t="s">
        <v>37</v>
      </c>
      <c r="W360" s="48" t="s">
        <v>37</v>
      </c>
      <c r="X360" s="23">
        <f t="shared" si="10"/>
        <v>31633.4</v>
      </c>
      <c r="Y360" s="24"/>
    </row>
    <row r="361" spans="1:25" customFormat="1" ht="75" hidden="1" customHeight="1">
      <c r="A361" s="13">
        <v>357</v>
      </c>
      <c r="B361" s="14" t="s">
        <v>639</v>
      </c>
      <c r="C361" s="14" t="s">
        <v>677</v>
      </c>
      <c r="D361" s="14" t="s">
        <v>29</v>
      </c>
      <c r="E361" s="14">
        <v>98996590</v>
      </c>
      <c r="F361" s="14">
        <v>11</v>
      </c>
      <c r="G361" s="15">
        <v>42682</v>
      </c>
      <c r="H361" s="36" t="s">
        <v>489</v>
      </c>
      <c r="I361" s="14" t="s">
        <v>490</v>
      </c>
      <c r="J361" s="14" t="s">
        <v>493</v>
      </c>
      <c r="K361" s="17">
        <v>33955</v>
      </c>
      <c r="L361" s="17">
        <v>0</v>
      </c>
      <c r="M361" s="18">
        <f t="shared" si="11"/>
        <v>33955</v>
      </c>
      <c r="N361" s="14" t="s">
        <v>37</v>
      </c>
      <c r="O361" s="19" t="s">
        <v>792</v>
      </c>
      <c r="P361" s="57" t="s">
        <v>35</v>
      </c>
      <c r="Q361" s="49" t="s">
        <v>645</v>
      </c>
      <c r="R361" s="57" t="s">
        <v>37</v>
      </c>
      <c r="S361" s="52" t="s">
        <v>37</v>
      </c>
      <c r="T361" s="14" t="s">
        <v>48</v>
      </c>
      <c r="U361" s="57" t="s">
        <v>37</v>
      </c>
      <c r="V361" s="57" t="s">
        <v>780</v>
      </c>
      <c r="W361" s="58" t="s">
        <v>37</v>
      </c>
      <c r="X361" s="23">
        <f t="shared" si="10"/>
        <v>33955</v>
      </c>
      <c r="Y361" s="24"/>
    </row>
    <row r="362" spans="1:25" customFormat="1" ht="75" hidden="1" customHeight="1">
      <c r="A362" s="13">
        <v>358</v>
      </c>
      <c r="B362" s="14" t="s">
        <v>639</v>
      </c>
      <c r="C362" s="14" t="s">
        <v>677</v>
      </c>
      <c r="D362" s="14" t="s">
        <v>29</v>
      </c>
      <c r="E362" s="14">
        <v>98996590</v>
      </c>
      <c r="F362" s="14">
        <v>11</v>
      </c>
      <c r="G362" s="15">
        <v>42682</v>
      </c>
      <c r="H362" s="36" t="s">
        <v>489</v>
      </c>
      <c r="I362" s="14" t="s">
        <v>490</v>
      </c>
      <c r="J362" s="14" t="s">
        <v>493</v>
      </c>
      <c r="K362" s="17">
        <v>33955</v>
      </c>
      <c r="L362" s="17">
        <v>0</v>
      </c>
      <c r="M362" s="18">
        <f t="shared" si="11"/>
        <v>33955</v>
      </c>
      <c r="N362" s="14" t="s">
        <v>37</v>
      </c>
      <c r="O362" s="19" t="s">
        <v>792</v>
      </c>
      <c r="P362" s="57" t="s">
        <v>35</v>
      </c>
      <c r="Q362" s="49" t="s">
        <v>645</v>
      </c>
      <c r="R362" s="57" t="s">
        <v>37</v>
      </c>
      <c r="S362" s="52" t="s">
        <v>37</v>
      </c>
      <c r="T362" s="14" t="s">
        <v>48</v>
      </c>
      <c r="U362" s="57" t="s">
        <v>37</v>
      </c>
      <c r="V362" s="57" t="s">
        <v>780</v>
      </c>
      <c r="W362" s="58" t="s">
        <v>37</v>
      </c>
      <c r="X362" s="23">
        <f t="shared" si="10"/>
        <v>33955</v>
      </c>
      <c r="Y362" s="24"/>
    </row>
    <row r="363" spans="1:25" customFormat="1" ht="75" hidden="1" customHeight="1">
      <c r="A363" s="13">
        <v>359</v>
      </c>
      <c r="B363" s="14" t="s">
        <v>639</v>
      </c>
      <c r="C363" s="14" t="s">
        <v>677</v>
      </c>
      <c r="D363" s="14" t="s">
        <v>29</v>
      </c>
      <c r="E363" s="14">
        <v>98996590</v>
      </c>
      <c r="F363" s="14">
        <v>11</v>
      </c>
      <c r="G363" s="15">
        <v>42682</v>
      </c>
      <c r="H363" s="36" t="s">
        <v>489</v>
      </c>
      <c r="I363" s="14" t="s">
        <v>490</v>
      </c>
      <c r="J363" s="14" t="s">
        <v>493</v>
      </c>
      <c r="K363" s="17">
        <v>33955</v>
      </c>
      <c r="L363" s="17">
        <v>0</v>
      </c>
      <c r="M363" s="18">
        <f t="shared" si="11"/>
        <v>33955</v>
      </c>
      <c r="N363" s="14" t="s">
        <v>37</v>
      </c>
      <c r="O363" s="19" t="s">
        <v>792</v>
      </c>
      <c r="P363" s="57" t="s">
        <v>35</v>
      </c>
      <c r="Q363" s="49" t="s">
        <v>645</v>
      </c>
      <c r="R363" s="57" t="s">
        <v>37</v>
      </c>
      <c r="S363" s="52" t="s">
        <v>37</v>
      </c>
      <c r="T363" s="14" t="s">
        <v>48</v>
      </c>
      <c r="U363" s="57" t="s">
        <v>37</v>
      </c>
      <c r="V363" s="57" t="s">
        <v>780</v>
      </c>
      <c r="W363" s="58" t="s">
        <v>37</v>
      </c>
      <c r="X363" s="23">
        <f t="shared" si="10"/>
        <v>33955</v>
      </c>
      <c r="Y363" s="24"/>
    </row>
    <row r="364" spans="1:25" customFormat="1" ht="75" hidden="1" customHeight="1">
      <c r="A364" s="13">
        <v>360</v>
      </c>
      <c r="B364" s="14" t="s">
        <v>639</v>
      </c>
      <c r="C364" s="14" t="s">
        <v>677</v>
      </c>
      <c r="D364" s="14" t="s">
        <v>29</v>
      </c>
      <c r="E364" s="14">
        <v>98996590</v>
      </c>
      <c r="F364" s="14">
        <v>11</v>
      </c>
      <c r="G364" s="15">
        <v>42682</v>
      </c>
      <c r="H364" s="36" t="s">
        <v>489</v>
      </c>
      <c r="I364" s="14" t="s">
        <v>490</v>
      </c>
      <c r="J364" s="14" t="s">
        <v>493</v>
      </c>
      <c r="K364" s="17">
        <v>33955</v>
      </c>
      <c r="L364" s="17">
        <v>0</v>
      </c>
      <c r="M364" s="18">
        <f t="shared" si="11"/>
        <v>33955</v>
      </c>
      <c r="N364" s="14" t="s">
        <v>37</v>
      </c>
      <c r="O364" s="19" t="s">
        <v>792</v>
      </c>
      <c r="P364" s="57" t="s">
        <v>35</v>
      </c>
      <c r="Q364" s="49" t="s">
        <v>645</v>
      </c>
      <c r="R364" s="57" t="s">
        <v>37</v>
      </c>
      <c r="S364" s="52" t="s">
        <v>37</v>
      </c>
      <c r="T364" s="14" t="s">
        <v>48</v>
      </c>
      <c r="U364" s="57" t="s">
        <v>37</v>
      </c>
      <c r="V364" s="57" t="s">
        <v>780</v>
      </c>
      <c r="W364" s="58" t="s">
        <v>37</v>
      </c>
      <c r="X364" s="23">
        <f t="shared" si="10"/>
        <v>33955</v>
      </c>
      <c r="Y364" s="24"/>
    </row>
    <row r="365" spans="1:25" customFormat="1" ht="30" hidden="1" customHeight="1">
      <c r="A365" s="13">
        <v>361</v>
      </c>
      <c r="B365" s="14" t="s">
        <v>639</v>
      </c>
      <c r="C365" s="14" t="s">
        <v>640</v>
      </c>
      <c r="D365" s="14" t="s">
        <v>29</v>
      </c>
      <c r="E365" s="14">
        <v>98996590</v>
      </c>
      <c r="F365" s="14">
        <v>11</v>
      </c>
      <c r="G365" s="15" t="s">
        <v>655</v>
      </c>
      <c r="H365" s="36" t="s">
        <v>793</v>
      </c>
      <c r="I365" s="14" t="s">
        <v>490</v>
      </c>
      <c r="J365" s="14" t="s">
        <v>794</v>
      </c>
      <c r="K365" s="17">
        <v>34770</v>
      </c>
      <c r="L365" s="17">
        <v>0</v>
      </c>
      <c r="M365" s="18">
        <f t="shared" si="11"/>
        <v>34770</v>
      </c>
      <c r="N365" s="14" t="s">
        <v>37</v>
      </c>
      <c r="O365" s="19" t="s">
        <v>792</v>
      </c>
      <c r="P365" s="36" t="s">
        <v>35</v>
      </c>
      <c r="Q365" s="35" t="s">
        <v>645</v>
      </c>
      <c r="R365" s="36" t="s">
        <v>37</v>
      </c>
      <c r="S365" s="56" t="s">
        <v>37</v>
      </c>
      <c r="T365" s="14" t="s">
        <v>48</v>
      </c>
      <c r="U365" s="36" t="s">
        <v>37</v>
      </c>
      <c r="V365" s="36" t="s">
        <v>37</v>
      </c>
      <c r="W365" s="48" t="s">
        <v>37</v>
      </c>
      <c r="X365" s="23">
        <f t="shared" si="10"/>
        <v>34770</v>
      </c>
      <c r="Y365" s="24"/>
    </row>
    <row r="366" spans="1:25" customFormat="1" ht="30" hidden="1" customHeight="1">
      <c r="A366" s="13">
        <v>362</v>
      </c>
      <c r="B366" s="14" t="s">
        <v>639</v>
      </c>
      <c r="C366" s="14" t="s">
        <v>640</v>
      </c>
      <c r="D366" s="14" t="s">
        <v>29</v>
      </c>
      <c r="E366" s="14">
        <v>98996590</v>
      </c>
      <c r="F366" s="14">
        <v>11</v>
      </c>
      <c r="G366" s="15" t="s">
        <v>655</v>
      </c>
      <c r="H366" s="36" t="s">
        <v>793</v>
      </c>
      <c r="I366" s="14" t="s">
        <v>490</v>
      </c>
      <c r="J366" s="14" t="s">
        <v>794</v>
      </c>
      <c r="K366" s="17">
        <v>34770</v>
      </c>
      <c r="L366" s="17">
        <v>0</v>
      </c>
      <c r="M366" s="18">
        <f t="shared" si="11"/>
        <v>34770</v>
      </c>
      <c r="N366" s="14" t="s">
        <v>37</v>
      </c>
      <c r="O366" s="19" t="s">
        <v>792</v>
      </c>
      <c r="P366" s="36" t="s">
        <v>35</v>
      </c>
      <c r="Q366" s="35" t="s">
        <v>645</v>
      </c>
      <c r="R366" s="36" t="s">
        <v>37</v>
      </c>
      <c r="S366" s="56" t="s">
        <v>37</v>
      </c>
      <c r="T366" s="14" t="s">
        <v>48</v>
      </c>
      <c r="U366" s="36" t="s">
        <v>37</v>
      </c>
      <c r="V366" s="36" t="s">
        <v>37</v>
      </c>
      <c r="W366" s="48" t="s">
        <v>37</v>
      </c>
      <c r="X366" s="23">
        <f t="shared" si="10"/>
        <v>34770</v>
      </c>
      <c r="Y366" s="24"/>
    </row>
    <row r="367" spans="1:25" customFormat="1" ht="30" hidden="1" customHeight="1">
      <c r="A367" s="13">
        <v>363</v>
      </c>
      <c r="B367" s="14" t="s">
        <v>639</v>
      </c>
      <c r="C367" s="14" t="s">
        <v>640</v>
      </c>
      <c r="D367" s="14" t="s">
        <v>29</v>
      </c>
      <c r="E367" s="14">
        <v>98996590</v>
      </c>
      <c r="F367" s="14">
        <v>11</v>
      </c>
      <c r="G367" s="15" t="s">
        <v>655</v>
      </c>
      <c r="H367" s="36" t="s">
        <v>793</v>
      </c>
      <c r="I367" s="14" t="s">
        <v>490</v>
      </c>
      <c r="J367" s="14" t="s">
        <v>794</v>
      </c>
      <c r="K367" s="17">
        <v>34770</v>
      </c>
      <c r="L367" s="17">
        <v>0</v>
      </c>
      <c r="M367" s="18">
        <f t="shared" si="11"/>
        <v>34770</v>
      </c>
      <c r="N367" s="14" t="s">
        <v>37</v>
      </c>
      <c r="O367" s="19" t="s">
        <v>792</v>
      </c>
      <c r="P367" s="36" t="s">
        <v>35</v>
      </c>
      <c r="Q367" s="35" t="s">
        <v>645</v>
      </c>
      <c r="R367" s="36" t="s">
        <v>37</v>
      </c>
      <c r="S367" s="56" t="s">
        <v>37</v>
      </c>
      <c r="T367" s="14" t="s">
        <v>48</v>
      </c>
      <c r="U367" s="36" t="s">
        <v>37</v>
      </c>
      <c r="V367" s="36" t="s">
        <v>37</v>
      </c>
      <c r="W367" s="48" t="s">
        <v>37</v>
      </c>
      <c r="X367" s="23">
        <f t="shared" si="10"/>
        <v>34770</v>
      </c>
      <c r="Y367" s="24"/>
    </row>
    <row r="368" spans="1:25" customFormat="1" ht="30" hidden="1" customHeight="1">
      <c r="A368" s="13">
        <v>364</v>
      </c>
      <c r="B368" s="14" t="s">
        <v>639</v>
      </c>
      <c r="C368" s="14" t="s">
        <v>640</v>
      </c>
      <c r="D368" s="14" t="s">
        <v>29</v>
      </c>
      <c r="E368" s="14">
        <v>98996590</v>
      </c>
      <c r="F368" s="14">
        <v>11</v>
      </c>
      <c r="G368" s="15" t="s">
        <v>655</v>
      </c>
      <c r="H368" s="36" t="s">
        <v>793</v>
      </c>
      <c r="I368" s="14" t="s">
        <v>490</v>
      </c>
      <c r="J368" s="14" t="s">
        <v>794</v>
      </c>
      <c r="K368" s="17">
        <v>34770</v>
      </c>
      <c r="L368" s="17">
        <v>0</v>
      </c>
      <c r="M368" s="18">
        <f t="shared" si="11"/>
        <v>34770</v>
      </c>
      <c r="N368" s="14" t="s">
        <v>37</v>
      </c>
      <c r="O368" s="19" t="s">
        <v>792</v>
      </c>
      <c r="P368" s="36" t="s">
        <v>35</v>
      </c>
      <c r="Q368" s="35" t="s">
        <v>645</v>
      </c>
      <c r="R368" s="36" t="s">
        <v>37</v>
      </c>
      <c r="S368" s="56" t="s">
        <v>37</v>
      </c>
      <c r="T368" s="14" t="s">
        <v>48</v>
      </c>
      <c r="U368" s="36" t="s">
        <v>37</v>
      </c>
      <c r="V368" s="36" t="s">
        <v>37</v>
      </c>
      <c r="W368" s="48" t="s">
        <v>37</v>
      </c>
      <c r="X368" s="23">
        <f t="shared" ref="X368:X431" si="12">M368</f>
        <v>34770</v>
      </c>
      <c r="Y368" s="24"/>
    </row>
    <row r="369" spans="1:25" customFormat="1" ht="30" hidden="1" customHeight="1">
      <c r="A369" s="13">
        <v>365</v>
      </c>
      <c r="B369" s="14" t="s">
        <v>639</v>
      </c>
      <c r="C369" s="14" t="s">
        <v>640</v>
      </c>
      <c r="D369" s="14" t="s">
        <v>29</v>
      </c>
      <c r="E369" s="14">
        <v>98996590</v>
      </c>
      <c r="F369" s="14">
        <v>11</v>
      </c>
      <c r="G369" s="15" t="s">
        <v>655</v>
      </c>
      <c r="H369" s="36" t="s">
        <v>793</v>
      </c>
      <c r="I369" s="14" t="s">
        <v>490</v>
      </c>
      <c r="J369" s="14" t="s">
        <v>794</v>
      </c>
      <c r="K369" s="17">
        <v>34770</v>
      </c>
      <c r="L369" s="17">
        <v>0</v>
      </c>
      <c r="M369" s="18">
        <f t="shared" si="11"/>
        <v>34770</v>
      </c>
      <c r="N369" s="14" t="s">
        <v>37</v>
      </c>
      <c r="O369" s="19" t="s">
        <v>792</v>
      </c>
      <c r="P369" s="36" t="s">
        <v>35</v>
      </c>
      <c r="Q369" s="35" t="s">
        <v>645</v>
      </c>
      <c r="R369" s="36" t="s">
        <v>37</v>
      </c>
      <c r="S369" s="56" t="s">
        <v>37</v>
      </c>
      <c r="T369" s="14" t="s">
        <v>48</v>
      </c>
      <c r="U369" s="36" t="s">
        <v>37</v>
      </c>
      <c r="V369" s="36" t="s">
        <v>37</v>
      </c>
      <c r="W369" s="48" t="s">
        <v>37</v>
      </c>
      <c r="X369" s="23">
        <f t="shared" si="12"/>
        <v>34770</v>
      </c>
      <c r="Y369" s="24"/>
    </row>
    <row r="370" spans="1:25" customFormat="1" ht="30" hidden="1" customHeight="1">
      <c r="A370" s="13">
        <v>366</v>
      </c>
      <c r="B370" s="14" t="s">
        <v>639</v>
      </c>
      <c r="C370" s="14" t="s">
        <v>640</v>
      </c>
      <c r="D370" s="14" t="s">
        <v>29</v>
      </c>
      <c r="E370" s="14">
        <v>98996590</v>
      </c>
      <c r="F370" s="14">
        <v>11</v>
      </c>
      <c r="G370" s="15" t="s">
        <v>655</v>
      </c>
      <c r="H370" s="36" t="s">
        <v>793</v>
      </c>
      <c r="I370" s="14" t="s">
        <v>490</v>
      </c>
      <c r="J370" s="14" t="s">
        <v>794</v>
      </c>
      <c r="K370" s="17">
        <v>34770</v>
      </c>
      <c r="L370" s="17">
        <v>0</v>
      </c>
      <c r="M370" s="18">
        <f t="shared" si="11"/>
        <v>34770</v>
      </c>
      <c r="N370" s="14" t="s">
        <v>37</v>
      </c>
      <c r="O370" s="19" t="s">
        <v>792</v>
      </c>
      <c r="P370" s="36" t="s">
        <v>35</v>
      </c>
      <c r="Q370" s="35" t="s">
        <v>645</v>
      </c>
      <c r="R370" s="36" t="s">
        <v>37</v>
      </c>
      <c r="S370" s="56" t="s">
        <v>37</v>
      </c>
      <c r="T370" s="14" t="s">
        <v>48</v>
      </c>
      <c r="U370" s="36" t="s">
        <v>37</v>
      </c>
      <c r="V370" s="36" t="s">
        <v>37</v>
      </c>
      <c r="W370" s="48" t="s">
        <v>37</v>
      </c>
      <c r="X370" s="23">
        <f t="shared" si="12"/>
        <v>34770</v>
      </c>
      <c r="Y370" s="24"/>
    </row>
    <row r="371" spans="1:25" customFormat="1" ht="30" hidden="1" customHeight="1">
      <c r="A371" s="13">
        <v>367</v>
      </c>
      <c r="B371" s="14" t="s">
        <v>639</v>
      </c>
      <c r="C371" s="14" t="s">
        <v>640</v>
      </c>
      <c r="D371" s="14" t="s">
        <v>29</v>
      </c>
      <c r="E371" s="14">
        <v>98996590</v>
      </c>
      <c r="F371" s="14">
        <v>11</v>
      </c>
      <c r="G371" s="15" t="s">
        <v>655</v>
      </c>
      <c r="H371" s="36" t="s">
        <v>793</v>
      </c>
      <c r="I371" s="14" t="s">
        <v>490</v>
      </c>
      <c r="J371" s="14" t="s">
        <v>794</v>
      </c>
      <c r="K371" s="17">
        <v>34770</v>
      </c>
      <c r="L371" s="17">
        <v>0</v>
      </c>
      <c r="M371" s="18">
        <f t="shared" si="11"/>
        <v>34770</v>
      </c>
      <c r="N371" s="14" t="s">
        <v>37</v>
      </c>
      <c r="O371" s="19" t="s">
        <v>792</v>
      </c>
      <c r="P371" s="36" t="s">
        <v>35</v>
      </c>
      <c r="Q371" s="35" t="s">
        <v>645</v>
      </c>
      <c r="R371" s="36" t="s">
        <v>37</v>
      </c>
      <c r="S371" s="56" t="s">
        <v>37</v>
      </c>
      <c r="T371" s="14" t="s">
        <v>48</v>
      </c>
      <c r="U371" s="36" t="s">
        <v>37</v>
      </c>
      <c r="V371" s="36" t="s">
        <v>37</v>
      </c>
      <c r="W371" s="48" t="s">
        <v>37</v>
      </c>
      <c r="X371" s="23">
        <f t="shared" si="12"/>
        <v>34770</v>
      </c>
      <c r="Y371" s="24"/>
    </row>
    <row r="372" spans="1:25" customFormat="1" ht="30" hidden="1" customHeight="1">
      <c r="A372" s="13">
        <v>368</v>
      </c>
      <c r="B372" s="14" t="s">
        <v>639</v>
      </c>
      <c r="C372" s="14" t="s">
        <v>640</v>
      </c>
      <c r="D372" s="14" t="s">
        <v>29</v>
      </c>
      <c r="E372" s="14">
        <v>98996590</v>
      </c>
      <c r="F372" s="14">
        <v>11</v>
      </c>
      <c r="G372" s="15" t="s">
        <v>655</v>
      </c>
      <c r="H372" s="36" t="s">
        <v>793</v>
      </c>
      <c r="I372" s="14" t="s">
        <v>490</v>
      </c>
      <c r="J372" s="14" t="s">
        <v>794</v>
      </c>
      <c r="K372" s="17">
        <v>34770</v>
      </c>
      <c r="L372" s="17">
        <v>0</v>
      </c>
      <c r="M372" s="18">
        <f t="shared" si="11"/>
        <v>34770</v>
      </c>
      <c r="N372" s="14" t="s">
        <v>37</v>
      </c>
      <c r="O372" s="19" t="s">
        <v>792</v>
      </c>
      <c r="P372" s="36" t="s">
        <v>35</v>
      </c>
      <c r="Q372" s="35" t="s">
        <v>645</v>
      </c>
      <c r="R372" s="36" t="s">
        <v>37</v>
      </c>
      <c r="S372" s="56" t="s">
        <v>37</v>
      </c>
      <c r="T372" s="14" t="s">
        <v>48</v>
      </c>
      <c r="U372" s="36" t="s">
        <v>37</v>
      </c>
      <c r="V372" s="36" t="s">
        <v>37</v>
      </c>
      <c r="W372" s="48" t="s">
        <v>37</v>
      </c>
      <c r="X372" s="23">
        <f t="shared" si="12"/>
        <v>34770</v>
      </c>
      <c r="Y372" s="24"/>
    </row>
    <row r="373" spans="1:25" customFormat="1" ht="30" hidden="1" customHeight="1">
      <c r="A373" s="13">
        <v>369</v>
      </c>
      <c r="B373" s="14" t="s">
        <v>639</v>
      </c>
      <c r="C373" s="14" t="s">
        <v>640</v>
      </c>
      <c r="D373" s="14" t="s">
        <v>29</v>
      </c>
      <c r="E373" s="14">
        <v>98996590</v>
      </c>
      <c r="F373" s="14">
        <v>11</v>
      </c>
      <c r="G373" s="15" t="s">
        <v>655</v>
      </c>
      <c r="H373" s="36" t="s">
        <v>793</v>
      </c>
      <c r="I373" s="14" t="s">
        <v>490</v>
      </c>
      <c r="J373" s="14" t="s">
        <v>794</v>
      </c>
      <c r="K373" s="17">
        <v>34770</v>
      </c>
      <c r="L373" s="17">
        <v>0</v>
      </c>
      <c r="M373" s="18">
        <f t="shared" si="11"/>
        <v>34770</v>
      </c>
      <c r="N373" s="14" t="s">
        <v>37</v>
      </c>
      <c r="O373" s="19" t="s">
        <v>792</v>
      </c>
      <c r="P373" s="36" t="s">
        <v>35</v>
      </c>
      <c r="Q373" s="35" t="s">
        <v>645</v>
      </c>
      <c r="R373" s="36" t="s">
        <v>37</v>
      </c>
      <c r="S373" s="56" t="s">
        <v>37</v>
      </c>
      <c r="T373" s="14" t="s">
        <v>48</v>
      </c>
      <c r="U373" s="36" t="s">
        <v>37</v>
      </c>
      <c r="V373" s="36" t="s">
        <v>37</v>
      </c>
      <c r="W373" s="48" t="s">
        <v>37</v>
      </c>
      <c r="X373" s="23">
        <f t="shared" si="12"/>
        <v>34770</v>
      </c>
      <c r="Y373" s="24"/>
    </row>
    <row r="374" spans="1:25" customFormat="1" ht="75" hidden="1" customHeight="1">
      <c r="A374" s="13">
        <v>370</v>
      </c>
      <c r="B374" s="14" t="s">
        <v>639</v>
      </c>
      <c r="C374" s="14" t="s">
        <v>677</v>
      </c>
      <c r="D374" s="14" t="s">
        <v>29</v>
      </c>
      <c r="E374" s="14">
        <v>98996590</v>
      </c>
      <c r="F374" s="14">
        <v>11</v>
      </c>
      <c r="G374" s="15" t="s">
        <v>795</v>
      </c>
      <c r="H374" s="36" t="s">
        <v>489</v>
      </c>
      <c r="I374" s="14" t="s">
        <v>490</v>
      </c>
      <c r="J374" s="14" t="s">
        <v>493</v>
      </c>
      <c r="K374" s="17">
        <v>38955</v>
      </c>
      <c r="L374" s="17">
        <v>0</v>
      </c>
      <c r="M374" s="18">
        <f t="shared" si="11"/>
        <v>38955</v>
      </c>
      <c r="N374" s="14" t="s">
        <v>37</v>
      </c>
      <c r="O374" s="19" t="s">
        <v>792</v>
      </c>
      <c r="P374" s="57" t="s">
        <v>35</v>
      </c>
      <c r="Q374" s="49" t="s">
        <v>645</v>
      </c>
      <c r="R374" s="57" t="s">
        <v>182</v>
      </c>
      <c r="S374" s="52" t="s">
        <v>37</v>
      </c>
      <c r="T374" s="19" t="s">
        <v>48</v>
      </c>
      <c r="U374" s="57" t="s">
        <v>37</v>
      </c>
      <c r="V374" s="57" t="s">
        <v>780</v>
      </c>
      <c r="W374" s="58" t="s">
        <v>37</v>
      </c>
      <c r="X374" s="23">
        <f t="shared" si="12"/>
        <v>38955</v>
      </c>
      <c r="Y374" s="24"/>
    </row>
    <row r="375" spans="1:25" customFormat="1" ht="75" hidden="1" customHeight="1">
      <c r="A375" s="13">
        <v>371</v>
      </c>
      <c r="B375" s="14" t="s">
        <v>639</v>
      </c>
      <c r="C375" s="14" t="s">
        <v>677</v>
      </c>
      <c r="D375" s="14" t="s">
        <v>29</v>
      </c>
      <c r="E375" s="14">
        <v>98996590</v>
      </c>
      <c r="F375" s="14">
        <v>11</v>
      </c>
      <c r="G375" s="15" t="s">
        <v>796</v>
      </c>
      <c r="H375" s="36" t="s">
        <v>489</v>
      </c>
      <c r="I375" s="14" t="s">
        <v>490</v>
      </c>
      <c r="J375" s="14" t="s">
        <v>493</v>
      </c>
      <c r="K375" s="17">
        <v>38955</v>
      </c>
      <c r="L375" s="17">
        <v>0</v>
      </c>
      <c r="M375" s="18">
        <f t="shared" si="11"/>
        <v>38955</v>
      </c>
      <c r="N375" s="14" t="s">
        <v>37</v>
      </c>
      <c r="O375" s="19" t="s">
        <v>792</v>
      </c>
      <c r="P375" s="57" t="s">
        <v>35</v>
      </c>
      <c r="Q375" s="49" t="s">
        <v>645</v>
      </c>
      <c r="R375" s="57" t="s">
        <v>182</v>
      </c>
      <c r="S375" s="52" t="s">
        <v>37</v>
      </c>
      <c r="T375" s="19" t="s">
        <v>48</v>
      </c>
      <c r="U375" s="57" t="s">
        <v>37</v>
      </c>
      <c r="V375" s="57" t="s">
        <v>780</v>
      </c>
      <c r="W375" s="58" t="s">
        <v>37</v>
      </c>
      <c r="X375" s="23">
        <f t="shared" si="12"/>
        <v>38955</v>
      </c>
      <c r="Y375" s="24"/>
    </row>
    <row r="376" spans="1:25" customFormat="1" ht="15" hidden="1" customHeight="1">
      <c r="A376" s="13">
        <v>372</v>
      </c>
      <c r="B376" s="14" t="s">
        <v>639</v>
      </c>
      <c r="C376" s="14" t="s">
        <v>640</v>
      </c>
      <c r="D376" s="14" t="s">
        <v>29</v>
      </c>
      <c r="E376" s="14">
        <v>98996590</v>
      </c>
      <c r="F376" s="14">
        <v>11</v>
      </c>
      <c r="G376" s="15" t="s">
        <v>658</v>
      </c>
      <c r="H376" s="36" t="s">
        <v>797</v>
      </c>
      <c r="I376" s="14" t="s">
        <v>490</v>
      </c>
      <c r="J376" s="14" t="s">
        <v>798</v>
      </c>
      <c r="K376" s="17">
        <v>39477.949999999997</v>
      </c>
      <c r="L376" s="17">
        <v>0</v>
      </c>
      <c r="M376" s="18">
        <f t="shared" si="11"/>
        <v>39477.949999999997</v>
      </c>
      <c r="N376" s="14" t="s">
        <v>37</v>
      </c>
      <c r="O376" s="19" t="s">
        <v>799</v>
      </c>
      <c r="P376" s="36" t="s">
        <v>35</v>
      </c>
      <c r="Q376" s="35" t="s">
        <v>767</v>
      </c>
      <c r="R376" s="36" t="s">
        <v>37</v>
      </c>
      <c r="S376" s="56" t="s">
        <v>37</v>
      </c>
      <c r="T376" s="14" t="s">
        <v>48</v>
      </c>
      <c r="U376" s="36" t="s">
        <v>37</v>
      </c>
      <c r="V376" s="36" t="s">
        <v>37</v>
      </c>
      <c r="W376" s="48" t="s">
        <v>37</v>
      </c>
      <c r="X376" s="23">
        <f t="shared" si="12"/>
        <v>39477.949999999997</v>
      </c>
      <c r="Y376" s="24"/>
    </row>
    <row r="377" spans="1:25" customFormat="1" ht="90" hidden="1" customHeight="1">
      <c r="A377" s="13">
        <v>373</v>
      </c>
      <c r="B377" s="14" t="s">
        <v>639</v>
      </c>
      <c r="C377" s="14" t="s">
        <v>739</v>
      </c>
      <c r="D377" s="14" t="s">
        <v>29</v>
      </c>
      <c r="E377" s="14">
        <v>98996590</v>
      </c>
      <c r="F377" s="14">
        <v>11</v>
      </c>
      <c r="G377" s="15" t="s">
        <v>800</v>
      </c>
      <c r="H377" s="36" t="s">
        <v>489</v>
      </c>
      <c r="I377" s="14" t="s">
        <v>490</v>
      </c>
      <c r="J377" s="14" t="s">
        <v>801</v>
      </c>
      <c r="K377" s="17">
        <v>41098</v>
      </c>
      <c r="L377" s="17">
        <v>0</v>
      </c>
      <c r="M377" s="18">
        <f t="shared" si="11"/>
        <v>41098</v>
      </c>
      <c r="N377" s="14" t="s">
        <v>37</v>
      </c>
      <c r="O377" s="19" t="s">
        <v>792</v>
      </c>
      <c r="P377" s="57" t="s">
        <v>35</v>
      </c>
      <c r="Q377" s="49" t="s">
        <v>645</v>
      </c>
      <c r="R377" s="57" t="s">
        <v>182</v>
      </c>
      <c r="S377" s="52" t="s">
        <v>37</v>
      </c>
      <c r="T377" s="19" t="s">
        <v>48</v>
      </c>
      <c r="U377" s="57" t="s">
        <v>37</v>
      </c>
      <c r="V377" s="57" t="s">
        <v>802</v>
      </c>
      <c r="W377" s="58" t="s">
        <v>37</v>
      </c>
      <c r="X377" s="23">
        <f t="shared" si="12"/>
        <v>41098</v>
      </c>
      <c r="Y377" s="24"/>
    </row>
    <row r="378" spans="1:25" customFormat="1" ht="90" hidden="1" customHeight="1">
      <c r="A378" s="13">
        <v>374</v>
      </c>
      <c r="B378" s="14" t="s">
        <v>639</v>
      </c>
      <c r="C378" s="14" t="s">
        <v>739</v>
      </c>
      <c r="D378" s="14" t="s">
        <v>29</v>
      </c>
      <c r="E378" s="14">
        <v>98996590</v>
      </c>
      <c r="F378" s="14">
        <v>11</v>
      </c>
      <c r="G378" s="15" t="s">
        <v>803</v>
      </c>
      <c r="H378" s="36" t="s">
        <v>489</v>
      </c>
      <c r="I378" s="14" t="s">
        <v>490</v>
      </c>
      <c r="J378" s="14" t="s">
        <v>801</v>
      </c>
      <c r="K378" s="17">
        <v>41098</v>
      </c>
      <c r="L378" s="17">
        <v>0</v>
      </c>
      <c r="M378" s="18">
        <f t="shared" si="11"/>
        <v>41098</v>
      </c>
      <c r="N378" s="14" t="s">
        <v>37</v>
      </c>
      <c r="O378" s="19" t="s">
        <v>792</v>
      </c>
      <c r="P378" s="57" t="s">
        <v>35</v>
      </c>
      <c r="Q378" s="49" t="s">
        <v>645</v>
      </c>
      <c r="R378" s="57" t="s">
        <v>182</v>
      </c>
      <c r="S378" s="52" t="s">
        <v>37</v>
      </c>
      <c r="T378" s="19" t="s">
        <v>48</v>
      </c>
      <c r="U378" s="57" t="s">
        <v>37</v>
      </c>
      <c r="V378" s="57" t="s">
        <v>802</v>
      </c>
      <c r="W378" s="58" t="s">
        <v>37</v>
      </c>
      <c r="X378" s="23">
        <f t="shared" si="12"/>
        <v>41098</v>
      </c>
      <c r="Y378" s="24"/>
    </row>
    <row r="379" spans="1:25" customFormat="1" ht="60" hidden="1" customHeight="1">
      <c r="A379" s="13">
        <v>375</v>
      </c>
      <c r="B379" s="14" t="s">
        <v>639</v>
      </c>
      <c r="C379" s="14" t="s">
        <v>640</v>
      </c>
      <c r="D379" s="14" t="s">
        <v>29</v>
      </c>
      <c r="E379" s="14">
        <v>98996590</v>
      </c>
      <c r="F379" s="14">
        <v>11</v>
      </c>
      <c r="G379" s="15" t="s">
        <v>804</v>
      </c>
      <c r="H379" s="36" t="s">
        <v>489</v>
      </c>
      <c r="I379" s="14" t="s">
        <v>490</v>
      </c>
      <c r="J379" s="14" t="s">
        <v>805</v>
      </c>
      <c r="K379" s="17">
        <v>41098</v>
      </c>
      <c r="L379" s="17">
        <v>0</v>
      </c>
      <c r="M379" s="18">
        <f t="shared" si="11"/>
        <v>41098</v>
      </c>
      <c r="N379" s="14" t="s">
        <v>37</v>
      </c>
      <c r="O379" s="19" t="s">
        <v>792</v>
      </c>
      <c r="P379" s="36" t="s">
        <v>35</v>
      </c>
      <c r="Q379" s="35" t="s">
        <v>645</v>
      </c>
      <c r="R379" s="36" t="s">
        <v>37</v>
      </c>
      <c r="S379" s="56" t="s">
        <v>37</v>
      </c>
      <c r="T379" s="14" t="s">
        <v>48</v>
      </c>
      <c r="U379" s="36" t="s">
        <v>37</v>
      </c>
      <c r="V379" s="36" t="s">
        <v>37</v>
      </c>
      <c r="W379" s="48" t="s">
        <v>37</v>
      </c>
      <c r="X379" s="23">
        <f t="shared" si="12"/>
        <v>41098</v>
      </c>
      <c r="Y379" s="24"/>
    </row>
    <row r="380" spans="1:25" customFormat="1" ht="30" hidden="1" customHeight="1">
      <c r="A380" s="13">
        <v>376</v>
      </c>
      <c r="B380" s="14" t="s">
        <v>639</v>
      </c>
      <c r="C380" s="14" t="s">
        <v>664</v>
      </c>
      <c r="D380" s="14" t="s">
        <v>29</v>
      </c>
      <c r="E380" s="14">
        <v>60092696</v>
      </c>
      <c r="F380" s="14">
        <v>12</v>
      </c>
      <c r="G380" s="15" t="s">
        <v>665</v>
      </c>
      <c r="H380" s="36" t="s">
        <v>787</v>
      </c>
      <c r="I380" s="14" t="s">
        <v>806</v>
      </c>
      <c r="J380" s="14" t="s">
        <v>807</v>
      </c>
      <c r="K380" s="17">
        <v>42400</v>
      </c>
      <c r="L380" s="17">
        <v>0</v>
      </c>
      <c r="M380" s="18">
        <f t="shared" si="11"/>
        <v>42400</v>
      </c>
      <c r="N380" s="14" t="s">
        <v>363</v>
      </c>
      <c r="O380" s="57" t="s">
        <v>676</v>
      </c>
      <c r="P380" s="57" t="s">
        <v>3</v>
      </c>
      <c r="Q380" s="35" t="s">
        <v>37</v>
      </c>
      <c r="R380" s="57" t="s">
        <v>37</v>
      </c>
      <c r="S380" s="21">
        <v>43281</v>
      </c>
      <c r="T380" s="14" t="s">
        <v>124</v>
      </c>
      <c r="U380" s="57" t="s">
        <v>37</v>
      </c>
      <c r="V380" s="57" t="s">
        <v>37</v>
      </c>
      <c r="W380" s="58" t="s">
        <v>37</v>
      </c>
      <c r="X380" s="23">
        <f t="shared" si="12"/>
        <v>42400</v>
      </c>
      <c r="Y380" s="24"/>
    </row>
    <row r="381" spans="1:25" customFormat="1" ht="30" hidden="1" customHeight="1">
      <c r="A381" s="13">
        <v>377</v>
      </c>
      <c r="B381" s="14" t="s">
        <v>639</v>
      </c>
      <c r="C381" s="14" t="s">
        <v>786</v>
      </c>
      <c r="D381" s="14" t="s">
        <v>29</v>
      </c>
      <c r="E381" s="14">
        <v>60181290</v>
      </c>
      <c r="F381" s="14">
        <v>12</v>
      </c>
      <c r="G381" s="15" t="s">
        <v>665</v>
      </c>
      <c r="H381" s="36" t="s">
        <v>787</v>
      </c>
      <c r="I381" s="14" t="s">
        <v>806</v>
      </c>
      <c r="J381" s="14" t="s">
        <v>807</v>
      </c>
      <c r="K381" s="17">
        <v>42400</v>
      </c>
      <c r="L381" s="17">
        <v>0</v>
      </c>
      <c r="M381" s="18">
        <f t="shared" si="11"/>
        <v>42400</v>
      </c>
      <c r="N381" s="14" t="s">
        <v>363</v>
      </c>
      <c r="O381" s="57" t="s">
        <v>676</v>
      </c>
      <c r="P381" s="57" t="s">
        <v>3</v>
      </c>
      <c r="Q381" s="35" t="s">
        <v>37</v>
      </c>
      <c r="R381" s="57" t="s">
        <v>37</v>
      </c>
      <c r="S381" s="21">
        <v>43281</v>
      </c>
      <c r="T381" s="14" t="s">
        <v>124</v>
      </c>
      <c r="U381" s="57" t="s">
        <v>37</v>
      </c>
      <c r="V381" s="57" t="s">
        <v>37</v>
      </c>
      <c r="W381" s="58" t="s">
        <v>37</v>
      </c>
      <c r="X381" s="23">
        <f t="shared" si="12"/>
        <v>42400</v>
      </c>
      <c r="Y381" s="24"/>
    </row>
    <row r="382" spans="1:25" customFormat="1" ht="75" hidden="1" customHeight="1">
      <c r="A382" s="13">
        <v>378</v>
      </c>
      <c r="B382" s="14" t="s">
        <v>639</v>
      </c>
      <c r="C382" s="14" t="s">
        <v>664</v>
      </c>
      <c r="D382" s="14" t="s">
        <v>29</v>
      </c>
      <c r="E382" s="14">
        <v>60092696</v>
      </c>
      <c r="F382" s="14">
        <v>12</v>
      </c>
      <c r="G382" s="15" t="s">
        <v>665</v>
      </c>
      <c r="H382" s="36" t="s">
        <v>666</v>
      </c>
      <c r="I382" s="14" t="s">
        <v>808</v>
      </c>
      <c r="J382" s="14" t="s">
        <v>809</v>
      </c>
      <c r="K382" s="17">
        <v>42715.07</v>
      </c>
      <c r="L382" s="17">
        <v>0</v>
      </c>
      <c r="M382" s="18">
        <f t="shared" si="11"/>
        <v>42715.07</v>
      </c>
      <c r="N382" s="14" t="s">
        <v>363</v>
      </c>
      <c r="O382" s="19" t="s">
        <v>792</v>
      </c>
      <c r="P382" s="57" t="s">
        <v>35</v>
      </c>
      <c r="Q382" s="49" t="s">
        <v>645</v>
      </c>
      <c r="R382" s="57" t="s">
        <v>614</v>
      </c>
      <c r="S382" s="52" t="s">
        <v>37</v>
      </c>
      <c r="T382" s="14" t="s">
        <v>48</v>
      </c>
      <c r="U382" s="57" t="s">
        <v>37</v>
      </c>
      <c r="V382" s="57" t="s">
        <v>780</v>
      </c>
      <c r="W382" s="58" t="s">
        <v>37</v>
      </c>
      <c r="X382" s="23">
        <f t="shared" si="12"/>
        <v>42715.07</v>
      </c>
      <c r="Y382" s="24"/>
    </row>
    <row r="383" spans="1:25" customFormat="1" ht="30" hidden="1" customHeight="1">
      <c r="A383" s="13">
        <v>379</v>
      </c>
      <c r="B383" s="14" t="s">
        <v>639</v>
      </c>
      <c r="C383" s="14" t="s">
        <v>810</v>
      </c>
      <c r="D383" s="14" t="s">
        <v>42</v>
      </c>
      <c r="E383" s="14">
        <v>22370846</v>
      </c>
      <c r="F383" s="14">
        <v>12</v>
      </c>
      <c r="G383" s="15" t="s">
        <v>665</v>
      </c>
      <c r="H383" s="36" t="s">
        <v>721</v>
      </c>
      <c r="I383" s="14" t="s">
        <v>811</v>
      </c>
      <c r="J383" s="14" t="s">
        <v>812</v>
      </c>
      <c r="K383" s="17">
        <v>43500</v>
      </c>
      <c r="L383" s="17">
        <v>0</v>
      </c>
      <c r="M383" s="18">
        <f t="shared" si="11"/>
        <v>43500</v>
      </c>
      <c r="N383" s="14" t="s">
        <v>363</v>
      </c>
      <c r="O383" s="57" t="s">
        <v>676</v>
      </c>
      <c r="P383" s="57" t="s">
        <v>3</v>
      </c>
      <c r="Q383" s="35" t="s">
        <v>37</v>
      </c>
      <c r="R383" s="57" t="s">
        <v>37</v>
      </c>
      <c r="S383" s="21">
        <v>43281</v>
      </c>
      <c r="T383" s="14" t="s">
        <v>124</v>
      </c>
      <c r="U383" s="57" t="s">
        <v>37</v>
      </c>
      <c r="V383" s="57" t="s">
        <v>37</v>
      </c>
      <c r="W383" s="58" t="s">
        <v>37</v>
      </c>
      <c r="X383" s="23">
        <f t="shared" si="12"/>
        <v>43500</v>
      </c>
      <c r="Y383" s="24"/>
    </row>
    <row r="384" spans="1:25" customFormat="1" ht="30" hidden="1" customHeight="1">
      <c r="A384" s="13">
        <v>380</v>
      </c>
      <c r="B384" s="14" t="s">
        <v>639</v>
      </c>
      <c r="C384" s="14" t="s">
        <v>810</v>
      </c>
      <c r="D384" s="14" t="s">
        <v>42</v>
      </c>
      <c r="E384" s="14">
        <v>22370846</v>
      </c>
      <c r="F384" s="14">
        <v>12</v>
      </c>
      <c r="G384" s="15" t="s">
        <v>665</v>
      </c>
      <c r="H384" s="36" t="s">
        <v>721</v>
      </c>
      <c r="I384" s="14" t="s">
        <v>811</v>
      </c>
      <c r="J384" s="14" t="s">
        <v>812</v>
      </c>
      <c r="K384" s="17">
        <v>43500</v>
      </c>
      <c r="L384" s="17">
        <v>0</v>
      </c>
      <c r="M384" s="18">
        <f t="shared" si="11"/>
        <v>43500</v>
      </c>
      <c r="N384" s="14" t="s">
        <v>363</v>
      </c>
      <c r="O384" s="57" t="s">
        <v>676</v>
      </c>
      <c r="P384" s="57" t="s">
        <v>3</v>
      </c>
      <c r="Q384" s="35" t="s">
        <v>37</v>
      </c>
      <c r="R384" s="57" t="s">
        <v>37</v>
      </c>
      <c r="S384" s="21">
        <v>43281</v>
      </c>
      <c r="T384" s="14" t="s">
        <v>124</v>
      </c>
      <c r="U384" s="57" t="s">
        <v>37</v>
      </c>
      <c r="V384" s="57" t="s">
        <v>37</v>
      </c>
      <c r="W384" s="58" t="s">
        <v>37</v>
      </c>
      <c r="X384" s="23">
        <f t="shared" si="12"/>
        <v>43500</v>
      </c>
      <c r="Y384" s="24"/>
    </row>
    <row r="385" spans="1:25" customFormat="1" ht="45" hidden="1" customHeight="1">
      <c r="A385" s="13">
        <v>381</v>
      </c>
      <c r="B385" s="14" t="s">
        <v>639</v>
      </c>
      <c r="C385" s="14" t="s">
        <v>813</v>
      </c>
      <c r="D385" s="14" t="s">
        <v>29</v>
      </c>
      <c r="E385" s="14">
        <v>60092696</v>
      </c>
      <c r="F385" s="14">
        <v>12</v>
      </c>
      <c r="G385" s="15">
        <v>42651</v>
      </c>
      <c r="H385" s="36" t="s">
        <v>814</v>
      </c>
      <c r="I385" s="14" t="s">
        <v>815</v>
      </c>
      <c r="J385" s="14" t="s">
        <v>816</v>
      </c>
      <c r="K385" s="17">
        <v>44460.02</v>
      </c>
      <c r="L385" s="17">
        <v>0</v>
      </c>
      <c r="M385" s="18">
        <f t="shared" si="11"/>
        <v>44460.02</v>
      </c>
      <c r="N385" s="14" t="s">
        <v>37</v>
      </c>
      <c r="O385" s="36" t="s">
        <v>817</v>
      </c>
      <c r="P385" s="36" t="s">
        <v>35</v>
      </c>
      <c r="Q385" s="35" t="s">
        <v>645</v>
      </c>
      <c r="R385" s="36" t="s">
        <v>37</v>
      </c>
      <c r="S385" s="56" t="s">
        <v>37</v>
      </c>
      <c r="T385" s="14" t="s">
        <v>48</v>
      </c>
      <c r="U385" s="36" t="s">
        <v>37</v>
      </c>
      <c r="V385" s="36" t="s">
        <v>37</v>
      </c>
      <c r="W385" s="48" t="s">
        <v>37</v>
      </c>
      <c r="X385" s="23">
        <f t="shared" si="12"/>
        <v>44460.02</v>
      </c>
      <c r="Y385" s="24"/>
    </row>
    <row r="386" spans="1:25" customFormat="1" ht="45" hidden="1" customHeight="1">
      <c r="A386" s="13">
        <v>382</v>
      </c>
      <c r="B386" s="14" t="s">
        <v>639</v>
      </c>
      <c r="C386" s="14" t="s">
        <v>664</v>
      </c>
      <c r="D386" s="14" t="s">
        <v>29</v>
      </c>
      <c r="E386" s="14">
        <v>60092696</v>
      </c>
      <c r="F386" s="14">
        <v>12</v>
      </c>
      <c r="G386" s="15" t="s">
        <v>665</v>
      </c>
      <c r="H386" s="36" t="s">
        <v>704</v>
      </c>
      <c r="I386" s="14" t="s">
        <v>670</v>
      </c>
      <c r="J386" s="14" t="s">
        <v>724</v>
      </c>
      <c r="K386" s="17">
        <v>46321.919999999998</v>
      </c>
      <c r="L386" s="17">
        <v>0</v>
      </c>
      <c r="M386" s="18">
        <f t="shared" si="11"/>
        <v>46321.919999999998</v>
      </c>
      <c r="N386" s="14">
        <v>0</v>
      </c>
      <c r="O386" s="57" t="s">
        <v>669</v>
      </c>
      <c r="P386" s="34" t="s">
        <v>3</v>
      </c>
      <c r="Q386" s="45" t="s">
        <v>37</v>
      </c>
      <c r="R386" s="34" t="s">
        <v>182</v>
      </c>
      <c r="S386" s="21">
        <v>43281</v>
      </c>
      <c r="T386" s="19" t="s">
        <v>124</v>
      </c>
      <c r="U386" s="34" t="s">
        <v>37</v>
      </c>
      <c r="V386" s="34" t="s">
        <v>37</v>
      </c>
      <c r="W386" s="33" t="s">
        <v>37</v>
      </c>
      <c r="X386" s="23">
        <f t="shared" si="12"/>
        <v>46321.919999999998</v>
      </c>
      <c r="Y386" s="24"/>
    </row>
    <row r="387" spans="1:25" customFormat="1" ht="60" hidden="1" customHeight="1">
      <c r="A387" s="13">
        <v>383</v>
      </c>
      <c r="B387" s="14" t="s">
        <v>639</v>
      </c>
      <c r="C387" s="14" t="s">
        <v>664</v>
      </c>
      <c r="D387" s="14" t="s">
        <v>29</v>
      </c>
      <c r="E387" s="14">
        <v>60092696</v>
      </c>
      <c r="F387" s="14">
        <v>12</v>
      </c>
      <c r="G387" s="15" t="s">
        <v>665</v>
      </c>
      <c r="H387" s="36" t="s">
        <v>666</v>
      </c>
      <c r="I387" s="14" t="s">
        <v>667</v>
      </c>
      <c r="J387" s="14" t="s">
        <v>719</v>
      </c>
      <c r="K387" s="17">
        <v>46321.919999999998</v>
      </c>
      <c r="L387" s="17">
        <v>0</v>
      </c>
      <c r="M387" s="18">
        <f t="shared" si="11"/>
        <v>46321.919999999998</v>
      </c>
      <c r="N387" s="14">
        <v>0</v>
      </c>
      <c r="O387" s="57" t="s">
        <v>669</v>
      </c>
      <c r="P387" s="34" t="s">
        <v>3</v>
      </c>
      <c r="Q387" s="45" t="s">
        <v>37</v>
      </c>
      <c r="R387" s="34" t="s">
        <v>182</v>
      </c>
      <c r="S387" s="21">
        <v>43281</v>
      </c>
      <c r="T387" s="19" t="s">
        <v>124</v>
      </c>
      <c r="U387" s="34" t="s">
        <v>37</v>
      </c>
      <c r="V387" s="34" t="s">
        <v>37</v>
      </c>
      <c r="W387" s="33" t="s">
        <v>37</v>
      </c>
      <c r="X387" s="23">
        <f t="shared" si="12"/>
        <v>46321.919999999998</v>
      </c>
      <c r="Y387" s="24"/>
    </row>
    <row r="388" spans="1:25" customFormat="1" ht="45" hidden="1" customHeight="1">
      <c r="A388" s="13">
        <v>384</v>
      </c>
      <c r="B388" s="14" t="s">
        <v>639</v>
      </c>
      <c r="C388" s="14" t="s">
        <v>664</v>
      </c>
      <c r="D388" s="14" t="s">
        <v>29</v>
      </c>
      <c r="E388" s="14">
        <v>60092696</v>
      </c>
      <c r="F388" s="14">
        <v>12</v>
      </c>
      <c r="G388" s="15" t="s">
        <v>665</v>
      </c>
      <c r="H388" s="36" t="s">
        <v>695</v>
      </c>
      <c r="I388" s="14" t="s">
        <v>667</v>
      </c>
      <c r="J388" s="14" t="s">
        <v>719</v>
      </c>
      <c r="K388" s="17">
        <v>46321.919999999998</v>
      </c>
      <c r="L388" s="17">
        <v>0</v>
      </c>
      <c r="M388" s="18">
        <f t="shared" si="11"/>
        <v>46321.919999999998</v>
      </c>
      <c r="N388" s="14">
        <v>0</v>
      </c>
      <c r="O388" s="57" t="s">
        <v>669</v>
      </c>
      <c r="P388" s="34" t="s">
        <v>3</v>
      </c>
      <c r="Q388" s="45" t="s">
        <v>37</v>
      </c>
      <c r="R388" s="34" t="s">
        <v>182</v>
      </c>
      <c r="S388" s="21">
        <v>43281</v>
      </c>
      <c r="T388" s="19" t="s">
        <v>124</v>
      </c>
      <c r="U388" s="34" t="s">
        <v>37</v>
      </c>
      <c r="V388" s="34" t="s">
        <v>37</v>
      </c>
      <c r="W388" s="33" t="s">
        <v>37</v>
      </c>
      <c r="X388" s="23">
        <f t="shared" si="12"/>
        <v>46321.919999999998</v>
      </c>
      <c r="Y388" s="24"/>
    </row>
    <row r="389" spans="1:25" customFormat="1" ht="45" hidden="1" customHeight="1">
      <c r="A389" s="13">
        <v>385</v>
      </c>
      <c r="B389" s="14" t="s">
        <v>639</v>
      </c>
      <c r="C389" s="14" t="s">
        <v>664</v>
      </c>
      <c r="D389" s="14" t="s">
        <v>29</v>
      </c>
      <c r="E389" s="14">
        <v>60092696</v>
      </c>
      <c r="F389" s="14">
        <v>12</v>
      </c>
      <c r="G389" s="15" t="s">
        <v>665</v>
      </c>
      <c r="H389" s="36" t="s">
        <v>704</v>
      </c>
      <c r="I389" s="14" t="s">
        <v>670</v>
      </c>
      <c r="J389" s="14" t="s">
        <v>671</v>
      </c>
      <c r="K389" s="17">
        <v>46321.919999999998</v>
      </c>
      <c r="L389" s="17">
        <v>0</v>
      </c>
      <c r="M389" s="18">
        <f t="shared" si="11"/>
        <v>46321.919999999998</v>
      </c>
      <c r="N389" s="14">
        <v>0</v>
      </c>
      <c r="O389" s="57" t="s">
        <v>669</v>
      </c>
      <c r="P389" s="34" t="s">
        <v>3</v>
      </c>
      <c r="Q389" s="45" t="s">
        <v>37</v>
      </c>
      <c r="R389" s="34" t="s">
        <v>182</v>
      </c>
      <c r="S389" s="21">
        <v>43281</v>
      </c>
      <c r="T389" s="19" t="s">
        <v>124</v>
      </c>
      <c r="U389" s="34" t="s">
        <v>37</v>
      </c>
      <c r="V389" s="34" t="s">
        <v>37</v>
      </c>
      <c r="W389" s="33" t="s">
        <v>37</v>
      </c>
      <c r="X389" s="23">
        <f t="shared" si="12"/>
        <v>46321.919999999998</v>
      </c>
      <c r="Y389" s="24"/>
    </row>
    <row r="390" spans="1:25" customFormat="1" ht="60" hidden="1" customHeight="1">
      <c r="A390" s="13">
        <v>386</v>
      </c>
      <c r="B390" s="14" t="s">
        <v>639</v>
      </c>
      <c r="C390" s="14" t="s">
        <v>664</v>
      </c>
      <c r="D390" s="14" t="s">
        <v>29</v>
      </c>
      <c r="E390" s="14">
        <v>60092696</v>
      </c>
      <c r="F390" s="14">
        <v>12</v>
      </c>
      <c r="G390" s="15" t="s">
        <v>665</v>
      </c>
      <c r="H390" s="36" t="s">
        <v>666</v>
      </c>
      <c r="I390" s="14" t="s">
        <v>667</v>
      </c>
      <c r="J390" s="14" t="s">
        <v>668</v>
      </c>
      <c r="K390" s="17">
        <v>46321.98</v>
      </c>
      <c r="L390" s="17">
        <v>0</v>
      </c>
      <c r="M390" s="18">
        <f t="shared" ref="M390:M453" si="13">K390+L390</f>
        <v>46321.98</v>
      </c>
      <c r="N390" s="14">
        <v>0</v>
      </c>
      <c r="O390" s="57" t="s">
        <v>669</v>
      </c>
      <c r="P390" s="34" t="s">
        <v>3</v>
      </c>
      <c r="Q390" s="45" t="s">
        <v>37</v>
      </c>
      <c r="R390" s="34" t="s">
        <v>182</v>
      </c>
      <c r="S390" s="21">
        <v>43281</v>
      </c>
      <c r="T390" s="19" t="s">
        <v>124</v>
      </c>
      <c r="U390" s="34" t="s">
        <v>37</v>
      </c>
      <c r="V390" s="34" t="s">
        <v>37</v>
      </c>
      <c r="W390" s="33" t="s">
        <v>37</v>
      </c>
      <c r="X390" s="23">
        <f t="shared" si="12"/>
        <v>46321.98</v>
      </c>
      <c r="Y390" s="24"/>
    </row>
    <row r="391" spans="1:25" customFormat="1" ht="75" hidden="1" customHeight="1">
      <c r="A391" s="13">
        <v>387</v>
      </c>
      <c r="B391" s="14" t="s">
        <v>639</v>
      </c>
      <c r="C391" s="14" t="s">
        <v>664</v>
      </c>
      <c r="D391" s="14" t="s">
        <v>29</v>
      </c>
      <c r="E391" s="14">
        <v>60092696</v>
      </c>
      <c r="F391" s="14">
        <v>12</v>
      </c>
      <c r="G391" s="15" t="s">
        <v>665</v>
      </c>
      <c r="H391" s="36" t="s">
        <v>666</v>
      </c>
      <c r="I391" s="14" t="s">
        <v>818</v>
      </c>
      <c r="J391" s="14" t="s">
        <v>819</v>
      </c>
      <c r="K391" s="17">
        <v>57000</v>
      </c>
      <c r="L391" s="17">
        <v>0</v>
      </c>
      <c r="M391" s="18">
        <f t="shared" si="13"/>
        <v>57000</v>
      </c>
      <c r="N391" s="14" t="s">
        <v>363</v>
      </c>
      <c r="O391" s="19" t="s">
        <v>792</v>
      </c>
      <c r="P391" s="57" t="s">
        <v>35</v>
      </c>
      <c r="Q391" s="49" t="s">
        <v>645</v>
      </c>
      <c r="R391" s="57" t="s">
        <v>614</v>
      </c>
      <c r="S391" s="52" t="s">
        <v>37</v>
      </c>
      <c r="T391" s="14" t="s">
        <v>48</v>
      </c>
      <c r="U391" s="57" t="s">
        <v>37</v>
      </c>
      <c r="V391" s="57" t="s">
        <v>780</v>
      </c>
      <c r="W391" s="58" t="s">
        <v>37</v>
      </c>
      <c r="X391" s="23">
        <f t="shared" si="12"/>
        <v>57000</v>
      </c>
      <c r="Y391" s="24"/>
    </row>
    <row r="392" spans="1:25" customFormat="1" ht="75" hidden="1" customHeight="1">
      <c r="A392" s="13">
        <v>388</v>
      </c>
      <c r="B392" s="14" t="s">
        <v>639</v>
      </c>
      <c r="C392" s="14" t="s">
        <v>664</v>
      </c>
      <c r="D392" s="14" t="s">
        <v>29</v>
      </c>
      <c r="E392" s="14">
        <v>60092696</v>
      </c>
      <c r="F392" s="14">
        <v>12</v>
      </c>
      <c r="G392" s="15" t="s">
        <v>665</v>
      </c>
      <c r="H392" s="36" t="s">
        <v>666</v>
      </c>
      <c r="I392" s="14" t="s">
        <v>820</v>
      </c>
      <c r="J392" s="14" t="s">
        <v>821</v>
      </c>
      <c r="K392" s="17">
        <v>57000</v>
      </c>
      <c r="L392" s="17">
        <v>0</v>
      </c>
      <c r="M392" s="18">
        <f t="shared" si="13"/>
        <v>57000</v>
      </c>
      <c r="N392" s="14" t="s">
        <v>363</v>
      </c>
      <c r="O392" s="19" t="s">
        <v>792</v>
      </c>
      <c r="P392" s="57" t="s">
        <v>35</v>
      </c>
      <c r="Q392" s="49" t="s">
        <v>645</v>
      </c>
      <c r="R392" s="57" t="s">
        <v>614</v>
      </c>
      <c r="S392" s="52" t="s">
        <v>37</v>
      </c>
      <c r="T392" s="14" t="s">
        <v>48</v>
      </c>
      <c r="U392" s="57" t="s">
        <v>37</v>
      </c>
      <c r="V392" s="57" t="s">
        <v>780</v>
      </c>
      <c r="W392" s="58" t="s">
        <v>37</v>
      </c>
      <c r="X392" s="23">
        <f t="shared" si="12"/>
        <v>57000</v>
      </c>
      <c r="Y392" s="24"/>
    </row>
    <row r="393" spans="1:25" customFormat="1" ht="75" hidden="1" customHeight="1">
      <c r="A393" s="13">
        <v>389</v>
      </c>
      <c r="B393" s="14" t="s">
        <v>639</v>
      </c>
      <c r="C393" s="14" t="s">
        <v>664</v>
      </c>
      <c r="D393" s="14" t="s">
        <v>29</v>
      </c>
      <c r="E393" s="14">
        <v>60092696</v>
      </c>
      <c r="F393" s="14">
        <v>12</v>
      </c>
      <c r="G393" s="15" t="s">
        <v>665</v>
      </c>
      <c r="H393" s="36" t="s">
        <v>666</v>
      </c>
      <c r="I393" s="14" t="s">
        <v>822</v>
      </c>
      <c r="J393" s="14" t="s">
        <v>496</v>
      </c>
      <c r="K393" s="17">
        <v>57000</v>
      </c>
      <c r="L393" s="17">
        <v>0</v>
      </c>
      <c r="M393" s="18">
        <f t="shared" si="13"/>
        <v>57000</v>
      </c>
      <c r="N393" s="14" t="s">
        <v>363</v>
      </c>
      <c r="O393" s="19" t="s">
        <v>792</v>
      </c>
      <c r="P393" s="57" t="s">
        <v>35</v>
      </c>
      <c r="Q393" s="49" t="s">
        <v>645</v>
      </c>
      <c r="R393" s="57" t="s">
        <v>614</v>
      </c>
      <c r="S393" s="52" t="s">
        <v>37</v>
      </c>
      <c r="T393" s="14" t="s">
        <v>48</v>
      </c>
      <c r="U393" s="57" t="s">
        <v>37</v>
      </c>
      <c r="V393" s="57" t="s">
        <v>780</v>
      </c>
      <c r="W393" s="58" t="s">
        <v>37</v>
      </c>
      <c r="X393" s="23">
        <f t="shared" si="12"/>
        <v>57000</v>
      </c>
      <c r="Y393" s="24"/>
    </row>
    <row r="394" spans="1:25" customFormat="1" ht="75" hidden="1" customHeight="1">
      <c r="A394" s="13">
        <v>390</v>
      </c>
      <c r="B394" s="14" t="s">
        <v>639</v>
      </c>
      <c r="C394" s="14" t="s">
        <v>664</v>
      </c>
      <c r="D394" s="14" t="s">
        <v>29</v>
      </c>
      <c r="E394" s="14">
        <v>60092696</v>
      </c>
      <c r="F394" s="14">
        <v>12</v>
      </c>
      <c r="G394" s="15" t="s">
        <v>665</v>
      </c>
      <c r="H394" s="36" t="s">
        <v>666</v>
      </c>
      <c r="I394" s="14" t="s">
        <v>823</v>
      </c>
      <c r="J394" s="14" t="s">
        <v>491</v>
      </c>
      <c r="K394" s="17">
        <v>62715.07</v>
      </c>
      <c r="L394" s="17">
        <v>0</v>
      </c>
      <c r="M394" s="18">
        <f t="shared" si="13"/>
        <v>62715.07</v>
      </c>
      <c r="N394" s="14" t="s">
        <v>363</v>
      </c>
      <c r="O394" s="19" t="s">
        <v>792</v>
      </c>
      <c r="P394" s="57" t="s">
        <v>35</v>
      </c>
      <c r="Q394" s="49" t="s">
        <v>645</v>
      </c>
      <c r="R394" s="57" t="s">
        <v>614</v>
      </c>
      <c r="S394" s="52" t="s">
        <v>37</v>
      </c>
      <c r="T394" s="14" t="s">
        <v>48</v>
      </c>
      <c r="U394" s="57" t="s">
        <v>37</v>
      </c>
      <c r="V394" s="57" t="s">
        <v>780</v>
      </c>
      <c r="W394" s="58" t="s">
        <v>37</v>
      </c>
      <c r="X394" s="23">
        <f t="shared" si="12"/>
        <v>62715.07</v>
      </c>
      <c r="Y394" s="24"/>
    </row>
    <row r="395" spans="1:25" customFormat="1" ht="75" hidden="1" customHeight="1">
      <c r="A395" s="13">
        <v>391</v>
      </c>
      <c r="B395" s="14" t="s">
        <v>639</v>
      </c>
      <c r="C395" s="14" t="s">
        <v>664</v>
      </c>
      <c r="D395" s="14" t="s">
        <v>29</v>
      </c>
      <c r="E395" s="14">
        <v>60092696</v>
      </c>
      <c r="F395" s="14">
        <v>12</v>
      </c>
      <c r="G395" s="15" t="s">
        <v>665</v>
      </c>
      <c r="H395" s="36" t="s">
        <v>666</v>
      </c>
      <c r="I395" s="14" t="s">
        <v>824</v>
      </c>
      <c r="J395" s="14" t="s">
        <v>825</v>
      </c>
      <c r="K395" s="17">
        <v>62715.07</v>
      </c>
      <c r="L395" s="17">
        <v>0</v>
      </c>
      <c r="M395" s="18">
        <f t="shared" si="13"/>
        <v>62715.07</v>
      </c>
      <c r="N395" s="14" t="s">
        <v>363</v>
      </c>
      <c r="O395" s="19" t="s">
        <v>792</v>
      </c>
      <c r="P395" s="57" t="s">
        <v>35</v>
      </c>
      <c r="Q395" s="49" t="s">
        <v>645</v>
      </c>
      <c r="R395" s="57" t="s">
        <v>614</v>
      </c>
      <c r="S395" s="52" t="s">
        <v>37</v>
      </c>
      <c r="T395" s="14" t="s">
        <v>48</v>
      </c>
      <c r="U395" s="57" t="s">
        <v>37</v>
      </c>
      <c r="V395" s="57" t="s">
        <v>780</v>
      </c>
      <c r="W395" s="58" t="s">
        <v>37</v>
      </c>
      <c r="X395" s="23">
        <f t="shared" si="12"/>
        <v>62715.07</v>
      </c>
      <c r="Y395" s="24"/>
    </row>
    <row r="396" spans="1:25" customFormat="1" ht="75" hidden="1" customHeight="1">
      <c r="A396" s="13">
        <v>392</v>
      </c>
      <c r="B396" s="14" t="s">
        <v>639</v>
      </c>
      <c r="C396" s="14" t="s">
        <v>664</v>
      </c>
      <c r="D396" s="14" t="s">
        <v>29</v>
      </c>
      <c r="E396" s="14">
        <v>60092696</v>
      </c>
      <c r="F396" s="14">
        <v>12</v>
      </c>
      <c r="G396" s="15" t="s">
        <v>665</v>
      </c>
      <c r="H396" s="36" t="s">
        <v>826</v>
      </c>
      <c r="I396" s="14" t="s">
        <v>827</v>
      </c>
      <c r="J396" s="14" t="s">
        <v>828</v>
      </c>
      <c r="K396" s="17">
        <v>62715.07</v>
      </c>
      <c r="L396" s="17">
        <v>0</v>
      </c>
      <c r="M396" s="18">
        <f t="shared" si="13"/>
        <v>62715.07</v>
      </c>
      <c r="N396" s="14" t="s">
        <v>363</v>
      </c>
      <c r="O396" s="19" t="s">
        <v>792</v>
      </c>
      <c r="P396" s="57" t="s">
        <v>35</v>
      </c>
      <c r="Q396" s="49" t="s">
        <v>645</v>
      </c>
      <c r="R396" s="57" t="s">
        <v>182</v>
      </c>
      <c r="S396" s="52" t="s">
        <v>37</v>
      </c>
      <c r="T396" s="19" t="s">
        <v>48</v>
      </c>
      <c r="U396" s="57" t="s">
        <v>37</v>
      </c>
      <c r="V396" s="57" t="s">
        <v>780</v>
      </c>
      <c r="W396" s="58" t="s">
        <v>37</v>
      </c>
      <c r="X396" s="23">
        <f t="shared" si="12"/>
        <v>62715.07</v>
      </c>
      <c r="Y396" s="24"/>
    </row>
    <row r="397" spans="1:25" customFormat="1" ht="45" hidden="1" customHeight="1">
      <c r="A397" s="13">
        <v>393</v>
      </c>
      <c r="B397" s="14" t="s">
        <v>639</v>
      </c>
      <c r="C397" s="14" t="s">
        <v>686</v>
      </c>
      <c r="D397" s="14" t="s">
        <v>687</v>
      </c>
      <c r="E397" s="14">
        <v>98996602</v>
      </c>
      <c r="F397" s="14">
        <v>12</v>
      </c>
      <c r="G397" s="15" t="s">
        <v>688</v>
      </c>
      <c r="H397" s="36" t="s">
        <v>829</v>
      </c>
      <c r="I397" s="14" t="s">
        <v>690</v>
      </c>
      <c r="J397" s="14" t="s">
        <v>790</v>
      </c>
      <c r="K397" s="17">
        <v>64118.98</v>
      </c>
      <c r="L397" s="17">
        <v>0</v>
      </c>
      <c r="M397" s="18">
        <f t="shared" si="13"/>
        <v>64118.98</v>
      </c>
      <c r="N397" s="14">
        <v>0</v>
      </c>
      <c r="O397" s="36" t="s">
        <v>692</v>
      </c>
      <c r="P397" s="19" t="s">
        <v>3</v>
      </c>
      <c r="Q397" s="35" t="s">
        <v>37</v>
      </c>
      <c r="R397" s="36" t="s">
        <v>37</v>
      </c>
      <c r="S397" s="21">
        <v>43281</v>
      </c>
      <c r="T397" s="19" t="s">
        <v>124</v>
      </c>
      <c r="U397" s="36" t="s">
        <v>37</v>
      </c>
      <c r="V397" s="36" t="s">
        <v>37</v>
      </c>
      <c r="W397" s="48" t="s">
        <v>37</v>
      </c>
      <c r="X397" s="23">
        <f t="shared" si="12"/>
        <v>64118.98</v>
      </c>
      <c r="Y397" s="24"/>
    </row>
    <row r="398" spans="1:25" customFormat="1" ht="90" hidden="1" customHeight="1">
      <c r="A398" s="13">
        <v>394</v>
      </c>
      <c r="B398" s="14" t="s">
        <v>639</v>
      </c>
      <c r="C398" s="14" t="s">
        <v>677</v>
      </c>
      <c r="D398" s="14" t="s">
        <v>29</v>
      </c>
      <c r="E398" s="14">
        <v>98996590</v>
      </c>
      <c r="F398" s="14">
        <v>11</v>
      </c>
      <c r="G398" s="15" t="s">
        <v>795</v>
      </c>
      <c r="H398" s="36" t="s">
        <v>489</v>
      </c>
      <c r="I398" s="14" t="s">
        <v>490</v>
      </c>
      <c r="J398" s="14" t="s">
        <v>830</v>
      </c>
      <c r="K398" s="17">
        <v>67760</v>
      </c>
      <c r="L398" s="17">
        <v>0</v>
      </c>
      <c r="M398" s="18">
        <f t="shared" si="13"/>
        <v>67760</v>
      </c>
      <c r="N398" s="14" t="s">
        <v>37</v>
      </c>
      <c r="O398" s="19" t="s">
        <v>792</v>
      </c>
      <c r="P398" s="57" t="s">
        <v>35</v>
      </c>
      <c r="Q398" s="49" t="s">
        <v>645</v>
      </c>
      <c r="R398" s="57" t="s">
        <v>182</v>
      </c>
      <c r="S398" s="52" t="s">
        <v>37</v>
      </c>
      <c r="T398" s="19" t="s">
        <v>48</v>
      </c>
      <c r="U398" s="57" t="s">
        <v>37</v>
      </c>
      <c r="V398" s="57" t="s">
        <v>802</v>
      </c>
      <c r="W398" s="58" t="s">
        <v>37</v>
      </c>
      <c r="X398" s="23">
        <f t="shared" si="12"/>
        <v>67760</v>
      </c>
      <c r="Y398" s="24"/>
    </row>
    <row r="399" spans="1:25" customFormat="1" ht="60" hidden="1" customHeight="1">
      <c r="A399" s="13">
        <v>395</v>
      </c>
      <c r="B399" s="14" t="s">
        <v>639</v>
      </c>
      <c r="C399" s="14" t="s">
        <v>664</v>
      </c>
      <c r="D399" s="14" t="s">
        <v>29</v>
      </c>
      <c r="E399" s="14">
        <v>60092696</v>
      </c>
      <c r="F399" s="14">
        <v>12</v>
      </c>
      <c r="G399" s="15" t="s">
        <v>665</v>
      </c>
      <c r="H399" s="36" t="s">
        <v>666</v>
      </c>
      <c r="I399" s="14" t="s">
        <v>667</v>
      </c>
      <c r="J399" s="14" t="s">
        <v>708</v>
      </c>
      <c r="K399" s="17">
        <v>70569.240000000005</v>
      </c>
      <c r="L399" s="17">
        <v>0</v>
      </c>
      <c r="M399" s="18">
        <f t="shared" si="13"/>
        <v>70569.240000000005</v>
      </c>
      <c r="N399" s="14">
        <v>0</v>
      </c>
      <c r="O399" s="57" t="s">
        <v>669</v>
      </c>
      <c r="P399" s="34" t="s">
        <v>3</v>
      </c>
      <c r="Q399" s="45" t="s">
        <v>37</v>
      </c>
      <c r="R399" s="34" t="s">
        <v>182</v>
      </c>
      <c r="S399" s="21">
        <v>43281</v>
      </c>
      <c r="T399" s="19" t="s">
        <v>124</v>
      </c>
      <c r="U399" s="34" t="s">
        <v>37</v>
      </c>
      <c r="V399" s="34" t="s">
        <v>37</v>
      </c>
      <c r="W399" s="33" t="s">
        <v>37</v>
      </c>
      <c r="X399" s="23">
        <f t="shared" si="12"/>
        <v>70569.240000000005</v>
      </c>
      <c r="Y399" s="24"/>
    </row>
    <row r="400" spans="1:25" customFormat="1" ht="45" hidden="1" customHeight="1">
      <c r="A400" s="13">
        <v>396</v>
      </c>
      <c r="B400" s="14" t="s">
        <v>639</v>
      </c>
      <c r="C400" s="14" t="s">
        <v>487</v>
      </c>
      <c r="D400" s="14" t="s">
        <v>29</v>
      </c>
      <c r="E400" s="14">
        <v>60092696</v>
      </c>
      <c r="F400" s="14">
        <v>12</v>
      </c>
      <c r="G400" s="15" t="s">
        <v>831</v>
      </c>
      <c r="H400" s="36" t="s">
        <v>832</v>
      </c>
      <c r="I400" s="14" t="s">
        <v>833</v>
      </c>
      <c r="J400" s="14" t="s">
        <v>834</v>
      </c>
      <c r="K400" s="17">
        <v>72450.929999999993</v>
      </c>
      <c r="L400" s="17">
        <v>0</v>
      </c>
      <c r="M400" s="18">
        <f t="shared" si="13"/>
        <v>72450.929999999993</v>
      </c>
      <c r="N400" s="14" t="s">
        <v>37</v>
      </c>
      <c r="O400" s="36" t="s">
        <v>835</v>
      </c>
      <c r="P400" s="36" t="s">
        <v>35</v>
      </c>
      <c r="Q400" s="35" t="s">
        <v>645</v>
      </c>
      <c r="R400" s="36" t="s">
        <v>182</v>
      </c>
      <c r="S400" s="56" t="s">
        <v>37</v>
      </c>
      <c r="T400" s="19" t="s">
        <v>48</v>
      </c>
      <c r="U400" s="36" t="s">
        <v>37</v>
      </c>
      <c r="V400" s="36" t="s">
        <v>836</v>
      </c>
      <c r="W400" s="48" t="s">
        <v>37</v>
      </c>
      <c r="X400" s="23">
        <f t="shared" si="12"/>
        <v>72450.929999999993</v>
      </c>
      <c r="Y400" s="24"/>
    </row>
    <row r="401" spans="1:25" customFormat="1" ht="45" hidden="1" customHeight="1">
      <c r="A401" s="13">
        <v>397</v>
      </c>
      <c r="B401" s="14" t="s">
        <v>639</v>
      </c>
      <c r="C401" s="14" t="s">
        <v>487</v>
      </c>
      <c r="D401" s="14" t="s">
        <v>29</v>
      </c>
      <c r="E401" s="14">
        <v>60092696</v>
      </c>
      <c r="F401" s="14">
        <v>12</v>
      </c>
      <c r="G401" s="15" t="s">
        <v>837</v>
      </c>
      <c r="H401" s="36" t="s">
        <v>838</v>
      </c>
      <c r="I401" s="14" t="s">
        <v>833</v>
      </c>
      <c r="J401" s="14" t="s">
        <v>839</v>
      </c>
      <c r="K401" s="17">
        <v>74287.83</v>
      </c>
      <c r="L401" s="17">
        <v>0</v>
      </c>
      <c r="M401" s="18">
        <f t="shared" si="13"/>
        <v>74287.83</v>
      </c>
      <c r="N401" s="14" t="s">
        <v>37</v>
      </c>
      <c r="O401" s="36" t="s">
        <v>835</v>
      </c>
      <c r="P401" s="36" t="s">
        <v>35</v>
      </c>
      <c r="Q401" s="35" t="s">
        <v>645</v>
      </c>
      <c r="R401" s="36" t="s">
        <v>37</v>
      </c>
      <c r="S401" s="56" t="s">
        <v>37</v>
      </c>
      <c r="T401" s="36" t="s">
        <v>744</v>
      </c>
      <c r="U401" s="36" t="s">
        <v>37</v>
      </c>
      <c r="V401" s="36" t="s">
        <v>37</v>
      </c>
      <c r="W401" s="48" t="s">
        <v>37</v>
      </c>
      <c r="X401" s="23">
        <f t="shared" si="12"/>
        <v>74287.83</v>
      </c>
      <c r="Y401" s="24"/>
    </row>
    <row r="402" spans="1:25" customFormat="1" ht="45" hidden="1" customHeight="1">
      <c r="A402" s="13">
        <v>398</v>
      </c>
      <c r="B402" s="14" t="s">
        <v>639</v>
      </c>
      <c r="C402" s="14" t="s">
        <v>813</v>
      </c>
      <c r="D402" s="14" t="s">
        <v>29</v>
      </c>
      <c r="E402" s="14">
        <v>60092696</v>
      </c>
      <c r="F402" s="14">
        <v>12</v>
      </c>
      <c r="G402" s="15">
        <v>42651</v>
      </c>
      <c r="H402" s="36" t="s">
        <v>840</v>
      </c>
      <c r="I402" s="14" t="s">
        <v>815</v>
      </c>
      <c r="J402" s="14" t="s">
        <v>841</v>
      </c>
      <c r="K402" s="17">
        <v>75483</v>
      </c>
      <c r="L402" s="17">
        <v>0</v>
      </c>
      <c r="M402" s="18">
        <f t="shared" si="13"/>
        <v>75483</v>
      </c>
      <c r="N402" s="14" t="s">
        <v>37</v>
      </c>
      <c r="O402" s="36" t="s">
        <v>817</v>
      </c>
      <c r="P402" s="36" t="s">
        <v>35</v>
      </c>
      <c r="Q402" s="35" t="s">
        <v>645</v>
      </c>
      <c r="R402" s="36" t="s">
        <v>37</v>
      </c>
      <c r="S402" s="56" t="s">
        <v>37</v>
      </c>
      <c r="T402" s="14" t="s">
        <v>48</v>
      </c>
      <c r="U402" s="36" t="s">
        <v>37</v>
      </c>
      <c r="V402" s="36" t="s">
        <v>37</v>
      </c>
      <c r="W402" s="48" t="s">
        <v>37</v>
      </c>
      <c r="X402" s="23">
        <f t="shared" si="12"/>
        <v>75483</v>
      </c>
      <c r="Y402" s="24"/>
    </row>
    <row r="403" spans="1:25" customFormat="1" ht="75" hidden="1" customHeight="1">
      <c r="A403" s="13">
        <v>399</v>
      </c>
      <c r="B403" s="14" t="s">
        <v>639</v>
      </c>
      <c r="C403" s="14" t="s">
        <v>677</v>
      </c>
      <c r="D403" s="14" t="s">
        <v>29</v>
      </c>
      <c r="E403" s="14">
        <v>98996590</v>
      </c>
      <c r="F403" s="14">
        <v>11</v>
      </c>
      <c r="G403" s="15" t="s">
        <v>842</v>
      </c>
      <c r="H403" s="36" t="s">
        <v>489</v>
      </c>
      <c r="I403" s="14" t="s">
        <v>490</v>
      </c>
      <c r="J403" s="14" t="s">
        <v>843</v>
      </c>
      <c r="K403" s="17">
        <v>77246.399999999994</v>
      </c>
      <c r="L403" s="17">
        <v>0</v>
      </c>
      <c r="M403" s="18">
        <f t="shared" si="13"/>
        <v>77246.399999999994</v>
      </c>
      <c r="N403" s="14" t="s">
        <v>37</v>
      </c>
      <c r="O403" s="19" t="s">
        <v>792</v>
      </c>
      <c r="P403" s="57" t="s">
        <v>35</v>
      </c>
      <c r="Q403" s="49" t="s">
        <v>645</v>
      </c>
      <c r="R403" s="57" t="s">
        <v>37</v>
      </c>
      <c r="S403" s="52" t="s">
        <v>37</v>
      </c>
      <c r="T403" s="14" t="s">
        <v>48</v>
      </c>
      <c r="U403" s="57" t="s">
        <v>37</v>
      </c>
      <c r="V403" s="57" t="s">
        <v>780</v>
      </c>
      <c r="W403" s="58" t="s">
        <v>37</v>
      </c>
      <c r="X403" s="23">
        <f t="shared" si="12"/>
        <v>77246.399999999994</v>
      </c>
      <c r="Y403" s="24"/>
    </row>
    <row r="404" spans="1:25" customFormat="1" ht="75" hidden="1" customHeight="1">
      <c r="A404" s="13">
        <v>400</v>
      </c>
      <c r="B404" s="14" t="s">
        <v>639</v>
      </c>
      <c r="C404" s="14" t="s">
        <v>677</v>
      </c>
      <c r="D404" s="14" t="s">
        <v>29</v>
      </c>
      <c r="E404" s="14">
        <v>98996590</v>
      </c>
      <c r="F404" s="14">
        <v>11</v>
      </c>
      <c r="G404" s="15" t="s">
        <v>842</v>
      </c>
      <c r="H404" s="36" t="s">
        <v>489</v>
      </c>
      <c r="I404" s="14" t="s">
        <v>490</v>
      </c>
      <c r="J404" s="14" t="s">
        <v>843</v>
      </c>
      <c r="K404" s="17">
        <v>77246.399999999994</v>
      </c>
      <c r="L404" s="17">
        <v>0</v>
      </c>
      <c r="M404" s="18">
        <f t="shared" si="13"/>
        <v>77246.399999999994</v>
      </c>
      <c r="N404" s="14" t="s">
        <v>37</v>
      </c>
      <c r="O404" s="19" t="s">
        <v>792</v>
      </c>
      <c r="P404" s="57" t="s">
        <v>35</v>
      </c>
      <c r="Q404" s="49" t="s">
        <v>645</v>
      </c>
      <c r="R404" s="57" t="s">
        <v>37</v>
      </c>
      <c r="S404" s="52" t="s">
        <v>37</v>
      </c>
      <c r="T404" s="14" t="s">
        <v>48</v>
      </c>
      <c r="U404" s="57" t="s">
        <v>37</v>
      </c>
      <c r="V404" s="57" t="s">
        <v>780</v>
      </c>
      <c r="W404" s="58" t="s">
        <v>37</v>
      </c>
      <c r="X404" s="23">
        <f t="shared" si="12"/>
        <v>77246.399999999994</v>
      </c>
      <c r="Y404" s="24"/>
    </row>
    <row r="405" spans="1:25" customFormat="1" ht="75" hidden="1" customHeight="1">
      <c r="A405" s="13">
        <v>401</v>
      </c>
      <c r="B405" s="14" t="s">
        <v>639</v>
      </c>
      <c r="C405" s="14" t="s">
        <v>677</v>
      </c>
      <c r="D405" s="14" t="s">
        <v>29</v>
      </c>
      <c r="E405" s="14">
        <v>98996590</v>
      </c>
      <c r="F405" s="14">
        <v>11</v>
      </c>
      <c r="G405" s="15">
        <v>42682</v>
      </c>
      <c r="H405" s="36" t="s">
        <v>489</v>
      </c>
      <c r="I405" s="14" t="s">
        <v>490</v>
      </c>
      <c r="J405" s="14" t="s">
        <v>496</v>
      </c>
      <c r="K405" s="17">
        <v>77246.399999999994</v>
      </c>
      <c r="L405" s="17">
        <v>0</v>
      </c>
      <c r="M405" s="18">
        <f t="shared" si="13"/>
        <v>77246.399999999994</v>
      </c>
      <c r="N405" s="14" t="s">
        <v>37</v>
      </c>
      <c r="O405" s="19" t="s">
        <v>792</v>
      </c>
      <c r="P405" s="57" t="s">
        <v>35</v>
      </c>
      <c r="Q405" s="49" t="s">
        <v>645</v>
      </c>
      <c r="R405" s="57" t="s">
        <v>37</v>
      </c>
      <c r="S405" s="52" t="s">
        <v>37</v>
      </c>
      <c r="T405" s="14" t="s">
        <v>48</v>
      </c>
      <c r="U405" s="57" t="s">
        <v>37</v>
      </c>
      <c r="V405" s="57" t="s">
        <v>780</v>
      </c>
      <c r="W405" s="58" t="s">
        <v>37</v>
      </c>
      <c r="X405" s="23">
        <f t="shared" si="12"/>
        <v>77246.399999999994</v>
      </c>
      <c r="Y405" s="24"/>
    </row>
    <row r="406" spans="1:25" customFormat="1" ht="75" hidden="1" customHeight="1">
      <c r="A406" s="13">
        <v>402</v>
      </c>
      <c r="B406" s="14" t="s">
        <v>639</v>
      </c>
      <c r="C406" s="14" t="s">
        <v>677</v>
      </c>
      <c r="D406" s="14" t="s">
        <v>29</v>
      </c>
      <c r="E406" s="14">
        <v>98996590</v>
      </c>
      <c r="F406" s="14">
        <v>11</v>
      </c>
      <c r="G406" s="15" t="s">
        <v>844</v>
      </c>
      <c r="H406" s="36" t="s">
        <v>489</v>
      </c>
      <c r="I406" s="14" t="s">
        <v>490</v>
      </c>
      <c r="J406" s="14" t="s">
        <v>845</v>
      </c>
      <c r="K406" s="17">
        <v>77246.399999999994</v>
      </c>
      <c r="L406" s="17">
        <v>0</v>
      </c>
      <c r="M406" s="18">
        <f t="shared" si="13"/>
        <v>77246.399999999994</v>
      </c>
      <c r="N406" s="14" t="s">
        <v>37</v>
      </c>
      <c r="O406" s="19" t="s">
        <v>792</v>
      </c>
      <c r="P406" s="57" t="s">
        <v>35</v>
      </c>
      <c r="Q406" s="49" t="s">
        <v>645</v>
      </c>
      <c r="R406" s="57" t="s">
        <v>182</v>
      </c>
      <c r="S406" s="52" t="s">
        <v>37</v>
      </c>
      <c r="T406" s="19" t="s">
        <v>48</v>
      </c>
      <c r="U406" s="57" t="s">
        <v>37</v>
      </c>
      <c r="V406" s="57" t="s">
        <v>780</v>
      </c>
      <c r="W406" s="58" t="s">
        <v>37</v>
      </c>
      <c r="X406" s="23">
        <f t="shared" si="12"/>
        <v>77246.399999999994</v>
      </c>
      <c r="Y406" s="24"/>
    </row>
    <row r="407" spans="1:25" customFormat="1" ht="90" hidden="1" customHeight="1">
      <c r="A407" s="13">
        <v>403</v>
      </c>
      <c r="B407" s="14" t="s">
        <v>639</v>
      </c>
      <c r="C407" s="14" t="s">
        <v>739</v>
      </c>
      <c r="D407" s="14" t="s">
        <v>29</v>
      </c>
      <c r="E407" s="14">
        <v>98996590</v>
      </c>
      <c r="F407" s="14">
        <v>11</v>
      </c>
      <c r="G407" s="15" t="s">
        <v>846</v>
      </c>
      <c r="H407" s="36" t="s">
        <v>489</v>
      </c>
      <c r="I407" s="14" t="s">
        <v>490</v>
      </c>
      <c r="J407" s="14" t="s">
        <v>847</v>
      </c>
      <c r="K407" s="17">
        <v>77246.399999999994</v>
      </c>
      <c r="L407" s="17">
        <v>0</v>
      </c>
      <c r="M407" s="18">
        <f t="shared" si="13"/>
        <v>77246.399999999994</v>
      </c>
      <c r="N407" s="14" t="s">
        <v>37</v>
      </c>
      <c r="O407" s="19" t="s">
        <v>792</v>
      </c>
      <c r="P407" s="57" t="s">
        <v>35</v>
      </c>
      <c r="Q407" s="49" t="s">
        <v>645</v>
      </c>
      <c r="R407" s="57" t="s">
        <v>182</v>
      </c>
      <c r="S407" s="52" t="s">
        <v>37</v>
      </c>
      <c r="T407" s="19" t="s">
        <v>48</v>
      </c>
      <c r="U407" s="57" t="s">
        <v>37</v>
      </c>
      <c r="V407" s="57" t="s">
        <v>802</v>
      </c>
      <c r="W407" s="58" t="s">
        <v>37</v>
      </c>
      <c r="X407" s="23">
        <f t="shared" si="12"/>
        <v>77246.399999999994</v>
      </c>
      <c r="Y407" s="24"/>
    </row>
    <row r="408" spans="1:25" customFormat="1" ht="90" hidden="1" customHeight="1">
      <c r="A408" s="13">
        <v>404</v>
      </c>
      <c r="B408" s="14" t="s">
        <v>639</v>
      </c>
      <c r="C408" s="14" t="s">
        <v>739</v>
      </c>
      <c r="D408" s="14" t="s">
        <v>29</v>
      </c>
      <c r="E408" s="14">
        <v>98996590</v>
      </c>
      <c r="F408" s="14">
        <v>11</v>
      </c>
      <c r="G408" s="15" t="s">
        <v>848</v>
      </c>
      <c r="H408" s="36" t="s">
        <v>489</v>
      </c>
      <c r="I408" s="14" t="s">
        <v>490</v>
      </c>
      <c r="J408" s="14" t="s">
        <v>847</v>
      </c>
      <c r="K408" s="17">
        <v>77246.399999999994</v>
      </c>
      <c r="L408" s="17">
        <v>0</v>
      </c>
      <c r="M408" s="18">
        <f t="shared" si="13"/>
        <v>77246.399999999994</v>
      </c>
      <c r="N408" s="14" t="s">
        <v>37</v>
      </c>
      <c r="O408" s="19" t="s">
        <v>792</v>
      </c>
      <c r="P408" s="57" t="s">
        <v>35</v>
      </c>
      <c r="Q408" s="49" t="s">
        <v>645</v>
      </c>
      <c r="R408" s="57" t="s">
        <v>182</v>
      </c>
      <c r="S408" s="52" t="s">
        <v>37</v>
      </c>
      <c r="T408" s="19" t="s">
        <v>48</v>
      </c>
      <c r="U408" s="57" t="s">
        <v>37</v>
      </c>
      <c r="V408" s="57" t="s">
        <v>802</v>
      </c>
      <c r="W408" s="58" t="s">
        <v>37</v>
      </c>
      <c r="X408" s="23">
        <f t="shared" si="12"/>
        <v>77246.399999999994</v>
      </c>
      <c r="Y408" s="24"/>
    </row>
    <row r="409" spans="1:25" customFormat="1" ht="60" hidden="1" customHeight="1">
      <c r="A409" s="13">
        <v>405</v>
      </c>
      <c r="B409" s="14" t="s">
        <v>639</v>
      </c>
      <c r="C409" s="14" t="s">
        <v>640</v>
      </c>
      <c r="D409" s="14" t="s">
        <v>29</v>
      </c>
      <c r="E409" s="14">
        <v>98996590</v>
      </c>
      <c r="F409" s="14">
        <v>11</v>
      </c>
      <c r="G409" s="15" t="s">
        <v>804</v>
      </c>
      <c r="H409" s="36" t="s">
        <v>489</v>
      </c>
      <c r="I409" s="14" t="s">
        <v>490</v>
      </c>
      <c r="J409" s="14" t="s">
        <v>849</v>
      </c>
      <c r="K409" s="17">
        <v>77246.399999999994</v>
      </c>
      <c r="L409" s="17">
        <v>0</v>
      </c>
      <c r="M409" s="18">
        <f t="shared" si="13"/>
        <v>77246.399999999994</v>
      </c>
      <c r="N409" s="14" t="s">
        <v>37</v>
      </c>
      <c r="O409" s="19" t="s">
        <v>792</v>
      </c>
      <c r="P409" s="36" t="s">
        <v>35</v>
      </c>
      <c r="Q409" s="35" t="s">
        <v>645</v>
      </c>
      <c r="R409" s="36" t="s">
        <v>37</v>
      </c>
      <c r="S409" s="56" t="s">
        <v>37</v>
      </c>
      <c r="T409" s="14" t="s">
        <v>48</v>
      </c>
      <c r="U409" s="36" t="s">
        <v>37</v>
      </c>
      <c r="V409" s="36" t="s">
        <v>37</v>
      </c>
      <c r="W409" s="48" t="s">
        <v>37</v>
      </c>
      <c r="X409" s="23">
        <f t="shared" si="12"/>
        <v>77246.399999999994</v>
      </c>
      <c r="Y409" s="24"/>
    </row>
    <row r="410" spans="1:25" customFormat="1" ht="30" hidden="1" customHeight="1">
      <c r="A410" s="13">
        <v>406</v>
      </c>
      <c r="B410" s="14" t="s">
        <v>639</v>
      </c>
      <c r="C410" s="14" t="s">
        <v>640</v>
      </c>
      <c r="D410" s="14" t="s">
        <v>29</v>
      </c>
      <c r="E410" s="14">
        <v>98996590</v>
      </c>
      <c r="F410" s="14">
        <v>11</v>
      </c>
      <c r="G410" s="15" t="s">
        <v>658</v>
      </c>
      <c r="H410" s="36" t="s">
        <v>850</v>
      </c>
      <c r="I410" s="14" t="s">
        <v>833</v>
      </c>
      <c r="J410" s="14" t="s">
        <v>834</v>
      </c>
      <c r="K410" s="17">
        <v>77334.490000000005</v>
      </c>
      <c r="L410" s="17">
        <v>0</v>
      </c>
      <c r="M410" s="18">
        <f t="shared" si="13"/>
        <v>77334.490000000005</v>
      </c>
      <c r="N410" s="14" t="s">
        <v>37</v>
      </c>
      <c r="O410" s="36" t="s">
        <v>835</v>
      </c>
      <c r="P410" s="36" t="s">
        <v>35</v>
      </c>
      <c r="Q410" s="35" t="s">
        <v>645</v>
      </c>
      <c r="R410" s="36" t="s">
        <v>37</v>
      </c>
      <c r="S410" s="56" t="s">
        <v>37</v>
      </c>
      <c r="T410" s="34" t="s">
        <v>459</v>
      </c>
      <c r="U410" s="36" t="s">
        <v>37</v>
      </c>
      <c r="V410" s="36" t="s">
        <v>836</v>
      </c>
      <c r="W410" s="48" t="s">
        <v>37</v>
      </c>
      <c r="X410" s="23">
        <f t="shared" si="12"/>
        <v>77334.490000000005</v>
      </c>
      <c r="Y410" s="24"/>
    </row>
    <row r="411" spans="1:25" customFormat="1" ht="60" hidden="1" customHeight="1">
      <c r="A411" s="13">
        <v>407</v>
      </c>
      <c r="B411" s="14" t="s">
        <v>639</v>
      </c>
      <c r="C411" s="14" t="s">
        <v>664</v>
      </c>
      <c r="D411" s="14" t="s">
        <v>29</v>
      </c>
      <c r="E411" s="14">
        <v>60092696</v>
      </c>
      <c r="F411" s="14">
        <v>12</v>
      </c>
      <c r="G411" s="15" t="s">
        <v>665</v>
      </c>
      <c r="H411" s="36" t="s">
        <v>666</v>
      </c>
      <c r="I411" s="14" t="s">
        <v>667</v>
      </c>
      <c r="J411" s="14" t="s">
        <v>851</v>
      </c>
      <c r="K411" s="17">
        <v>78400</v>
      </c>
      <c r="L411" s="17">
        <v>0</v>
      </c>
      <c r="M411" s="18">
        <f t="shared" si="13"/>
        <v>78400</v>
      </c>
      <c r="N411" s="14">
        <v>0</v>
      </c>
      <c r="O411" s="57" t="s">
        <v>669</v>
      </c>
      <c r="P411" s="34" t="s">
        <v>3</v>
      </c>
      <c r="Q411" s="45" t="s">
        <v>37</v>
      </c>
      <c r="R411" s="34" t="s">
        <v>182</v>
      </c>
      <c r="S411" s="21">
        <v>43281</v>
      </c>
      <c r="T411" s="19" t="s">
        <v>124</v>
      </c>
      <c r="U411" s="34" t="s">
        <v>37</v>
      </c>
      <c r="V411" s="34" t="s">
        <v>37</v>
      </c>
      <c r="W411" s="33" t="s">
        <v>37</v>
      </c>
      <c r="X411" s="23">
        <f t="shared" si="12"/>
        <v>78400</v>
      </c>
      <c r="Y411" s="24"/>
    </row>
    <row r="412" spans="1:25" customFormat="1" ht="60" hidden="1" customHeight="1">
      <c r="A412" s="13">
        <v>408</v>
      </c>
      <c r="B412" s="14" t="s">
        <v>639</v>
      </c>
      <c r="C412" s="14" t="s">
        <v>664</v>
      </c>
      <c r="D412" s="14" t="s">
        <v>29</v>
      </c>
      <c r="E412" s="14">
        <v>60092696</v>
      </c>
      <c r="F412" s="14">
        <v>12</v>
      </c>
      <c r="G412" s="15" t="s">
        <v>665</v>
      </c>
      <c r="H412" s="36" t="s">
        <v>666</v>
      </c>
      <c r="I412" s="14" t="s">
        <v>667</v>
      </c>
      <c r="J412" s="14" t="s">
        <v>731</v>
      </c>
      <c r="K412" s="17">
        <v>78400</v>
      </c>
      <c r="L412" s="17">
        <v>0</v>
      </c>
      <c r="M412" s="18">
        <f t="shared" si="13"/>
        <v>78400</v>
      </c>
      <c r="N412" s="14">
        <v>0</v>
      </c>
      <c r="O412" s="57" t="s">
        <v>669</v>
      </c>
      <c r="P412" s="34" t="s">
        <v>3</v>
      </c>
      <c r="Q412" s="45" t="s">
        <v>37</v>
      </c>
      <c r="R412" s="34" t="s">
        <v>182</v>
      </c>
      <c r="S412" s="21">
        <v>43281</v>
      </c>
      <c r="T412" s="19" t="s">
        <v>124</v>
      </c>
      <c r="U412" s="34" t="s">
        <v>37</v>
      </c>
      <c r="V412" s="34" t="s">
        <v>37</v>
      </c>
      <c r="W412" s="33" t="s">
        <v>37</v>
      </c>
      <c r="X412" s="23">
        <f t="shared" si="12"/>
        <v>78400</v>
      </c>
      <c r="Y412" s="24"/>
    </row>
    <row r="413" spans="1:25" customFormat="1" ht="45" hidden="1" customHeight="1">
      <c r="A413" s="13">
        <v>409</v>
      </c>
      <c r="B413" s="14" t="s">
        <v>639</v>
      </c>
      <c r="C413" s="14" t="s">
        <v>686</v>
      </c>
      <c r="D413" s="14" t="s">
        <v>687</v>
      </c>
      <c r="E413" s="14">
        <v>98996602</v>
      </c>
      <c r="F413" s="14">
        <v>12</v>
      </c>
      <c r="G413" s="15" t="s">
        <v>688</v>
      </c>
      <c r="H413" s="36" t="s">
        <v>852</v>
      </c>
      <c r="I413" s="14" t="s">
        <v>729</v>
      </c>
      <c r="J413" s="14" t="s">
        <v>853</v>
      </c>
      <c r="K413" s="17">
        <v>86240.999999999985</v>
      </c>
      <c r="L413" s="17">
        <v>0</v>
      </c>
      <c r="M413" s="18">
        <f t="shared" si="13"/>
        <v>86240.999999999985</v>
      </c>
      <c r="N413" s="14">
        <v>0</v>
      </c>
      <c r="O413" s="36" t="s">
        <v>692</v>
      </c>
      <c r="P413" s="19" t="s">
        <v>3</v>
      </c>
      <c r="Q413" s="35" t="s">
        <v>37</v>
      </c>
      <c r="R413" s="36" t="s">
        <v>37</v>
      </c>
      <c r="S413" s="21">
        <v>43281</v>
      </c>
      <c r="T413" s="19" t="s">
        <v>124</v>
      </c>
      <c r="U413" s="36" t="s">
        <v>37</v>
      </c>
      <c r="V413" s="36" t="s">
        <v>37</v>
      </c>
      <c r="W413" s="48" t="s">
        <v>37</v>
      </c>
      <c r="X413" s="23">
        <f t="shared" si="12"/>
        <v>86240.999999999985</v>
      </c>
      <c r="Y413" s="24"/>
    </row>
    <row r="414" spans="1:25" customFormat="1" ht="45" hidden="1" customHeight="1">
      <c r="A414" s="13">
        <v>410</v>
      </c>
      <c r="B414" s="14" t="s">
        <v>639</v>
      </c>
      <c r="C414" s="14" t="s">
        <v>686</v>
      </c>
      <c r="D414" s="14" t="s">
        <v>687</v>
      </c>
      <c r="E414" s="14">
        <v>98996602</v>
      </c>
      <c r="F414" s="14">
        <v>12</v>
      </c>
      <c r="G414" s="15" t="s">
        <v>688</v>
      </c>
      <c r="H414" s="36" t="s">
        <v>854</v>
      </c>
      <c r="I414" s="14" t="s">
        <v>855</v>
      </c>
      <c r="J414" s="14" t="s">
        <v>856</v>
      </c>
      <c r="K414" s="17">
        <v>89232.43</v>
      </c>
      <c r="L414" s="17">
        <v>0</v>
      </c>
      <c r="M414" s="18">
        <f t="shared" si="13"/>
        <v>89232.43</v>
      </c>
      <c r="N414" s="14">
        <v>0</v>
      </c>
      <c r="O414" s="36" t="s">
        <v>692</v>
      </c>
      <c r="P414" s="19" t="s">
        <v>3</v>
      </c>
      <c r="Q414" s="35" t="s">
        <v>37</v>
      </c>
      <c r="R414" s="36" t="s">
        <v>37</v>
      </c>
      <c r="S414" s="21">
        <v>43281</v>
      </c>
      <c r="T414" s="19" t="s">
        <v>124</v>
      </c>
      <c r="U414" s="36" t="s">
        <v>37</v>
      </c>
      <c r="V414" s="36" t="s">
        <v>37</v>
      </c>
      <c r="W414" s="48" t="s">
        <v>37</v>
      </c>
      <c r="X414" s="23">
        <f t="shared" si="12"/>
        <v>89232.43</v>
      </c>
      <c r="Y414" s="24"/>
    </row>
    <row r="415" spans="1:25" customFormat="1" ht="45" hidden="1" customHeight="1">
      <c r="A415" s="13">
        <v>411</v>
      </c>
      <c r="B415" s="14" t="s">
        <v>639</v>
      </c>
      <c r="C415" s="14" t="s">
        <v>664</v>
      </c>
      <c r="D415" s="14" t="s">
        <v>29</v>
      </c>
      <c r="E415" s="14">
        <v>60092696</v>
      </c>
      <c r="F415" s="14">
        <v>12</v>
      </c>
      <c r="G415" s="15" t="s">
        <v>665</v>
      </c>
      <c r="H415" s="36" t="s">
        <v>704</v>
      </c>
      <c r="I415" s="14" t="s">
        <v>670</v>
      </c>
      <c r="J415" s="14" t="s">
        <v>724</v>
      </c>
      <c r="K415" s="17">
        <v>92643.85</v>
      </c>
      <c r="L415" s="17">
        <v>0</v>
      </c>
      <c r="M415" s="18">
        <f t="shared" si="13"/>
        <v>92643.85</v>
      </c>
      <c r="N415" s="14">
        <v>0</v>
      </c>
      <c r="O415" s="57" t="s">
        <v>669</v>
      </c>
      <c r="P415" s="34" t="s">
        <v>3</v>
      </c>
      <c r="Q415" s="45" t="s">
        <v>37</v>
      </c>
      <c r="R415" s="34" t="s">
        <v>182</v>
      </c>
      <c r="S415" s="21">
        <v>43281</v>
      </c>
      <c r="T415" s="19" t="s">
        <v>124</v>
      </c>
      <c r="U415" s="34" t="s">
        <v>37</v>
      </c>
      <c r="V415" s="34" t="s">
        <v>37</v>
      </c>
      <c r="W415" s="33" t="s">
        <v>37</v>
      </c>
      <c r="X415" s="23">
        <f t="shared" si="12"/>
        <v>92643.85</v>
      </c>
      <c r="Y415" s="24"/>
    </row>
    <row r="416" spans="1:25" customFormat="1" ht="45" hidden="1" customHeight="1">
      <c r="A416" s="13">
        <v>412</v>
      </c>
      <c r="B416" s="14" t="s">
        <v>639</v>
      </c>
      <c r="C416" s="14" t="s">
        <v>664</v>
      </c>
      <c r="D416" s="14" t="s">
        <v>29</v>
      </c>
      <c r="E416" s="14">
        <v>60092696</v>
      </c>
      <c r="F416" s="14">
        <v>12</v>
      </c>
      <c r="G416" s="15" t="s">
        <v>665</v>
      </c>
      <c r="H416" s="36" t="s">
        <v>695</v>
      </c>
      <c r="I416" s="14" t="s">
        <v>670</v>
      </c>
      <c r="J416" s="14" t="s">
        <v>671</v>
      </c>
      <c r="K416" s="17">
        <v>92643.85</v>
      </c>
      <c r="L416" s="17">
        <v>0</v>
      </c>
      <c r="M416" s="18">
        <f t="shared" si="13"/>
        <v>92643.85</v>
      </c>
      <c r="N416" s="14">
        <v>0</v>
      </c>
      <c r="O416" s="57" t="s">
        <v>669</v>
      </c>
      <c r="P416" s="34" t="s">
        <v>3</v>
      </c>
      <c r="Q416" s="45" t="s">
        <v>37</v>
      </c>
      <c r="R416" s="34" t="s">
        <v>182</v>
      </c>
      <c r="S416" s="21">
        <v>43281</v>
      </c>
      <c r="T416" s="19" t="s">
        <v>124</v>
      </c>
      <c r="U416" s="34" t="s">
        <v>37</v>
      </c>
      <c r="V416" s="34" t="s">
        <v>37</v>
      </c>
      <c r="W416" s="33" t="s">
        <v>37</v>
      </c>
      <c r="X416" s="23">
        <f t="shared" si="12"/>
        <v>92643.85</v>
      </c>
      <c r="Y416" s="24"/>
    </row>
    <row r="417" spans="1:25" customFormat="1" ht="45" hidden="1" customHeight="1">
      <c r="A417" s="13">
        <v>413</v>
      </c>
      <c r="B417" s="14" t="s">
        <v>639</v>
      </c>
      <c r="C417" s="14" t="s">
        <v>664</v>
      </c>
      <c r="D417" s="14" t="s">
        <v>29</v>
      </c>
      <c r="E417" s="14">
        <v>60092696</v>
      </c>
      <c r="F417" s="14">
        <v>12</v>
      </c>
      <c r="G417" s="15" t="s">
        <v>665</v>
      </c>
      <c r="H417" s="36" t="s">
        <v>704</v>
      </c>
      <c r="I417" s="14" t="s">
        <v>670</v>
      </c>
      <c r="J417" s="14" t="s">
        <v>671</v>
      </c>
      <c r="K417" s="17">
        <v>92643.85</v>
      </c>
      <c r="L417" s="17">
        <v>0</v>
      </c>
      <c r="M417" s="18">
        <f t="shared" si="13"/>
        <v>92643.85</v>
      </c>
      <c r="N417" s="14">
        <v>0</v>
      </c>
      <c r="O417" s="57" t="s">
        <v>669</v>
      </c>
      <c r="P417" s="34" t="s">
        <v>3</v>
      </c>
      <c r="Q417" s="45" t="s">
        <v>37</v>
      </c>
      <c r="R417" s="34" t="s">
        <v>182</v>
      </c>
      <c r="S417" s="21">
        <v>43281</v>
      </c>
      <c r="T417" s="19" t="s">
        <v>124</v>
      </c>
      <c r="U417" s="34" t="s">
        <v>37</v>
      </c>
      <c r="V417" s="34" t="s">
        <v>37</v>
      </c>
      <c r="W417" s="33" t="s">
        <v>37</v>
      </c>
      <c r="X417" s="23">
        <f t="shared" si="12"/>
        <v>92643.85</v>
      </c>
      <c r="Y417" s="24"/>
    </row>
    <row r="418" spans="1:25" customFormat="1" ht="60" hidden="1" customHeight="1">
      <c r="A418" s="13">
        <v>414</v>
      </c>
      <c r="B418" s="14" t="s">
        <v>639</v>
      </c>
      <c r="C418" s="14" t="s">
        <v>677</v>
      </c>
      <c r="D418" s="14" t="s">
        <v>29</v>
      </c>
      <c r="E418" s="14">
        <v>98996590</v>
      </c>
      <c r="F418" s="14">
        <v>11</v>
      </c>
      <c r="G418" s="15" t="s">
        <v>842</v>
      </c>
      <c r="H418" s="36" t="s">
        <v>497</v>
      </c>
      <c r="I418" s="14" t="s">
        <v>490</v>
      </c>
      <c r="J418" s="14" t="s">
        <v>857</v>
      </c>
      <c r="K418" s="17">
        <v>94965.25</v>
      </c>
      <c r="L418" s="17">
        <v>0</v>
      </c>
      <c r="M418" s="18">
        <f t="shared" si="13"/>
        <v>94965.25</v>
      </c>
      <c r="N418" s="14" t="s">
        <v>37</v>
      </c>
      <c r="O418" s="36" t="s">
        <v>858</v>
      </c>
      <c r="P418" s="36" t="s">
        <v>35</v>
      </c>
      <c r="Q418" s="35" t="s">
        <v>683</v>
      </c>
      <c r="R418" s="36" t="s">
        <v>37</v>
      </c>
      <c r="S418" s="56" t="s">
        <v>37</v>
      </c>
      <c r="T418" s="36" t="s">
        <v>744</v>
      </c>
      <c r="U418" s="36" t="s">
        <v>37</v>
      </c>
      <c r="V418" s="36" t="s">
        <v>859</v>
      </c>
      <c r="W418" s="48" t="s">
        <v>37</v>
      </c>
      <c r="X418" s="23">
        <f t="shared" si="12"/>
        <v>94965.25</v>
      </c>
      <c r="Y418" s="24"/>
    </row>
    <row r="419" spans="1:25" customFormat="1" ht="30" hidden="1" customHeight="1">
      <c r="A419" s="13">
        <v>415</v>
      </c>
      <c r="B419" s="14" t="s">
        <v>639</v>
      </c>
      <c r="C419" s="14" t="s">
        <v>860</v>
      </c>
      <c r="D419" s="14" t="s">
        <v>29</v>
      </c>
      <c r="E419" s="14">
        <v>98996590</v>
      </c>
      <c r="F419" s="14">
        <v>11</v>
      </c>
      <c r="G419" s="15" t="s">
        <v>861</v>
      </c>
      <c r="H419" s="36" t="s">
        <v>862</v>
      </c>
      <c r="I419" s="14" t="s">
        <v>490</v>
      </c>
      <c r="J419" s="14" t="s">
        <v>863</v>
      </c>
      <c r="K419" s="17">
        <v>95000</v>
      </c>
      <c r="L419" s="17">
        <v>0</v>
      </c>
      <c r="M419" s="18">
        <f t="shared" si="13"/>
        <v>95000</v>
      </c>
      <c r="N419" s="14" t="s">
        <v>37</v>
      </c>
      <c r="O419" s="19" t="s">
        <v>864</v>
      </c>
      <c r="P419" s="36" t="s">
        <v>35</v>
      </c>
      <c r="Q419" s="35" t="s">
        <v>683</v>
      </c>
      <c r="R419" s="36" t="s">
        <v>37</v>
      </c>
      <c r="S419" s="56" t="s">
        <v>37</v>
      </c>
      <c r="T419" s="14" t="s">
        <v>48</v>
      </c>
      <c r="U419" s="36" t="s">
        <v>37</v>
      </c>
      <c r="V419" s="36" t="s">
        <v>865</v>
      </c>
      <c r="W419" s="48" t="s">
        <v>866</v>
      </c>
      <c r="X419" s="23">
        <f t="shared" si="12"/>
        <v>95000</v>
      </c>
      <c r="Y419" s="24"/>
    </row>
    <row r="420" spans="1:25" customFormat="1" ht="45" hidden="1" customHeight="1">
      <c r="A420" s="13">
        <v>416</v>
      </c>
      <c r="B420" s="14" t="s">
        <v>639</v>
      </c>
      <c r="C420" s="14" t="s">
        <v>487</v>
      </c>
      <c r="D420" s="14" t="s">
        <v>29</v>
      </c>
      <c r="E420" s="14">
        <v>60092696</v>
      </c>
      <c r="F420" s="14">
        <v>12</v>
      </c>
      <c r="G420" s="15" t="s">
        <v>837</v>
      </c>
      <c r="H420" s="36" t="s">
        <v>838</v>
      </c>
      <c r="I420" s="14" t="s">
        <v>833</v>
      </c>
      <c r="J420" s="14" t="s">
        <v>839</v>
      </c>
      <c r="K420" s="17">
        <v>104680.99</v>
      </c>
      <c r="L420" s="17">
        <v>0</v>
      </c>
      <c r="M420" s="18">
        <f t="shared" si="13"/>
        <v>104680.99</v>
      </c>
      <c r="N420" s="14" t="s">
        <v>37</v>
      </c>
      <c r="O420" s="36" t="s">
        <v>835</v>
      </c>
      <c r="P420" s="36" t="s">
        <v>35</v>
      </c>
      <c r="Q420" s="35" t="s">
        <v>645</v>
      </c>
      <c r="R420" s="36" t="s">
        <v>37</v>
      </c>
      <c r="S420" s="56" t="s">
        <v>37</v>
      </c>
      <c r="T420" s="36" t="s">
        <v>744</v>
      </c>
      <c r="U420" s="36" t="s">
        <v>37</v>
      </c>
      <c r="V420" s="36" t="s">
        <v>836</v>
      </c>
      <c r="W420" s="48" t="s">
        <v>37</v>
      </c>
      <c r="X420" s="23">
        <f t="shared" si="12"/>
        <v>104680.99</v>
      </c>
      <c r="Y420" s="24"/>
    </row>
    <row r="421" spans="1:25" customFormat="1" ht="90" hidden="1" customHeight="1">
      <c r="A421" s="13">
        <v>417</v>
      </c>
      <c r="B421" s="14" t="s">
        <v>639</v>
      </c>
      <c r="C421" s="14" t="s">
        <v>867</v>
      </c>
      <c r="D421" s="14" t="s">
        <v>29</v>
      </c>
      <c r="E421" s="14" t="s">
        <v>868</v>
      </c>
      <c r="F421" s="14">
        <v>13</v>
      </c>
      <c r="G421" s="15" t="s">
        <v>665</v>
      </c>
      <c r="H421" s="36" t="s">
        <v>869</v>
      </c>
      <c r="I421" s="14" t="s">
        <v>869</v>
      </c>
      <c r="J421" s="14" t="s">
        <v>870</v>
      </c>
      <c r="K421" s="17">
        <v>104880</v>
      </c>
      <c r="L421" s="17">
        <v>0</v>
      </c>
      <c r="M421" s="18">
        <f t="shared" si="13"/>
        <v>104880</v>
      </c>
      <c r="N421" s="14" t="s">
        <v>363</v>
      </c>
      <c r="O421" s="57" t="s">
        <v>737</v>
      </c>
      <c r="P421" s="57" t="s">
        <v>3</v>
      </c>
      <c r="Q421" s="49" t="s">
        <v>37</v>
      </c>
      <c r="R421" s="57" t="s">
        <v>614</v>
      </c>
      <c r="S421" s="21">
        <v>43281</v>
      </c>
      <c r="T421" s="19" t="s">
        <v>124</v>
      </c>
      <c r="U421" s="57" t="s">
        <v>37</v>
      </c>
      <c r="V421" s="57" t="s">
        <v>738</v>
      </c>
      <c r="W421" s="58" t="s">
        <v>37</v>
      </c>
      <c r="X421" s="23">
        <f t="shared" si="12"/>
        <v>104880</v>
      </c>
      <c r="Y421" s="24"/>
    </row>
    <row r="422" spans="1:25" customFormat="1" ht="45" hidden="1" customHeight="1">
      <c r="A422" s="13">
        <v>418</v>
      </c>
      <c r="B422" s="14" t="s">
        <v>639</v>
      </c>
      <c r="C422" s="14" t="s">
        <v>664</v>
      </c>
      <c r="D422" s="14" t="s">
        <v>29</v>
      </c>
      <c r="E422" s="14">
        <v>60092696</v>
      </c>
      <c r="F422" s="14">
        <v>12</v>
      </c>
      <c r="G422" s="15" t="s">
        <v>665</v>
      </c>
      <c r="H422" s="36" t="s">
        <v>704</v>
      </c>
      <c r="I422" s="14" t="s">
        <v>667</v>
      </c>
      <c r="J422" s="14" t="s">
        <v>702</v>
      </c>
      <c r="K422" s="17">
        <v>108726.27</v>
      </c>
      <c r="L422" s="17">
        <v>0</v>
      </c>
      <c r="M422" s="18">
        <f t="shared" si="13"/>
        <v>108726.27</v>
      </c>
      <c r="N422" s="14">
        <v>0</v>
      </c>
      <c r="O422" s="36" t="s">
        <v>769</v>
      </c>
      <c r="P422" s="34" t="s">
        <v>35</v>
      </c>
      <c r="Q422" s="32">
        <v>43182</v>
      </c>
      <c r="R422" s="34" t="s">
        <v>182</v>
      </c>
      <c r="S422" s="34" t="s">
        <v>37</v>
      </c>
      <c r="T422" s="34" t="s">
        <v>459</v>
      </c>
      <c r="U422" s="34" t="s">
        <v>37</v>
      </c>
      <c r="V422" s="34" t="s">
        <v>37</v>
      </c>
      <c r="W422" s="33" t="s">
        <v>37</v>
      </c>
      <c r="X422" s="23">
        <f t="shared" si="12"/>
        <v>108726.27</v>
      </c>
      <c r="Y422" s="24"/>
    </row>
    <row r="423" spans="1:25" customFormat="1" ht="30" hidden="1" customHeight="1">
      <c r="A423" s="13">
        <v>419</v>
      </c>
      <c r="B423" s="14" t="s">
        <v>639</v>
      </c>
      <c r="C423" s="14" t="s">
        <v>813</v>
      </c>
      <c r="D423" s="14" t="s">
        <v>29</v>
      </c>
      <c r="E423" s="14">
        <v>60092696</v>
      </c>
      <c r="F423" s="14">
        <v>12</v>
      </c>
      <c r="G423" s="15">
        <v>42651</v>
      </c>
      <c r="H423" s="36" t="s">
        <v>871</v>
      </c>
      <c r="I423" s="14" t="s">
        <v>815</v>
      </c>
      <c r="J423" s="14" t="s">
        <v>841</v>
      </c>
      <c r="K423" s="17">
        <v>109332.6</v>
      </c>
      <c r="L423" s="17">
        <v>0</v>
      </c>
      <c r="M423" s="18">
        <f t="shared" si="13"/>
        <v>109332.6</v>
      </c>
      <c r="N423" s="14" t="s">
        <v>37</v>
      </c>
      <c r="O423" s="36" t="s">
        <v>817</v>
      </c>
      <c r="P423" s="36" t="s">
        <v>35</v>
      </c>
      <c r="Q423" s="35" t="s">
        <v>645</v>
      </c>
      <c r="R423" s="36" t="s">
        <v>37</v>
      </c>
      <c r="S423" s="56" t="s">
        <v>37</v>
      </c>
      <c r="T423" s="14" t="s">
        <v>48</v>
      </c>
      <c r="U423" s="36" t="s">
        <v>37</v>
      </c>
      <c r="V423" s="36" t="s">
        <v>37</v>
      </c>
      <c r="W423" s="48" t="s">
        <v>37</v>
      </c>
      <c r="X423" s="23">
        <f t="shared" si="12"/>
        <v>109332.6</v>
      </c>
      <c r="Y423" s="24"/>
    </row>
    <row r="424" spans="1:25" customFormat="1" ht="45" hidden="1" customHeight="1">
      <c r="A424" s="13">
        <v>420</v>
      </c>
      <c r="B424" s="14" t="s">
        <v>639</v>
      </c>
      <c r="C424" s="14" t="s">
        <v>686</v>
      </c>
      <c r="D424" s="14" t="s">
        <v>687</v>
      </c>
      <c r="E424" s="14">
        <v>98996602</v>
      </c>
      <c r="F424" s="14">
        <v>12</v>
      </c>
      <c r="G424" s="15" t="s">
        <v>688</v>
      </c>
      <c r="H424" s="36" t="s">
        <v>872</v>
      </c>
      <c r="I424" s="14" t="s">
        <v>729</v>
      </c>
      <c r="J424" s="14" t="s">
        <v>873</v>
      </c>
      <c r="K424" s="17">
        <v>113544</v>
      </c>
      <c r="L424" s="17">
        <v>0</v>
      </c>
      <c r="M424" s="18">
        <f t="shared" si="13"/>
        <v>113544</v>
      </c>
      <c r="N424" s="14">
        <v>0</v>
      </c>
      <c r="O424" s="36" t="s">
        <v>692</v>
      </c>
      <c r="P424" s="19" t="s">
        <v>3</v>
      </c>
      <c r="Q424" s="35" t="s">
        <v>37</v>
      </c>
      <c r="R424" s="36" t="s">
        <v>37</v>
      </c>
      <c r="S424" s="21">
        <v>43281</v>
      </c>
      <c r="T424" s="19" t="s">
        <v>124</v>
      </c>
      <c r="U424" s="36" t="s">
        <v>37</v>
      </c>
      <c r="V424" s="36" t="s">
        <v>37</v>
      </c>
      <c r="W424" s="48" t="s">
        <v>37</v>
      </c>
      <c r="X424" s="23">
        <f t="shared" si="12"/>
        <v>113544</v>
      </c>
      <c r="Y424" s="24"/>
    </row>
    <row r="425" spans="1:25" customFormat="1" ht="45" hidden="1" customHeight="1">
      <c r="A425" s="13">
        <v>421</v>
      </c>
      <c r="B425" s="14" t="s">
        <v>639</v>
      </c>
      <c r="C425" s="14" t="s">
        <v>686</v>
      </c>
      <c r="D425" s="14" t="s">
        <v>687</v>
      </c>
      <c r="E425" s="14">
        <v>98996602</v>
      </c>
      <c r="F425" s="14">
        <v>12</v>
      </c>
      <c r="G425" s="15" t="s">
        <v>688</v>
      </c>
      <c r="H425" s="36" t="s">
        <v>874</v>
      </c>
      <c r="I425" s="14" t="s">
        <v>729</v>
      </c>
      <c r="J425" s="14" t="s">
        <v>730</v>
      </c>
      <c r="K425" s="17">
        <v>114955.32</v>
      </c>
      <c r="L425" s="17">
        <v>0</v>
      </c>
      <c r="M425" s="18">
        <f t="shared" si="13"/>
        <v>114955.32</v>
      </c>
      <c r="N425" s="14">
        <v>0</v>
      </c>
      <c r="O425" s="36" t="s">
        <v>692</v>
      </c>
      <c r="P425" s="19" t="s">
        <v>3</v>
      </c>
      <c r="Q425" s="35" t="s">
        <v>37</v>
      </c>
      <c r="R425" s="36" t="s">
        <v>37</v>
      </c>
      <c r="S425" s="21">
        <v>43281</v>
      </c>
      <c r="T425" s="19" t="s">
        <v>124</v>
      </c>
      <c r="U425" s="36" t="s">
        <v>37</v>
      </c>
      <c r="V425" s="36" t="s">
        <v>37</v>
      </c>
      <c r="W425" s="48" t="s">
        <v>37</v>
      </c>
      <c r="X425" s="23">
        <f t="shared" si="12"/>
        <v>114955.32</v>
      </c>
      <c r="Y425" s="24"/>
    </row>
    <row r="426" spans="1:25" customFormat="1" ht="45" hidden="1" customHeight="1">
      <c r="A426" s="13">
        <v>422</v>
      </c>
      <c r="B426" s="14" t="s">
        <v>639</v>
      </c>
      <c r="C426" s="14" t="s">
        <v>686</v>
      </c>
      <c r="D426" s="14" t="s">
        <v>687</v>
      </c>
      <c r="E426" s="14">
        <v>98996602</v>
      </c>
      <c r="F426" s="14">
        <v>12</v>
      </c>
      <c r="G426" s="15" t="s">
        <v>688</v>
      </c>
      <c r="H426" s="36" t="s">
        <v>872</v>
      </c>
      <c r="I426" s="14" t="s">
        <v>729</v>
      </c>
      <c r="J426" s="14" t="s">
        <v>873</v>
      </c>
      <c r="K426" s="17">
        <v>121113.60000000001</v>
      </c>
      <c r="L426" s="17">
        <v>0</v>
      </c>
      <c r="M426" s="18">
        <f t="shared" si="13"/>
        <v>121113.60000000001</v>
      </c>
      <c r="N426" s="14">
        <v>0</v>
      </c>
      <c r="O426" s="36" t="s">
        <v>692</v>
      </c>
      <c r="P426" s="19" t="s">
        <v>3</v>
      </c>
      <c r="Q426" s="35" t="s">
        <v>37</v>
      </c>
      <c r="R426" s="36" t="s">
        <v>37</v>
      </c>
      <c r="S426" s="21">
        <v>43281</v>
      </c>
      <c r="T426" s="19" t="s">
        <v>124</v>
      </c>
      <c r="U426" s="36" t="s">
        <v>37</v>
      </c>
      <c r="V426" s="36" t="s">
        <v>37</v>
      </c>
      <c r="W426" s="48" t="s">
        <v>37</v>
      </c>
      <c r="X426" s="23">
        <f t="shared" si="12"/>
        <v>121113.60000000001</v>
      </c>
      <c r="Y426" s="24"/>
    </row>
    <row r="427" spans="1:25" customFormat="1" ht="45" hidden="1" customHeight="1">
      <c r="A427" s="13">
        <v>423</v>
      </c>
      <c r="B427" s="14" t="s">
        <v>639</v>
      </c>
      <c r="C427" s="14" t="s">
        <v>686</v>
      </c>
      <c r="D427" s="14" t="s">
        <v>687</v>
      </c>
      <c r="E427" s="14">
        <v>98996602</v>
      </c>
      <c r="F427" s="14">
        <v>12</v>
      </c>
      <c r="G427" s="15" t="s">
        <v>688</v>
      </c>
      <c r="H427" s="36" t="s">
        <v>875</v>
      </c>
      <c r="I427" s="14" t="s">
        <v>729</v>
      </c>
      <c r="J427" s="14" t="s">
        <v>853</v>
      </c>
      <c r="K427" s="17">
        <v>122572.79999999999</v>
      </c>
      <c r="L427" s="17">
        <v>0</v>
      </c>
      <c r="M427" s="18">
        <f t="shared" si="13"/>
        <v>122572.79999999999</v>
      </c>
      <c r="N427" s="14">
        <v>0</v>
      </c>
      <c r="O427" s="36" t="s">
        <v>692</v>
      </c>
      <c r="P427" s="19" t="s">
        <v>3</v>
      </c>
      <c r="Q427" s="35" t="s">
        <v>37</v>
      </c>
      <c r="R427" s="36" t="s">
        <v>37</v>
      </c>
      <c r="S427" s="21">
        <v>43281</v>
      </c>
      <c r="T427" s="19" t="s">
        <v>124</v>
      </c>
      <c r="U427" s="36" t="s">
        <v>37</v>
      </c>
      <c r="V427" s="36" t="s">
        <v>37</v>
      </c>
      <c r="W427" s="48" t="s">
        <v>37</v>
      </c>
      <c r="X427" s="23">
        <f t="shared" si="12"/>
        <v>122572.79999999999</v>
      </c>
      <c r="Y427" s="24"/>
    </row>
    <row r="428" spans="1:25" customFormat="1" ht="45" hidden="1" customHeight="1">
      <c r="A428" s="13">
        <v>424</v>
      </c>
      <c r="B428" s="14" t="s">
        <v>639</v>
      </c>
      <c r="C428" s="14" t="s">
        <v>664</v>
      </c>
      <c r="D428" s="14" t="s">
        <v>29</v>
      </c>
      <c r="E428" s="14">
        <v>60092696</v>
      </c>
      <c r="F428" s="14">
        <v>12</v>
      </c>
      <c r="G428" s="15" t="s">
        <v>428</v>
      </c>
      <c r="H428" s="36" t="s">
        <v>876</v>
      </c>
      <c r="I428" s="14" t="s">
        <v>667</v>
      </c>
      <c r="J428" s="14" t="s">
        <v>877</v>
      </c>
      <c r="K428" s="17">
        <v>122892</v>
      </c>
      <c r="L428" s="17">
        <v>0</v>
      </c>
      <c r="M428" s="18">
        <f t="shared" si="13"/>
        <v>122892</v>
      </c>
      <c r="N428" s="14">
        <v>0</v>
      </c>
      <c r="O428" s="57" t="s">
        <v>669</v>
      </c>
      <c r="P428" s="34" t="s">
        <v>3</v>
      </c>
      <c r="Q428" s="45" t="s">
        <v>37</v>
      </c>
      <c r="R428" s="34" t="s">
        <v>182</v>
      </c>
      <c r="S428" s="21">
        <v>43281</v>
      </c>
      <c r="T428" s="19" t="s">
        <v>124</v>
      </c>
      <c r="U428" s="34" t="s">
        <v>37</v>
      </c>
      <c r="V428" s="34" t="s">
        <v>37</v>
      </c>
      <c r="W428" s="33" t="s">
        <v>37</v>
      </c>
      <c r="X428" s="23">
        <f t="shared" si="12"/>
        <v>122892</v>
      </c>
      <c r="Y428" s="24"/>
    </row>
    <row r="429" spans="1:25" customFormat="1" ht="45" hidden="1" customHeight="1">
      <c r="A429" s="13">
        <v>425</v>
      </c>
      <c r="B429" s="14" t="s">
        <v>639</v>
      </c>
      <c r="C429" s="14" t="s">
        <v>664</v>
      </c>
      <c r="D429" s="14" t="s">
        <v>29</v>
      </c>
      <c r="E429" s="14">
        <v>60092696</v>
      </c>
      <c r="F429" s="14">
        <v>12</v>
      </c>
      <c r="G429" s="15" t="s">
        <v>665</v>
      </c>
      <c r="H429" s="36" t="s">
        <v>878</v>
      </c>
      <c r="I429" s="14" t="s">
        <v>709</v>
      </c>
      <c r="J429" s="14" t="s">
        <v>710</v>
      </c>
      <c r="K429" s="17">
        <v>127200</v>
      </c>
      <c r="L429" s="17">
        <v>0</v>
      </c>
      <c r="M429" s="18">
        <f t="shared" si="13"/>
        <v>127200</v>
      </c>
      <c r="N429" s="14">
        <v>0</v>
      </c>
      <c r="O429" s="57" t="s">
        <v>879</v>
      </c>
      <c r="P429" s="34" t="s">
        <v>3</v>
      </c>
      <c r="Q429" s="45" t="s">
        <v>37</v>
      </c>
      <c r="R429" s="34" t="s">
        <v>182</v>
      </c>
      <c r="S429" s="21">
        <v>43281</v>
      </c>
      <c r="T429" s="19" t="s">
        <v>124</v>
      </c>
      <c r="U429" s="34" t="s">
        <v>37</v>
      </c>
      <c r="V429" s="34" t="s">
        <v>37</v>
      </c>
      <c r="W429" s="33" t="s">
        <v>37</v>
      </c>
      <c r="X429" s="23">
        <f t="shared" si="12"/>
        <v>127200</v>
      </c>
      <c r="Y429" s="24"/>
    </row>
    <row r="430" spans="1:25" customFormat="1" ht="45" hidden="1" customHeight="1">
      <c r="A430" s="13">
        <v>426</v>
      </c>
      <c r="B430" s="14" t="s">
        <v>639</v>
      </c>
      <c r="C430" s="14" t="s">
        <v>664</v>
      </c>
      <c r="D430" s="14" t="s">
        <v>29</v>
      </c>
      <c r="E430" s="14">
        <v>60092696</v>
      </c>
      <c r="F430" s="14">
        <v>12</v>
      </c>
      <c r="G430" s="15" t="s">
        <v>665</v>
      </c>
      <c r="H430" s="36" t="s">
        <v>878</v>
      </c>
      <c r="I430" s="14" t="s">
        <v>709</v>
      </c>
      <c r="J430" s="14" t="s">
        <v>710</v>
      </c>
      <c r="K430" s="17">
        <v>127200</v>
      </c>
      <c r="L430" s="17">
        <v>0</v>
      </c>
      <c r="M430" s="18">
        <f t="shared" si="13"/>
        <v>127200</v>
      </c>
      <c r="N430" s="14">
        <v>0</v>
      </c>
      <c r="O430" s="57" t="s">
        <v>879</v>
      </c>
      <c r="P430" s="34" t="s">
        <v>3</v>
      </c>
      <c r="Q430" s="45" t="s">
        <v>37</v>
      </c>
      <c r="R430" s="34" t="s">
        <v>182</v>
      </c>
      <c r="S430" s="21">
        <v>43281</v>
      </c>
      <c r="T430" s="19" t="s">
        <v>124</v>
      </c>
      <c r="U430" s="34" t="s">
        <v>37</v>
      </c>
      <c r="V430" s="34" t="s">
        <v>37</v>
      </c>
      <c r="W430" s="33" t="s">
        <v>37</v>
      </c>
      <c r="X430" s="23">
        <f t="shared" si="12"/>
        <v>127200</v>
      </c>
      <c r="Y430" s="24"/>
    </row>
    <row r="431" spans="1:25" customFormat="1" ht="45" hidden="1" customHeight="1">
      <c r="A431" s="13">
        <v>427</v>
      </c>
      <c r="B431" s="14" t="s">
        <v>639</v>
      </c>
      <c r="C431" s="14" t="s">
        <v>664</v>
      </c>
      <c r="D431" s="14" t="s">
        <v>29</v>
      </c>
      <c r="E431" s="14">
        <v>60092696</v>
      </c>
      <c r="F431" s="14">
        <v>12</v>
      </c>
      <c r="G431" s="15" t="s">
        <v>699</v>
      </c>
      <c r="H431" s="36" t="s">
        <v>704</v>
      </c>
      <c r="I431" s="14" t="s">
        <v>701</v>
      </c>
      <c r="J431" s="14" t="s">
        <v>880</v>
      </c>
      <c r="K431" s="17">
        <v>133956.73000000001</v>
      </c>
      <c r="L431" s="17">
        <v>0</v>
      </c>
      <c r="M431" s="18">
        <f t="shared" si="13"/>
        <v>133956.73000000001</v>
      </c>
      <c r="N431" s="14">
        <v>0</v>
      </c>
      <c r="O431" s="36" t="s">
        <v>881</v>
      </c>
      <c r="P431" s="14" t="s">
        <v>3</v>
      </c>
      <c r="Q431" s="25" t="s">
        <v>37</v>
      </c>
      <c r="R431" s="14" t="s">
        <v>37</v>
      </c>
      <c r="S431" s="21">
        <v>43281</v>
      </c>
      <c r="T431" s="14" t="s">
        <v>124</v>
      </c>
      <c r="U431" s="14" t="s">
        <v>37</v>
      </c>
      <c r="V431" s="14" t="s">
        <v>37</v>
      </c>
      <c r="W431" s="27" t="s">
        <v>37</v>
      </c>
      <c r="X431" s="23">
        <f t="shared" si="12"/>
        <v>133956.73000000001</v>
      </c>
      <c r="Y431" s="24"/>
    </row>
    <row r="432" spans="1:25" customFormat="1" ht="60" hidden="1" customHeight="1">
      <c r="A432" s="13">
        <v>428</v>
      </c>
      <c r="B432" s="14" t="s">
        <v>639</v>
      </c>
      <c r="C432" s="14" t="s">
        <v>487</v>
      </c>
      <c r="D432" s="14" t="s">
        <v>29</v>
      </c>
      <c r="E432" s="14">
        <v>60092696</v>
      </c>
      <c r="F432" s="14">
        <v>12</v>
      </c>
      <c r="G432" s="15" t="s">
        <v>488</v>
      </c>
      <c r="H432" s="36" t="s">
        <v>489</v>
      </c>
      <c r="I432" s="14" t="s">
        <v>490</v>
      </c>
      <c r="J432" s="14" t="s">
        <v>496</v>
      </c>
      <c r="K432" s="17">
        <v>147470.39999999999</v>
      </c>
      <c r="L432" s="17">
        <v>0</v>
      </c>
      <c r="M432" s="18">
        <f t="shared" si="13"/>
        <v>147470.39999999999</v>
      </c>
      <c r="N432" s="14" t="s">
        <v>37</v>
      </c>
      <c r="O432" s="36" t="s">
        <v>882</v>
      </c>
      <c r="P432" s="14" t="s">
        <v>35</v>
      </c>
      <c r="Q432" s="25">
        <v>42950</v>
      </c>
      <c r="R432" s="14" t="s">
        <v>614</v>
      </c>
      <c r="S432" s="26" t="s">
        <v>37</v>
      </c>
      <c r="T432" s="14" t="s">
        <v>48</v>
      </c>
      <c r="U432" s="14" t="s">
        <v>37</v>
      </c>
      <c r="V432" s="14">
        <v>0</v>
      </c>
      <c r="W432" s="27" t="s">
        <v>37</v>
      </c>
      <c r="X432" s="23">
        <f t="shared" ref="X432:X495" si="14">M432</f>
        <v>147470.39999999999</v>
      </c>
      <c r="Y432" s="24"/>
    </row>
    <row r="433" spans="1:25" customFormat="1" ht="45" hidden="1" customHeight="1">
      <c r="A433" s="13">
        <v>429</v>
      </c>
      <c r="B433" s="14" t="s">
        <v>639</v>
      </c>
      <c r="C433" s="14" t="s">
        <v>664</v>
      </c>
      <c r="D433" s="14" t="s">
        <v>29</v>
      </c>
      <c r="E433" s="14">
        <v>60092696</v>
      </c>
      <c r="F433" s="14">
        <v>12</v>
      </c>
      <c r="G433" s="15" t="s">
        <v>665</v>
      </c>
      <c r="H433" s="36" t="s">
        <v>721</v>
      </c>
      <c r="I433" s="14" t="s">
        <v>670</v>
      </c>
      <c r="J433" s="14" t="s">
        <v>883</v>
      </c>
      <c r="K433" s="17">
        <v>150440.64000000001</v>
      </c>
      <c r="L433" s="17">
        <v>0</v>
      </c>
      <c r="M433" s="18">
        <f t="shared" si="13"/>
        <v>150440.64000000001</v>
      </c>
      <c r="N433" s="14">
        <v>0</v>
      </c>
      <c r="O433" s="57" t="s">
        <v>669</v>
      </c>
      <c r="P433" s="34" t="s">
        <v>3</v>
      </c>
      <c r="Q433" s="45" t="s">
        <v>37</v>
      </c>
      <c r="R433" s="34" t="s">
        <v>182</v>
      </c>
      <c r="S433" s="21">
        <v>43281</v>
      </c>
      <c r="T433" s="19" t="s">
        <v>124</v>
      </c>
      <c r="U433" s="34" t="s">
        <v>37</v>
      </c>
      <c r="V433" s="34" t="s">
        <v>37</v>
      </c>
      <c r="W433" s="33" t="s">
        <v>37</v>
      </c>
      <c r="X433" s="23">
        <f t="shared" si="14"/>
        <v>150440.64000000001</v>
      </c>
      <c r="Y433" s="24"/>
    </row>
    <row r="434" spans="1:25" customFormat="1" ht="45" hidden="1" customHeight="1">
      <c r="A434" s="13">
        <v>430</v>
      </c>
      <c r="B434" s="14" t="s">
        <v>639</v>
      </c>
      <c r="C434" s="14" t="s">
        <v>664</v>
      </c>
      <c r="D434" s="14" t="s">
        <v>29</v>
      </c>
      <c r="E434" s="14">
        <v>60092696</v>
      </c>
      <c r="F434" s="14">
        <v>12</v>
      </c>
      <c r="G434" s="15" t="s">
        <v>665</v>
      </c>
      <c r="H434" s="36" t="s">
        <v>695</v>
      </c>
      <c r="I434" s="14" t="s">
        <v>670</v>
      </c>
      <c r="J434" s="14" t="s">
        <v>671</v>
      </c>
      <c r="K434" s="17">
        <v>150440.64000000001</v>
      </c>
      <c r="L434" s="17">
        <v>0</v>
      </c>
      <c r="M434" s="18">
        <f t="shared" si="13"/>
        <v>150440.64000000001</v>
      </c>
      <c r="N434" s="14">
        <v>0</v>
      </c>
      <c r="O434" s="57" t="s">
        <v>669</v>
      </c>
      <c r="P434" s="34" t="s">
        <v>3</v>
      </c>
      <c r="Q434" s="45" t="s">
        <v>37</v>
      </c>
      <c r="R434" s="34" t="s">
        <v>182</v>
      </c>
      <c r="S434" s="21">
        <v>43281</v>
      </c>
      <c r="T434" s="19" t="s">
        <v>124</v>
      </c>
      <c r="U434" s="34" t="s">
        <v>37</v>
      </c>
      <c r="V434" s="34" t="s">
        <v>37</v>
      </c>
      <c r="W434" s="33" t="s">
        <v>37</v>
      </c>
      <c r="X434" s="23">
        <f t="shared" si="14"/>
        <v>150440.64000000001</v>
      </c>
      <c r="Y434" s="24"/>
    </row>
    <row r="435" spans="1:25" customFormat="1" ht="45" hidden="1" customHeight="1">
      <c r="A435" s="13">
        <v>431</v>
      </c>
      <c r="B435" s="14" t="s">
        <v>639</v>
      </c>
      <c r="C435" s="14" t="s">
        <v>686</v>
      </c>
      <c r="D435" s="14" t="s">
        <v>687</v>
      </c>
      <c r="E435" s="14">
        <v>98996602</v>
      </c>
      <c r="F435" s="14">
        <v>12</v>
      </c>
      <c r="G435" s="15" t="s">
        <v>688</v>
      </c>
      <c r="H435" s="36" t="s">
        <v>884</v>
      </c>
      <c r="I435" s="14" t="s">
        <v>855</v>
      </c>
      <c r="J435" s="14" t="s">
        <v>885</v>
      </c>
      <c r="K435" s="17">
        <v>185600</v>
      </c>
      <c r="L435" s="17">
        <v>0</v>
      </c>
      <c r="M435" s="18">
        <f t="shared" si="13"/>
        <v>185600</v>
      </c>
      <c r="N435" s="14">
        <v>0</v>
      </c>
      <c r="O435" s="36" t="s">
        <v>692</v>
      </c>
      <c r="P435" s="19" t="s">
        <v>3</v>
      </c>
      <c r="Q435" s="35" t="s">
        <v>37</v>
      </c>
      <c r="R435" s="36" t="s">
        <v>37</v>
      </c>
      <c r="S435" s="21">
        <v>43281</v>
      </c>
      <c r="T435" s="19" t="s">
        <v>124</v>
      </c>
      <c r="U435" s="36" t="s">
        <v>37</v>
      </c>
      <c r="V435" s="36" t="s">
        <v>37</v>
      </c>
      <c r="W435" s="48" t="s">
        <v>37</v>
      </c>
      <c r="X435" s="23">
        <f t="shared" si="14"/>
        <v>185600</v>
      </c>
      <c r="Y435" s="24"/>
    </row>
    <row r="436" spans="1:25" customFormat="1" ht="45" hidden="1" customHeight="1">
      <c r="A436" s="13">
        <v>432</v>
      </c>
      <c r="B436" s="14" t="s">
        <v>639</v>
      </c>
      <c r="C436" s="14" t="s">
        <v>686</v>
      </c>
      <c r="D436" s="14" t="s">
        <v>687</v>
      </c>
      <c r="E436" s="14">
        <v>98996602</v>
      </c>
      <c r="F436" s="14">
        <v>12</v>
      </c>
      <c r="G436" s="15" t="s">
        <v>688</v>
      </c>
      <c r="H436" s="36" t="s">
        <v>886</v>
      </c>
      <c r="I436" s="14" t="s">
        <v>729</v>
      </c>
      <c r="J436" s="14" t="s">
        <v>730</v>
      </c>
      <c r="K436" s="17">
        <v>186048</v>
      </c>
      <c r="L436" s="17">
        <v>0</v>
      </c>
      <c r="M436" s="18">
        <f t="shared" si="13"/>
        <v>186048</v>
      </c>
      <c r="N436" s="14">
        <v>0</v>
      </c>
      <c r="O436" s="36" t="s">
        <v>692</v>
      </c>
      <c r="P436" s="19" t="s">
        <v>3</v>
      </c>
      <c r="Q436" s="35" t="s">
        <v>37</v>
      </c>
      <c r="R436" s="36" t="s">
        <v>37</v>
      </c>
      <c r="S436" s="21">
        <v>43281</v>
      </c>
      <c r="T436" s="19" t="s">
        <v>124</v>
      </c>
      <c r="U436" s="36" t="s">
        <v>37</v>
      </c>
      <c r="V436" s="36" t="s">
        <v>37</v>
      </c>
      <c r="W436" s="48" t="s">
        <v>37</v>
      </c>
      <c r="X436" s="23">
        <f t="shared" si="14"/>
        <v>186048</v>
      </c>
      <c r="Y436" s="24"/>
    </row>
    <row r="437" spans="1:25" customFormat="1" ht="45" hidden="1" customHeight="1">
      <c r="A437" s="13">
        <v>433</v>
      </c>
      <c r="B437" s="14" t="s">
        <v>639</v>
      </c>
      <c r="C437" s="14" t="s">
        <v>887</v>
      </c>
      <c r="D437" s="14" t="s">
        <v>29</v>
      </c>
      <c r="E437" s="14">
        <v>0</v>
      </c>
      <c r="F437" s="14">
        <v>12</v>
      </c>
      <c r="G437" s="15">
        <v>42651</v>
      </c>
      <c r="H437" s="36" t="s">
        <v>888</v>
      </c>
      <c r="I437" s="14" t="s">
        <v>815</v>
      </c>
      <c r="J437" s="14" t="s">
        <v>889</v>
      </c>
      <c r="K437" s="17">
        <v>190000</v>
      </c>
      <c r="L437" s="17">
        <v>0</v>
      </c>
      <c r="M437" s="18">
        <f t="shared" si="13"/>
        <v>190000</v>
      </c>
      <c r="N437" s="14" t="s">
        <v>37</v>
      </c>
      <c r="O437" s="36" t="s">
        <v>817</v>
      </c>
      <c r="P437" s="36" t="s">
        <v>35</v>
      </c>
      <c r="Q437" s="35" t="s">
        <v>645</v>
      </c>
      <c r="R437" s="36" t="s">
        <v>37</v>
      </c>
      <c r="S437" s="56" t="s">
        <v>37</v>
      </c>
      <c r="T437" s="14" t="s">
        <v>48</v>
      </c>
      <c r="U437" s="36" t="s">
        <v>37</v>
      </c>
      <c r="V437" s="36" t="s">
        <v>37</v>
      </c>
      <c r="W437" s="48" t="s">
        <v>37</v>
      </c>
      <c r="X437" s="23">
        <f t="shared" si="14"/>
        <v>190000</v>
      </c>
      <c r="Y437" s="24"/>
    </row>
    <row r="438" spans="1:25" customFormat="1" ht="45" hidden="1" customHeight="1">
      <c r="A438" s="13">
        <v>434</v>
      </c>
      <c r="B438" s="14" t="s">
        <v>639</v>
      </c>
      <c r="C438" s="14" t="s">
        <v>686</v>
      </c>
      <c r="D438" s="14" t="s">
        <v>687</v>
      </c>
      <c r="E438" s="14">
        <v>98996602</v>
      </c>
      <c r="F438" s="14">
        <v>12</v>
      </c>
      <c r="G438" s="15" t="s">
        <v>688</v>
      </c>
      <c r="H438" s="36" t="s">
        <v>890</v>
      </c>
      <c r="I438" s="14" t="s">
        <v>855</v>
      </c>
      <c r="J438" s="14" t="s">
        <v>891</v>
      </c>
      <c r="K438" s="17">
        <v>193932.08</v>
      </c>
      <c r="L438" s="17">
        <v>0</v>
      </c>
      <c r="M438" s="18">
        <f t="shared" si="13"/>
        <v>193932.08</v>
      </c>
      <c r="N438" s="14">
        <v>0</v>
      </c>
      <c r="O438" s="36" t="s">
        <v>692</v>
      </c>
      <c r="P438" s="19" t="s">
        <v>3</v>
      </c>
      <c r="Q438" s="35" t="s">
        <v>37</v>
      </c>
      <c r="R438" s="36" t="s">
        <v>37</v>
      </c>
      <c r="S438" s="21">
        <v>43281</v>
      </c>
      <c r="T438" s="19" t="s">
        <v>124</v>
      </c>
      <c r="U438" s="36" t="s">
        <v>37</v>
      </c>
      <c r="V438" s="36" t="s">
        <v>37</v>
      </c>
      <c r="W438" s="48" t="s">
        <v>37</v>
      </c>
      <c r="X438" s="23">
        <f t="shared" si="14"/>
        <v>193932.08</v>
      </c>
      <c r="Y438" s="24"/>
    </row>
    <row r="439" spans="1:25" customFormat="1" ht="60" hidden="1" customHeight="1">
      <c r="A439" s="13">
        <v>435</v>
      </c>
      <c r="B439" s="14" t="s">
        <v>639</v>
      </c>
      <c r="C439" s="14" t="s">
        <v>664</v>
      </c>
      <c r="D439" s="14" t="s">
        <v>29</v>
      </c>
      <c r="E439" s="14">
        <v>60092696</v>
      </c>
      <c r="F439" s="14">
        <v>12</v>
      </c>
      <c r="G439" s="15" t="s">
        <v>665</v>
      </c>
      <c r="H439" s="36" t="s">
        <v>666</v>
      </c>
      <c r="I439" s="14" t="s">
        <v>667</v>
      </c>
      <c r="J439" s="14" t="s">
        <v>892</v>
      </c>
      <c r="K439" s="17">
        <v>197290</v>
      </c>
      <c r="L439" s="17">
        <v>0</v>
      </c>
      <c r="M439" s="18">
        <f t="shared" si="13"/>
        <v>197290</v>
      </c>
      <c r="N439" s="14">
        <v>0</v>
      </c>
      <c r="O439" s="57" t="s">
        <v>669</v>
      </c>
      <c r="P439" s="34" t="s">
        <v>3</v>
      </c>
      <c r="Q439" s="45" t="s">
        <v>37</v>
      </c>
      <c r="R439" s="34" t="s">
        <v>182</v>
      </c>
      <c r="S439" s="21">
        <v>43281</v>
      </c>
      <c r="T439" s="19" t="s">
        <v>124</v>
      </c>
      <c r="U439" s="34" t="s">
        <v>37</v>
      </c>
      <c r="V439" s="34" t="s">
        <v>37</v>
      </c>
      <c r="W439" s="33" t="s">
        <v>37</v>
      </c>
      <c r="X439" s="23">
        <f t="shared" si="14"/>
        <v>197290</v>
      </c>
      <c r="Y439" s="24"/>
    </row>
    <row r="440" spans="1:25" customFormat="1" ht="45" hidden="1" customHeight="1">
      <c r="A440" s="13">
        <v>436</v>
      </c>
      <c r="B440" s="14" t="s">
        <v>639</v>
      </c>
      <c r="C440" s="14" t="s">
        <v>686</v>
      </c>
      <c r="D440" s="14" t="s">
        <v>687</v>
      </c>
      <c r="E440" s="14">
        <v>98996602</v>
      </c>
      <c r="F440" s="14">
        <v>12</v>
      </c>
      <c r="G440" s="15" t="s">
        <v>688</v>
      </c>
      <c r="H440" s="36" t="s">
        <v>893</v>
      </c>
      <c r="I440" s="14" t="s">
        <v>894</v>
      </c>
      <c r="J440" s="14" t="s">
        <v>895</v>
      </c>
      <c r="K440" s="17">
        <v>197639</v>
      </c>
      <c r="L440" s="17">
        <v>0</v>
      </c>
      <c r="M440" s="18">
        <f t="shared" si="13"/>
        <v>197639</v>
      </c>
      <c r="N440" s="14">
        <v>0</v>
      </c>
      <c r="O440" s="36" t="s">
        <v>692</v>
      </c>
      <c r="P440" s="19" t="s">
        <v>3</v>
      </c>
      <c r="Q440" s="35" t="s">
        <v>37</v>
      </c>
      <c r="R440" s="36" t="s">
        <v>37</v>
      </c>
      <c r="S440" s="21">
        <v>43281</v>
      </c>
      <c r="T440" s="19" t="s">
        <v>124</v>
      </c>
      <c r="U440" s="36" t="s">
        <v>37</v>
      </c>
      <c r="V440" s="36" t="s">
        <v>37</v>
      </c>
      <c r="W440" s="48" t="s">
        <v>37</v>
      </c>
      <c r="X440" s="23">
        <f t="shared" si="14"/>
        <v>197639</v>
      </c>
      <c r="Y440" s="24"/>
    </row>
    <row r="441" spans="1:25" customFormat="1" ht="45" hidden="1" customHeight="1">
      <c r="A441" s="13">
        <v>437</v>
      </c>
      <c r="B441" s="14" t="s">
        <v>639</v>
      </c>
      <c r="C441" s="14" t="s">
        <v>686</v>
      </c>
      <c r="D441" s="14" t="s">
        <v>687</v>
      </c>
      <c r="E441" s="14">
        <v>98996602</v>
      </c>
      <c r="F441" s="14">
        <v>12</v>
      </c>
      <c r="G441" s="15" t="s">
        <v>688</v>
      </c>
      <c r="H441" s="36" t="s">
        <v>896</v>
      </c>
      <c r="I441" s="14" t="s">
        <v>855</v>
      </c>
      <c r="J441" s="14" t="s">
        <v>897</v>
      </c>
      <c r="K441" s="17">
        <v>202008.23</v>
      </c>
      <c r="L441" s="17">
        <v>0</v>
      </c>
      <c r="M441" s="18">
        <f t="shared" si="13"/>
        <v>202008.23</v>
      </c>
      <c r="N441" s="14">
        <v>0</v>
      </c>
      <c r="O441" s="36" t="s">
        <v>692</v>
      </c>
      <c r="P441" s="19" t="s">
        <v>3</v>
      </c>
      <c r="Q441" s="35" t="s">
        <v>37</v>
      </c>
      <c r="R441" s="36" t="s">
        <v>37</v>
      </c>
      <c r="S441" s="21">
        <v>43281</v>
      </c>
      <c r="T441" s="19" t="s">
        <v>124</v>
      </c>
      <c r="U441" s="36" t="s">
        <v>37</v>
      </c>
      <c r="V441" s="36" t="s">
        <v>37</v>
      </c>
      <c r="W441" s="48" t="s">
        <v>37</v>
      </c>
      <c r="X441" s="23">
        <f t="shared" si="14"/>
        <v>202008.23</v>
      </c>
      <c r="Y441" s="24"/>
    </row>
    <row r="442" spans="1:25" customFormat="1" ht="30" hidden="1" customHeight="1">
      <c r="A442" s="13">
        <v>438</v>
      </c>
      <c r="B442" s="14" t="s">
        <v>639</v>
      </c>
      <c r="C442" s="14" t="s">
        <v>813</v>
      </c>
      <c r="D442" s="14" t="s">
        <v>29</v>
      </c>
      <c r="E442" s="14">
        <v>60092696</v>
      </c>
      <c r="F442" s="14">
        <v>12</v>
      </c>
      <c r="G442" s="15">
        <v>42651</v>
      </c>
      <c r="H442" s="36" t="s">
        <v>898</v>
      </c>
      <c r="I442" s="14" t="s">
        <v>815</v>
      </c>
      <c r="J442" s="14" t="s">
        <v>899</v>
      </c>
      <c r="K442" s="17">
        <v>203876</v>
      </c>
      <c r="L442" s="17">
        <v>0</v>
      </c>
      <c r="M442" s="18">
        <f t="shared" si="13"/>
        <v>203876</v>
      </c>
      <c r="N442" s="14" t="s">
        <v>37</v>
      </c>
      <c r="O442" s="36" t="s">
        <v>817</v>
      </c>
      <c r="P442" s="36" t="s">
        <v>35</v>
      </c>
      <c r="Q442" s="35" t="s">
        <v>645</v>
      </c>
      <c r="R442" s="36" t="s">
        <v>37</v>
      </c>
      <c r="S442" s="56" t="s">
        <v>37</v>
      </c>
      <c r="T442" s="14" t="s">
        <v>48</v>
      </c>
      <c r="U442" s="36" t="s">
        <v>37</v>
      </c>
      <c r="V442" s="36" t="s">
        <v>37</v>
      </c>
      <c r="W442" s="48" t="s">
        <v>37</v>
      </c>
      <c r="X442" s="23">
        <f t="shared" si="14"/>
        <v>203876</v>
      </c>
      <c r="Y442" s="24"/>
    </row>
    <row r="443" spans="1:25" customFormat="1" ht="45" hidden="1" customHeight="1">
      <c r="A443" s="13">
        <v>439</v>
      </c>
      <c r="B443" s="14" t="s">
        <v>639</v>
      </c>
      <c r="C443" s="14" t="s">
        <v>686</v>
      </c>
      <c r="D443" s="14" t="s">
        <v>687</v>
      </c>
      <c r="E443" s="14">
        <v>98996602</v>
      </c>
      <c r="F443" s="14">
        <v>12</v>
      </c>
      <c r="G443" s="15" t="s">
        <v>688</v>
      </c>
      <c r="H443" s="36" t="s">
        <v>900</v>
      </c>
      <c r="I443" s="14" t="s">
        <v>855</v>
      </c>
      <c r="J443" s="14" t="s">
        <v>901</v>
      </c>
      <c r="K443" s="17">
        <v>204634.5</v>
      </c>
      <c r="L443" s="17">
        <v>0</v>
      </c>
      <c r="M443" s="18">
        <f t="shared" si="13"/>
        <v>204634.5</v>
      </c>
      <c r="N443" s="14">
        <v>0</v>
      </c>
      <c r="O443" s="36" t="s">
        <v>692</v>
      </c>
      <c r="P443" s="19" t="s">
        <v>3</v>
      </c>
      <c r="Q443" s="35" t="s">
        <v>37</v>
      </c>
      <c r="R443" s="36" t="s">
        <v>37</v>
      </c>
      <c r="S443" s="21">
        <v>43281</v>
      </c>
      <c r="T443" s="19" t="s">
        <v>124</v>
      </c>
      <c r="U443" s="36" t="s">
        <v>37</v>
      </c>
      <c r="V443" s="36" t="s">
        <v>37</v>
      </c>
      <c r="W443" s="48" t="s">
        <v>37</v>
      </c>
      <c r="X443" s="23">
        <f t="shared" si="14"/>
        <v>204634.5</v>
      </c>
      <c r="Y443" s="24"/>
    </row>
    <row r="444" spans="1:25" customFormat="1" ht="45" hidden="1" customHeight="1">
      <c r="A444" s="13">
        <v>440</v>
      </c>
      <c r="B444" s="14" t="s">
        <v>639</v>
      </c>
      <c r="C444" s="14" t="s">
        <v>686</v>
      </c>
      <c r="D444" s="14" t="s">
        <v>687</v>
      </c>
      <c r="E444" s="14">
        <v>98996602</v>
      </c>
      <c r="F444" s="14">
        <v>12</v>
      </c>
      <c r="G444" s="15" t="s">
        <v>688</v>
      </c>
      <c r="H444" s="36" t="s">
        <v>902</v>
      </c>
      <c r="I444" s="14" t="s">
        <v>855</v>
      </c>
      <c r="J444" s="14" t="s">
        <v>903</v>
      </c>
      <c r="K444" s="17">
        <v>205100</v>
      </c>
      <c r="L444" s="17">
        <v>0</v>
      </c>
      <c r="M444" s="18">
        <f t="shared" si="13"/>
        <v>205100</v>
      </c>
      <c r="N444" s="14">
        <v>0</v>
      </c>
      <c r="O444" s="36" t="s">
        <v>692</v>
      </c>
      <c r="P444" s="14" t="s">
        <v>3</v>
      </c>
      <c r="Q444" s="14"/>
      <c r="R444" s="14"/>
      <c r="S444" s="21">
        <v>43281</v>
      </c>
      <c r="T444" s="14" t="s">
        <v>124</v>
      </c>
      <c r="U444" s="14"/>
      <c r="V444" s="14"/>
      <c r="W444" s="27"/>
      <c r="X444" s="23">
        <f t="shared" si="14"/>
        <v>205100</v>
      </c>
      <c r="Y444" s="24"/>
    </row>
    <row r="445" spans="1:25" customFormat="1" ht="45" hidden="1" customHeight="1">
      <c r="A445" s="13">
        <v>441</v>
      </c>
      <c r="B445" s="14" t="s">
        <v>639</v>
      </c>
      <c r="C445" s="14">
        <v>0</v>
      </c>
      <c r="D445" s="14">
        <v>0</v>
      </c>
      <c r="E445" s="14">
        <v>0</v>
      </c>
      <c r="F445" s="14">
        <v>0</v>
      </c>
      <c r="G445" s="15">
        <v>0</v>
      </c>
      <c r="H445" s="36" t="s">
        <v>904</v>
      </c>
      <c r="I445" s="14" t="s">
        <v>855</v>
      </c>
      <c r="J445" s="14" t="s">
        <v>905</v>
      </c>
      <c r="K445" s="17">
        <v>207637.5</v>
      </c>
      <c r="L445" s="17">
        <v>0</v>
      </c>
      <c r="M445" s="18">
        <f t="shared" si="13"/>
        <v>207637.5</v>
      </c>
      <c r="N445" s="14">
        <v>0</v>
      </c>
      <c r="O445" s="36" t="s">
        <v>692</v>
      </c>
      <c r="P445" s="19" t="s">
        <v>3</v>
      </c>
      <c r="Q445" s="36" t="s">
        <v>37</v>
      </c>
      <c r="R445" s="36" t="s">
        <v>37</v>
      </c>
      <c r="S445" s="21">
        <v>43281</v>
      </c>
      <c r="T445" s="19" t="s">
        <v>124</v>
      </c>
      <c r="U445" s="36" t="s">
        <v>37</v>
      </c>
      <c r="V445" s="36" t="s">
        <v>37</v>
      </c>
      <c r="W445" s="48" t="s">
        <v>37</v>
      </c>
      <c r="X445" s="23">
        <f t="shared" si="14"/>
        <v>207637.5</v>
      </c>
      <c r="Y445" s="24"/>
    </row>
    <row r="446" spans="1:25" customFormat="1" ht="45" hidden="1" customHeight="1">
      <c r="A446" s="13">
        <v>442</v>
      </c>
      <c r="B446" s="14" t="s">
        <v>639</v>
      </c>
      <c r="C446" s="14" t="s">
        <v>686</v>
      </c>
      <c r="D446" s="14" t="s">
        <v>687</v>
      </c>
      <c r="E446" s="14">
        <v>98996602</v>
      </c>
      <c r="F446" s="14">
        <v>12</v>
      </c>
      <c r="G446" s="15" t="s">
        <v>688</v>
      </c>
      <c r="H446" s="36" t="s">
        <v>906</v>
      </c>
      <c r="I446" s="14" t="s">
        <v>855</v>
      </c>
      <c r="J446" s="14" t="s">
        <v>907</v>
      </c>
      <c r="K446" s="17">
        <v>209070.41</v>
      </c>
      <c r="L446" s="17">
        <v>0</v>
      </c>
      <c r="M446" s="18">
        <f t="shared" si="13"/>
        <v>209070.41</v>
      </c>
      <c r="N446" s="14">
        <v>0</v>
      </c>
      <c r="O446" s="36" t="s">
        <v>692</v>
      </c>
      <c r="P446" s="19" t="s">
        <v>3</v>
      </c>
      <c r="Q446" s="36" t="s">
        <v>37</v>
      </c>
      <c r="R446" s="36" t="s">
        <v>37</v>
      </c>
      <c r="S446" s="21">
        <v>43281</v>
      </c>
      <c r="T446" s="19" t="s">
        <v>124</v>
      </c>
      <c r="U446" s="36" t="s">
        <v>37</v>
      </c>
      <c r="V446" s="36" t="s">
        <v>37</v>
      </c>
      <c r="W446" s="48" t="s">
        <v>37</v>
      </c>
      <c r="X446" s="23">
        <f t="shared" si="14"/>
        <v>209070.41</v>
      </c>
      <c r="Y446" s="24"/>
    </row>
    <row r="447" spans="1:25" customFormat="1" ht="45" hidden="1" customHeight="1">
      <c r="A447" s="13">
        <v>443</v>
      </c>
      <c r="B447" s="14" t="s">
        <v>639</v>
      </c>
      <c r="C447" s="14" t="s">
        <v>686</v>
      </c>
      <c r="D447" s="14" t="s">
        <v>687</v>
      </c>
      <c r="E447" s="14">
        <v>98996602</v>
      </c>
      <c r="F447" s="14">
        <v>12</v>
      </c>
      <c r="G447" s="15" t="s">
        <v>688</v>
      </c>
      <c r="H447" s="36" t="s">
        <v>908</v>
      </c>
      <c r="I447" s="14" t="s">
        <v>855</v>
      </c>
      <c r="J447" s="14" t="s">
        <v>909</v>
      </c>
      <c r="K447" s="17">
        <v>213500</v>
      </c>
      <c r="L447" s="17">
        <v>0</v>
      </c>
      <c r="M447" s="18">
        <f t="shared" si="13"/>
        <v>213500</v>
      </c>
      <c r="N447" s="14">
        <v>0</v>
      </c>
      <c r="O447" s="36" t="s">
        <v>692</v>
      </c>
      <c r="P447" s="19" t="s">
        <v>3</v>
      </c>
      <c r="Q447" s="36" t="s">
        <v>37</v>
      </c>
      <c r="R447" s="36" t="s">
        <v>37</v>
      </c>
      <c r="S447" s="21">
        <v>43281</v>
      </c>
      <c r="T447" s="19" t="s">
        <v>124</v>
      </c>
      <c r="U447" s="36" t="s">
        <v>37</v>
      </c>
      <c r="V447" s="36" t="s">
        <v>37</v>
      </c>
      <c r="W447" s="48" t="s">
        <v>37</v>
      </c>
      <c r="X447" s="23">
        <f t="shared" si="14"/>
        <v>213500</v>
      </c>
      <c r="Y447" s="24"/>
    </row>
    <row r="448" spans="1:25" customFormat="1" ht="45" hidden="1" customHeight="1">
      <c r="A448" s="13">
        <v>444</v>
      </c>
      <c r="B448" s="14" t="s">
        <v>639</v>
      </c>
      <c r="C448" s="14" t="s">
        <v>686</v>
      </c>
      <c r="D448" s="14" t="s">
        <v>687</v>
      </c>
      <c r="E448" s="14">
        <v>98996602</v>
      </c>
      <c r="F448" s="14">
        <v>12</v>
      </c>
      <c r="G448" s="15" t="s">
        <v>688</v>
      </c>
      <c r="H448" s="36" t="s">
        <v>910</v>
      </c>
      <c r="I448" s="14" t="s">
        <v>855</v>
      </c>
      <c r="J448" s="14" t="s">
        <v>911</v>
      </c>
      <c r="K448" s="17">
        <v>214290.47</v>
      </c>
      <c r="L448" s="17">
        <v>0</v>
      </c>
      <c r="M448" s="18">
        <f t="shared" si="13"/>
        <v>214290.47</v>
      </c>
      <c r="N448" s="14">
        <v>0</v>
      </c>
      <c r="O448" s="36" t="s">
        <v>692</v>
      </c>
      <c r="P448" s="19" t="s">
        <v>3</v>
      </c>
      <c r="Q448" s="36" t="s">
        <v>37</v>
      </c>
      <c r="R448" s="36" t="s">
        <v>37</v>
      </c>
      <c r="S448" s="21">
        <v>43281</v>
      </c>
      <c r="T448" s="19" t="s">
        <v>124</v>
      </c>
      <c r="U448" s="36" t="s">
        <v>37</v>
      </c>
      <c r="V448" s="36" t="s">
        <v>37</v>
      </c>
      <c r="W448" s="48" t="s">
        <v>37</v>
      </c>
      <c r="X448" s="23">
        <f t="shared" si="14"/>
        <v>214290.47</v>
      </c>
      <c r="Y448" s="24"/>
    </row>
    <row r="449" spans="1:25" customFormat="1" ht="60" hidden="1" customHeight="1">
      <c r="A449" s="13">
        <v>445</v>
      </c>
      <c r="B449" s="14" t="s">
        <v>639</v>
      </c>
      <c r="C449" s="14" t="s">
        <v>686</v>
      </c>
      <c r="D449" s="14" t="s">
        <v>687</v>
      </c>
      <c r="E449" s="14">
        <v>98996602</v>
      </c>
      <c r="F449" s="14">
        <v>12</v>
      </c>
      <c r="G449" s="15" t="s">
        <v>688</v>
      </c>
      <c r="H449" s="36" t="s">
        <v>912</v>
      </c>
      <c r="I449" s="14" t="s">
        <v>690</v>
      </c>
      <c r="J449" s="14" t="s">
        <v>913</v>
      </c>
      <c r="K449" s="17">
        <v>215000</v>
      </c>
      <c r="L449" s="17">
        <v>0</v>
      </c>
      <c r="M449" s="18">
        <f t="shared" si="13"/>
        <v>215000</v>
      </c>
      <c r="N449" s="14">
        <v>0</v>
      </c>
      <c r="O449" s="36" t="s">
        <v>692</v>
      </c>
      <c r="P449" s="19" t="s">
        <v>3</v>
      </c>
      <c r="Q449" s="36" t="s">
        <v>37</v>
      </c>
      <c r="R449" s="36" t="s">
        <v>37</v>
      </c>
      <c r="S449" s="21">
        <v>43281</v>
      </c>
      <c r="T449" s="19" t="s">
        <v>124</v>
      </c>
      <c r="U449" s="36" t="s">
        <v>37</v>
      </c>
      <c r="V449" s="36" t="s">
        <v>37</v>
      </c>
      <c r="W449" s="48" t="s">
        <v>37</v>
      </c>
      <c r="X449" s="23">
        <f t="shared" si="14"/>
        <v>215000</v>
      </c>
      <c r="Y449" s="24"/>
    </row>
    <row r="450" spans="1:25" customFormat="1" ht="45" hidden="1" customHeight="1">
      <c r="A450" s="13">
        <v>446</v>
      </c>
      <c r="B450" s="14" t="s">
        <v>639</v>
      </c>
      <c r="C450" s="14" t="s">
        <v>686</v>
      </c>
      <c r="D450" s="14" t="s">
        <v>687</v>
      </c>
      <c r="E450" s="14">
        <v>98996602</v>
      </c>
      <c r="F450" s="14">
        <v>12</v>
      </c>
      <c r="G450" s="15" t="s">
        <v>688</v>
      </c>
      <c r="H450" s="36" t="s">
        <v>914</v>
      </c>
      <c r="I450" s="14" t="s">
        <v>855</v>
      </c>
      <c r="J450" s="14" t="s">
        <v>915</v>
      </c>
      <c r="K450" s="17">
        <v>218956.5</v>
      </c>
      <c r="L450" s="17">
        <v>0</v>
      </c>
      <c r="M450" s="18">
        <f t="shared" si="13"/>
        <v>218956.5</v>
      </c>
      <c r="N450" s="14">
        <v>0</v>
      </c>
      <c r="O450" s="36" t="s">
        <v>692</v>
      </c>
      <c r="P450" s="19" t="s">
        <v>3</v>
      </c>
      <c r="Q450" s="36" t="s">
        <v>37</v>
      </c>
      <c r="R450" s="36" t="s">
        <v>37</v>
      </c>
      <c r="S450" s="21">
        <v>43281</v>
      </c>
      <c r="T450" s="19" t="s">
        <v>124</v>
      </c>
      <c r="U450" s="36" t="s">
        <v>37</v>
      </c>
      <c r="V450" s="36" t="s">
        <v>37</v>
      </c>
      <c r="W450" s="48" t="s">
        <v>37</v>
      </c>
      <c r="X450" s="23">
        <f t="shared" si="14"/>
        <v>218956.5</v>
      </c>
      <c r="Y450" s="24"/>
    </row>
    <row r="451" spans="1:25" customFormat="1" ht="75" hidden="1" customHeight="1">
      <c r="A451" s="13">
        <v>447</v>
      </c>
      <c r="B451" s="14" t="s">
        <v>639</v>
      </c>
      <c r="C451" s="14" t="s">
        <v>677</v>
      </c>
      <c r="D451" s="14" t="s">
        <v>29</v>
      </c>
      <c r="E451" s="14">
        <v>98996590</v>
      </c>
      <c r="F451" s="14">
        <v>11</v>
      </c>
      <c r="G451" s="15" t="s">
        <v>678</v>
      </c>
      <c r="H451" s="36" t="s">
        <v>489</v>
      </c>
      <c r="I451" s="14" t="s">
        <v>490</v>
      </c>
      <c r="J451" s="14" t="s">
        <v>843</v>
      </c>
      <c r="K451" s="17">
        <v>219568.06</v>
      </c>
      <c r="L451" s="17">
        <v>0</v>
      </c>
      <c r="M451" s="18">
        <f t="shared" si="13"/>
        <v>219568.06</v>
      </c>
      <c r="N451" s="14" t="s">
        <v>37</v>
      </c>
      <c r="O451" s="57" t="s">
        <v>916</v>
      </c>
      <c r="P451" s="57" t="s">
        <v>35</v>
      </c>
      <c r="Q451" s="52" t="s">
        <v>645</v>
      </c>
      <c r="R451" s="57" t="s">
        <v>37</v>
      </c>
      <c r="S451" s="52" t="s">
        <v>37</v>
      </c>
      <c r="T451" s="14" t="s">
        <v>48</v>
      </c>
      <c r="U451" s="57" t="s">
        <v>37</v>
      </c>
      <c r="V451" s="57" t="s">
        <v>780</v>
      </c>
      <c r="W451" s="58" t="s">
        <v>37</v>
      </c>
      <c r="X451" s="23">
        <f t="shared" si="14"/>
        <v>219568.06</v>
      </c>
      <c r="Y451" s="24"/>
    </row>
    <row r="452" spans="1:25" customFormat="1" ht="45" hidden="1" customHeight="1">
      <c r="A452" s="13">
        <v>448</v>
      </c>
      <c r="B452" s="14" t="s">
        <v>639</v>
      </c>
      <c r="C452" s="14" t="s">
        <v>686</v>
      </c>
      <c r="D452" s="14" t="s">
        <v>687</v>
      </c>
      <c r="E452" s="14">
        <v>98996602</v>
      </c>
      <c r="F452" s="14">
        <v>12</v>
      </c>
      <c r="G452" s="15" t="s">
        <v>688</v>
      </c>
      <c r="H452" s="36" t="s">
        <v>917</v>
      </c>
      <c r="I452" s="14" t="s">
        <v>729</v>
      </c>
      <c r="J452" s="14" t="s">
        <v>918</v>
      </c>
      <c r="K452" s="17">
        <v>229981.32</v>
      </c>
      <c r="L452" s="17">
        <v>0</v>
      </c>
      <c r="M452" s="18">
        <f t="shared" si="13"/>
        <v>229981.32</v>
      </c>
      <c r="N452" s="14">
        <v>0</v>
      </c>
      <c r="O452" s="36" t="s">
        <v>692</v>
      </c>
      <c r="P452" s="14" t="s">
        <v>3</v>
      </c>
      <c r="Q452" s="14"/>
      <c r="R452" s="14"/>
      <c r="S452" s="21">
        <v>43281</v>
      </c>
      <c r="T452" s="14" t="s">
        <v>124</v>
      </c>
      <c r="U452" s="14"/>
      <c r="V452" s="14"/>
      <c r="W452" s="27"/>
      <c r="X452" s="23">
        <f t="shared" si="14"/>
        <v>229981.32</v>
      </c>
      <c r="Y452" s="24"/>
    </row>
    <row r="453" spans="1:25" customFormat="1" ht="75" hidden="1" customHeight="1">
      <c r="A453" s="13">
        <v>449</v>
      </c>
      <c r="B453" s="14" t="s">
        <v>639</v>
      </c>
      <c r="C453" s="14" t="s">
        <v>686</v>
      </c>
      <c r="D453" s="14" t="s">
        <v>687</v>
      </c>
      <c r="E453" s="14">
        <v>98996602</v>
      </c>
      <c r="F453" s="14">
        <v>12</v>
      </c>
      <c r="G453" s="15" t="s">
        <v>688</v>
      </c>
      <c r="H453" s="36" t="s">
        <v>919</v>
      </c>
      <c r="I453" s="14" t="s">
        <v>690</v>
      </c>
      <c r="J453" s="14" t="s">
        <v>913</v>
      </c>
      <c r="K453" s="17">
        <v>230000</v>
      </c>
      <c r="L453" s="17">
        <v>0</v>
      </c>
      <c r="M453" s="18">
        <f t="shared" si="13"/>
        <v>230000</v>
      </c>
      <c r="N453" s="14">
        <v>0</v>
      </c>
      <c r="O453" s="36" t="s">
        <v>692</v>
      </c>
      <c r="P453" s="19" t="s">
        <v>3</v>
      </c>
      <c r="Q453" s="36" t="s">
        <v>37</v>
      </c>
      <c r="R453" s="36" t="s">
        <v>37</v>
      </c>
      <c r="S453" s="21">
        <v>43281</v>
      </c>
      <c r="T453" s="19" t="s">
        <v>124</v>
      </c>
      <c r="U453" s="36" t="s">
        <v>37</v>
      </c>
      <c r="V453" s="36" t="s">
        <v>37</v>
      </c>
      <c r="W453" s="48" t="s">
        <v>37</v>
      </c>
      <c r="X453" s="23">
        <f t="shared" si="14"/>
        <v>230000</v>
      </c>
      <c r="Y453" s="24"/>
    </row>
    <row r="454" spans="1:25" customFormat="1" ht="45" hidden="1" customHeight="1">
      <c r="A454" s="13">
        <v>450</v>
      </c>
      <c r="B454" s="14" t="s">
        <v>639</v>
      </c>
      <c r="C454" s="14" t="s">
        <v>686</v>
      </c>
      <c r="D454" s="14" t="s">
        <v>687</v>
      </c>
      <c r="E454" s="14">
        <v>98996602</v>
      </c>
      <c r="F454" s="14">
        <v>12</v>
      </c>
      <c r="G454" s="15" t="s">
        <v>688</v>
      </c>
      <c r="H454" s="36" t="s">
        <v>920</v>
      </c>
      <c r="I454" s="14" t="s">
        <v>729</v>
      </c>
      <c r="J454" s="14" t="s">
        <v>873</v>
      </c>
      <c r="K454" s="17">
        <v>232064.1</v>
      </c>
      <c r="L454" s="17">
        <v>0</v>
      </c>
      <c r="M454" s="18">
        <f t="shared" ref="M454:M517" si="15">K454+L454</f>
        <v>232064.1</v>
      </c>
      <c r="N454" s="14">
        <v>0</v>
      </c>
      <c r="O454" s="36" t="s">
        <v>692</v>
      </c>
      <c r="P454" s="19" t="s">
        <v>3</v>
      </c>
      <c r="Q454" s="36" t="s">
        <v>37</v>
      </c>
      <c r="R454" s="36" t="s">
        <v>37</v>
      </c>
      <c r="S454" s="21">
        <v>43281</v>
      </c>
      <c r="T454" s="19" t="s">
        <v>124</v>
      </c>
      <c r="U454" s="36" t="s">
        <v>37</v>
      </c>
      <c r="V454" s="36" t="s">
        <v>37</v>
      </c>
      <c r="W454" s="48" t="s">
        <v>37</v>
      </c>
      <c r="X454" s="23">
        <f t="shared" si="14"/>
        <v>232064.1</v>
      </c>
      <c r="Y454" s="24"/>
    </row>
    <row r="455" spans="1:25" customFormat="1" ht="45" hidden="1" customHeight="1">
      <c r="A455" s="13">
        <v>451</v>
      </c>
      <c r="B455" s="14" t="s">
        <v>639</v>
      </c>
      <c r="C455" s="14" t="s">
        <v>686</v>
      </c>
      <c r="D455" s="14" t="s">
        <v>687</v>
      </c>
      <c r="E455" s="14">
        <v>98996602</v>
      </c>
      <c r="F455" s="14">
        <v>12</v>
      </c>
      <c r="G455" s="15" t="s">
        <v>688</v>
      </c>
      <c r="H455" s="36" t="s">
        <v>921</v>
      </c>
      <c r="I455" s="14" t="s">
        <v>855</v>
      </c>
      <c r="J455" s="14" t="s">
        <v>922</v>
      </c>
      <c r="K455" s="17">
        <v>235400</v>
      </c>
      <c r="L455" s="17">
        <v>0</v>
      </c>
      <c r="M455" s="18">
        <f t="shared" si="15"/>
        <v>235400</v>
      </c>
      <c r="N455" s="14">
        <v>0</v>
      </c>
      <c r="O455" s="36" t="s">
        <v>692</v>
      </c>
      <c r="P455" s="19" t="s">
        <v>3</v>
      </c>
      <c r="Q455" s="36" t="s">
        <v>37</v>
      </c>
      <c r="R455" s="36" t="s">
        <v>37</v>
      </c>
      <c r="S455" s="21">
        <v>43281</v>
      </c>
      <c r="T455" s="19" t="s">
        <v>124</v>
      </c>
      <c r="U455" s="36" t="s">
        <v>37</v>
      </c>
      <c r="V455" s="36" t="s">
        <v>37</v>
      </c>
      <c r="W455" s="48" t="s">
        <v>37</v>
      </c>
      <c r="X455" s="23">
        <f t="shared" si="14"/>
        <v>235400</v>
      </c>
      <c r="Y455" s="24"/>
    </row>
    <row r="456" spans="1:25" customFormat="1" ht="45" hidden="1" customHeight="1">
      <c r="A456" s="13">
        <v>452</v>
      </c>
      <c r="B456" s="14" t="s">
        <v>639</v>
      </c>
      <c r="C456" s="14" t="s">
        <v>813</v>
      </c>
      <c r="D456" s="14" t="s">
        <v>29</v>
      </c>
      <c r="E456" s="14">
        <v>60092696</v>
      </c>
      <c r="F456" s="14">
        <v>12</v>
      </c>
      <c r="G456" s="15">
        <v>42651</v>
      </c>
      <c r="H456" s="36" t="s">
        <v>923</v>
      </c>
      <c r="I456" s="14" t="s">
        <v>815</v>
      </c>
      <c r="J456" s="14" t="s">
        <v>924</v>
      </c>
      <c r="K456" s="17">
        <v>237750</v>
      </c>
      <c r="L456" s="17">
        <v>0</v>
      </c>
      <c r="M456" s="18">
        <f t="shared" si="15"/>
        <v>237750</v>
      </c>
      <c r="N456" s="14" t="s">
        <v>37</v>
      </c>
      <c r="O456" s="36" t="s">
        <v>817</v>
      </c>
      <c r="P456" s="36" t="s">
        <v>35</v>
      </c>
      <c r="Q456" s="36" t="s">
        <v>645</v>
      </c>
      <c r="R456" s="36" t="s">
        <v>37</v>
      </c>
      <c r="S456" s="56" t="s">
        <v>37</v>
      </c>
      <c r="T456" s="14" t="s">
        <v>48</v>
      </c>
      <c r="U456" s="36" t="s">
        <v>37</v>
      </c>
      <c r="V456" s="36" t="s">
        <v>37</v>
      </c>
      <c r="W456" s="48" t="s">
        <v>37</v>
      </c>
      <c r="X456" s="23">
        <f t="shared" si="14"/>
        <v>237750</v>
      </c>
      <c r="Y456" s="24"/>
    </row>
    <row r="457" spans="1:25" customFormat="1" ht="45" hidden="1" customHeight="1">
      <c r="A457" s="13">
        <v>453</v>
      </c>
      <c r="B457" s="14" t="s">
        <v>639</v>
      </c>
      <c r="C457" s="14" t="s">
        <v>686</v>
      </c>
      <c r="D457" s="14" t="s">
        <v>687</v>
      </c>
      <c r="E457" s="14">
        <v>98996602</v>
      </c>
      <c r="F457" s="14">
        <v>12</v>
      </c>
      <c r="G457" s="15" t="s">
        <v>688</v>
      </c>
      <c r="H457" s="36" t="s">
        <v>925</v>
      </c>
      <c r="I457" s="14" t="s">
        <v>729</v>
      </c>
      <c r="J457" s="14" t="s">
        <v>918</v>
      </c>
      <c r="K457" s="17">
        <v>244999.67999999999</v>
      </c>
      <c r="L457" s="17">
        <v>0</v>
      </c>
      <c r="M457" s="18">
        <f t="shared" si="15"/>
        <v>244999.67999999999</v>
      </c>
      <c r="N457" s="14">
        <v>0</v>
      </c>
      <c r="O457" s="36" t="s">
        <v>692</v>
      </c>
      <c r="P457" s="19" t="s">
        <v>3</v>
      </c>
      <c r="Q457" s="36" t="s">
        <v>37</v>
      </c>
      <c r="R457" s="36" t="s">
        <v>37</v>
      </c>
      <c r="S457" s="21">
        <v>43281</v>
      </c>
      <c r="T457" s="19" t="s">
        <v>124</v>
      </c>
      <c r="U457" s="36" t="s">
        <v>37</v>
      </c>
      <c r="V457" s="36" t="s">
        <v>37</v>
      </c>
      <c r="W457" s="48" t="s">
        <v>37</v>
      </c>
      <c r="X457" s="23">
        <f t="shared" si="14"/>
        <v>244999.67999999999</v>
      </c>
      <c r="Y457" s="24"/>
    </row>
    <row r="458" spans="1:25" customFormat="1" ht="45" hidden="1" customHeight="1">
      <c r="A458" s="13">
        <v>454</v>
      </c>
      <c r="B458" s="14" t="s">
        <v>639</v>
      </c>
      <c r="C458" s="14" t="s">
        <v>686</v>
      </c>
      <c r="D458" s="14" t="s">
        <v>687</v>
      </c>
      <c r="E458" s="14">
        <v>98996602</v>
      </c>
      <c r="F458" s="14">
        <v>12</v>
      </c>
      <c r="G458" s="15" t="s">
        <v>688</v>
      </c>
      <c r="H458" s="36" t="s">
        <v>926</v>
      </c>
      <c r="I458" s="14" t="s">
        <v>690</v>
      </c>
      <c r="J458" s="14" t="s">
        <v>927</v>
      </c>
      <c r="K458" s="17">
        <v>250000</v>
      </c>
      <c r="L458" s="17">
        <v>0</v>
      </c>
      <c r="M458" s="18">
        <f t="shared" si="15"/>
        <v>250000</v>
      </c>
      <c r="N458" s="14">
        <v>0</v>
      </c>
      <c r="O458" s="36" t="s">
        <v>692</v>
      </c>
      <c r="P458" s="19" t="s">
        <v>3</v>
      </c>
      <c r="Q458" s="36" t="s">
        <v>37</v>
      </c>
      <c r="R458" s="36" t="s">
        <v>37</v>
      </c>
      <c r="S458" s="21">
        <v>43281</v>
      </c>
      <c r="T458" s="19" t="s">
        <v>124</v>
      </c>
      <c r="U458" s="36" t="s">
        <v>37</v>
      </c>
      <c r="V458" s="36" t="s">
        <v>37</v>
      </c>
      <c r="W458" s="48" t="s">
        <v>37</v>
      </c>
      <c r="X458" s="23">
        <f t="shared" si="14"/>
        <v>250000</v>
      </c>
      <c r="Y458" s="24"/>
    </row>
    <row r="459" spans="1:25" customFormat="1" ht="90" hidden="1" customHeight="1">
      <c r="A459" s="13">
        <v>455</v>
      </c>
      <c r="B459" s="14" t="s">
        <v>639</v>
      </c>
      <c r="C459" s="14" t="s">
        <v>928</v>
      </c>
      <c r="D459" s="14" t="s">
        <v>929</v>
      </c>
      <c r="E459" s="14">
        <v>0</v>
      </c>
      <c r="F459" s="14" t="s">
        <v>37</v>
      </c>
      <c r="G459" s="15" t="s">
        <v>699</v>
      </c>
      <c r="H459" s="36" t="s">
        <v>930</v>
      </c>
      <c r="I459" s="14" t="s">
        <v>244</v>
      </c>
      <c r="J459" s="14" t="s">
        <v>931</v>
      </c>
      <c r="K459" s="17">
        <v>270824.2</v>
      </c>
      <c r="L459" s="17">
        <v>0</v>
      </c>
      <c r="M459" s="18">
        <f t="shared" si="15"/>
        <v>270824.2</v>
      </c>
      <c r="N459" s="14" t="s">
        <v>363</v>
      </c>
      <c r="O459" s="19" t="s">
        <v>792</v>
      </c>
      <c r="P459" s="57" t="s">
        <v>35</v>
      </c>
      <c r="Q459" s="57" t="s">
        <v>645</v>
      </c>
      <c r="R459" s="57" t="s">
        <v>182</v>
      </c>
      <c r="S459" s="52" t="s">
        <v>37</v>
      </c>
      <c r="T459" s="14" t="s">
        <v>48</v>
      </c>
      <c r="U459" s="57" t="s">
        <v>37</v>
      </c>
      <c r="V459" s="57" t="s">
        <v>932</v>
      </c>
      <c r="W459" s="58" t="s">
        <v>37</v>
      </c>
      <c r="X459" s="23">
        <f t="shared" si="14"/>
        <v>270824.2</v>
      </c>
      <c r="Y459" s="24"/>
    </row>
    <row r="460" spans="1:25" customFormat="1" ht="45" hidden="1" customHeight="1">
      <c r="A460" s="13">
        <v>456</v>
      </c>
      <c r="B460" s="14" t="s">
        <v>639</v>
      </c>
      <c r="C460" s="14" t="s">
        <v>664</v>
      </c>
      <c r="D460" s="14" t="s">
        <v>29</v>
      </c>
      <c r="E460" s="14">
        <v>60092696</v>
      </c>
      <c r="F460" s="14">
        <v>12</v>
      </c>
      <c r="G460" s="15" t="s">
        <v>665</v>
      </c>
      <c r="H460" s="36" t="s">
        <v>704</v>
      </c>
      <c r="I460" s="14" t="s">
        <v>670</v>
      </c>
      <c r="J460" s="14" t="s">
        <v>671</v>
      </c>
      <c r="K460" s="17">
        <v>277931.52000000002</v>
      </c>
      <c r="L460" s="17">
        <v>0</v>
      </c>
      <c r="M460" s="18">
        <f t="shared" si="15"/>
        <v>277931.52000000002</v>
      </c>
      <c r="N460" s="14">
        <v>0</v>
      </c>
      <c r="O460" s="57" t="s">
        <v>669</v>
      </c>
      <c r="P460" s="34" t="s">
        <v>3</v>
      </c>
      <c r="Q460" s="34" t="s">
        <v>37</v>
      </c>
      <c r="R460" s="34" t="s">
        <v>182</v>
      </c>
      <c r="S460" s="21">
        <v>43281</v>
      </c>
      <c r="T460" s="19" t="s">
        <v>124</v>
      </c>
      <c r="U460" s="34" t="s">
        <v>37</v>
      </c>
      <c r="V460" s="34" t="s">
        <v>37</v>
      </c>
      <c r="W460" s="33" t="s">
        <v>37</v>
      </c>
      <c r="X460" s="23">
        <f t="shared" si="14"/>
        <v>277931.52000000002</v>
      </c>
      <c r="Y460" s="24"/>
    </row>
    <row r="461" spans="1:25" customFormat="1" ht="45" hidden="1" customHeight="1">
      <c r="A461" s="13">
        <v>457</v>
      </c>
      <c r="B461" s="14" t="s">
        <v>639</v>
      </c>
      <c r="C461" s="14" t="s">
        <v>686</v>
      </c>
      <c r="D461" s="14" t="s">
        <v>687</v>
      </c>
      <c r="E461" s="14">
        <v>98996602</v>
      </c>
      <c r="F461" s="14">
        <v>12</v>
      </c>
      <c r="G461" s="15" t="s">
        <v>688</v>
      </c>
      <c r="H461" s="36" t="s">
        <v>933</v>
      </c>
      <c r="I461" s="14" t="s">
        <v>934</v>
      </c>
      <c r="J461" s="14" t="s">
        <v>935</v>
      </c>
      <c r="K461" s="17">
        <v>298179</v>
      </c>
      <c r="L461" s="17">
        <v>0</v>
      </c>
      <c r="M461" s="18">
        <f t="shared" si="15"/>
        <v>298179</v>
      </c>
      <c r="N461" s="14">
        <v>0</v>
      </c>
      <c r="O461" s="36" t="s">
        <v>692</v>
      </c>
      <c r="P461" s="19" t="s">
        <v>3</v>
      </c>
      <c r="Q461" s="36" t="s">
        <v>37</v>
      </c>
      <c r="R461" s="36" t="s">
        <v>37</v>
      </c>
      <c r="S461" s="21">
        <v>43281</v>
      </c>
      <c r="T461" s="19" t="s">
        <v>124</v>
      </c>
      <c r="U461" s="36" t="s">
        <v>37</v>
      </c>
      <c r="V461" s="36" t="s">
        <v>37</v>
      </c>
      <c r="W461" s="48" t="s">
        <v>37</v>
      </c>
      <c r="X461" s="23">
        <f t="shared" si="14"/>
        <v>298179</v>
      </c>
      <c r="Y461" s="24"/>
    </row>
    <row r="462" spans="1:25" customFormat="1" ht="60" hidden="1" customHeight="1">
      <c r="A462" s="13">
        <v>458</v>
      </c>
      <c r="B462" s="14" t="s">
        <v>639</v>
      </c>
      <c r="C462" s="14" t="s">
        <v>733</v>
      </c>
      <c r="D462" s="14" t="s">
        <v>42</v>
      </c>
      <c r="E462" s="14">
        <v>62476173</v>
      </c>
      <c r="F462" s="14">
        <v>12</v>
      </c>
      <c r="G462" s="15" t="s">
        <v>665</v>
      </c>
      <c r="H462" s="36" t="s">
        <v>734</v>
      </c>
      <c r="I462" s="14" t="s">
        <v>735</v>
      </c>
      <c r="J462" s="14" t="s">
        <v>936</v>
      </c>
      <c r="K462" s="17">
        <v>315000</v>
      </c>
      <c r="L462" s="17">
        <v>0</v>
      </c>
      <c r="M462" s="18">
        <f t="shared" si="15"/>
        <v>315000</v>
      </c>
      <c r="N462" s="14" t="s">
        <v>363</v>
      </c>
      <c r="O462" s="57" t="s">
        <v>737</v>
      </c>
      <c r="P462" s="57" t="s">
        <v>3</v>
      </c>
      <c r="Q462" s="52" t="s">
        <v>37</v>
      </c>
      <c r="R462" s="57" t="s">
        <v>614</v>
      </c>
      <c r="S462" s="21">
        <v>43281</v>
      </c>
      <c r="T462" s="19" t="s">
        <v>124</v>
      </c>
      <c r="U462" s="57" t="s">
        <v>37</v>
      </c>
      <c r="V462" s="57" t="s">
        <v>738</v>
      </c>
      <c r="W462" s="58" t="s">
        <v>37</v>
      </c>
      <c r="X462" s="23">
        <f t="shared" si="14"/>
        <v>315000</v>
      </c>
      <c r="Y462" s="24"/>
    </row>
    <row r="463" spans="1:25" customFormat="1" ht="45" hidden="1" customHeight="1">
      <c r="A463" s="13">
        <v>459</v>
      </c>
      <c r="B463" s="14" t="s">
        <v>639</v>
      </c>
      <c r="C463" s="14" t="s">
        <v>664</v>
      </c>
      <c r="D463" s="14" t="s">
        <v>29</v>
      </c>
      <c r="E463" s="14">
        <v>60092696</v>
      </c>
      <c r="F463" s="14">
        <v>12</v>
      </c>
      <c r="G463" s="15" t="s">
        <v>665</v>
      </c>
      <c r="H463" s="36" t="s">
        <v>704</v>
      </c>
      <c r="I463" s="14" t="s">
        <v>696</v>
      </c>
      <c r="J463" s="14" t="s">
        <v>937</v>
      </c>
      <c r="K463" s="17">
        <v>316692.40000000002</v>
      </c>
      <c r="L463" s="17">
        <v>0</v>
      </c>
      <c r="M463" s="18">
        <f t="shared" si="15"/>
        <v>316692.40000000002</v>
      </c>
      <c r="N463" s="14">
        <v>0</v>
      </c>
      <c r="O463" s="36" t="s">
        <v>698</v>
      </c>
      <c r="P463" s="34" t="s">
        <v>35</v>
      </c>
      <c r="Q463" s="21">
        <v>43182</v>
      </c>
      <c r="R463" s="34" t="s">
        <v>182</v>
      </c>
      <c r="S463" s="34" t="s">
        <v>37</v>
      </c>
      <c r="T463" s="34" t="s">
        <v>459</v>
      </c>
      <c r="U463" s="34" t="s">
        <v>37</v>
      </c>
      <c r="V463" s="34" t="s">
        <v>37</v>
      </c>
      <c r="W463" s="33" t="s">
        <v>37</v>
      </c>
      <c r="X463" s="23">
        <f t="shared" si="14"/>
        <v>316692.40000000002</v>
      </c>
      <c r="Y463" s="24"/>
    </row>
    <row r="464" spans="1:25" customFormat="1" ht="45" hidden="1" customHeight="1">
      <c r="A464" s="13">
        <v>460</v>
      </c>
      <c r="B464" s="14" t="s">
        <v>639</v>
      </c>
      <c r="C464" s="14" t="s">
        <v>686</v>
      </c>
      <c r="D464" s="14" t="s">
        <v>687</v>
      </c>
      <c r="E464" s="14">
        <v>98996602</v>
      </c>
      <c r="F464" s="14">
        <v>12</v>
      </c>
      <c r="G464" s="15" t="s">
        <v>688</v>
      </c>
      <c r="H464" s="36" t="s">
        <v>938</v>
      </c>
      <c r="I464" s="14" t="s">
        <v>855</v>
      </c>
      <c r="J464" s="14" t="s">
        <v>939</v>
      </c>
      <c r="K464" s="17">
        <v>342286.71</v>
      </c>
      <c r="L464" s="17">
        <v>0</v>
      </c>
      <c r="M464" s="18">
        <f t="shared" si="15"/>
        <v>342286.71</v>
      </c>
      <c r="N464" s="14">
        <v>0</v>
      </c>
      <c r="O464" s="36" t="s">
        <v>692</v>
      </c>
      <c r="P464" s="19" t="s">
        <v>3</v>
      </c>
      <c r="Q464" s="36" t="s">
        <v>37</v>
      </c>
      <c r="R464" s="36" t="s">
        <v>37</v>
      </c>
      <c r="S464" s="21">
        <v>43281</v>
      </c>
      <c r="T464" s="19" t="s">
        <v>124</v>
      </c>
      <c r="U464" s="36" t="s">
        <v>37</v>
      </c>
      <c r="V464" s="36" t="s">
        <v>37</v>
      </c>
      <c r="W464" s="48" t="s">
        <v>37</v>
      </c>
      <c r="X464" s="23">
        <f t="shared" si="14"/>
        <v>342286.71</v>
      </c>
      <c r="Y464" s="24"/>
    </row>
    <row r="465" spans="1:25" customFormat="1" ht="45" hidden="1" customHeight="1">
      <c r="A465" s="13">
        <v>461</v>
      </c>
      <c r="B465" s="14" t="s">
        <v>639</v>
      </c>
      <c r="C465" s="14" t="s">
        <v>686</v>
      </c>
      <c r="D465" s="14" t="s">
        <v>687</v>
      </c>
      <c r="E465" s="14">
        <v>98996602</v>
      </c>
      <c r="F465" s="14">
        <v>12</v>
      </c>
      <c r="G465" s="15" t="s">
        <v>688</v>
      </c>
      <c r="H465" s="36" t="s">
        <v>940</v>
      </c>
      <c r="I465" s="14" t="s">
        <v>690</v>
      </c>
      <c r="J465" s="14" t="s">
        <v>941</v>
      </c>
      <c r="K465" s="17">
        <v>350000</v>
      </c>
      <c r="L465" s="17">
        <v>0</v>
      </c>
      <c r="M465" s="18">
        <f t="shared" si="15"/>
        <v>350000</v>
      </c>
      <c r="N465" s="14">
        <v>0</v>
      </c>
      <c r="O465" s="36" t="s">
        <v>692</v>
      </c>
      <c r="P465" s="19" t="s">
        <v>3</v>
      </c>
      <c r="Q465" s="36" t="s">
        <v>37</v>
      </c>
      <c r="R465" s="36" t="s">
        <v>37</v>
      </c>
      <c r="S465" s="21">
        <v>43281</v>
      </c>
      <c r="T465" s="19" t="s">
        <v>124</v>
      </c>
      <c r="U465" s="36" t="s">
        <v>37</v>
      </c>
      <c r="V465" s="36" t="s">
        <v>37</v>
      </c>
      <c r="W465" s="48" t="s">
        <v>37</v>
      </c>
      <c r="X465" s="23">
        <f t="shared" si="14"/>
        <v>350000</v>
      </c>
      <c r="Y465" s="24"/>
    </row>
    <row r="466" spans="1:25" customFormat="1" ht="45" hidden="1" customHeight="1">
      <c r="A466" s="13">
        <v>462</v>
      </c>
      <c r="B466" s="14" t="s">
        <v>639</v>
      </c>
      <c r="C466" s="14" t="s">
        <v>686</v>
      </c>
      <c r="D466" s="14" t="s">
        <v>687</v>
      </c>
      <c r="E466" s="14">
        <v>98996602</v>
      </c>
      <c r="F466" s="14">
        <v>12</v>
      </c>
      <c r="G466" s="15" t="s">
        <v>688</v>
      </c>
      <c r="H466" s="36" t="s">
        <v>940</v>
      </c>
      <c r="I466" s="14" t="s">
        <v>690</v>
      </c>
      <c r="J466" s="14" t="s">
        <v>941</v>
      </c>
      <c r="K466" s="17">
        <v>350000</v>
      </c>
      <c r="L466" s="17">
        <v>0</v>
      </c>
      <c r="M466" s="18">
        <f t="shared" si="15"/>
        <v>350000</v>
      </c>
      <c r="N466" s="14">
        <v>0</v>
      </c>
      <c r="O466" s="36" t="s">
        <v>692</v>
      </c>
      <c r="P466" s="19" t="s">
        <v>3</v>
      </c>
      <c r="Q466" s="36" t="s">
        <v>37</v>
      </c>
      <c r="R466" s="36" t="s">
        <v>37</v>
      </c>
      <c r="S466" s="21">
        <v>43281</v>
      </c>
      <c r="T466" s="19" t="s">
        <v>124</v>
      </c>
      <c r="U466" s="36" t="s">
        <v>37</v>
      </c>
      <c r="V466" s="36" t="s">
        <v>37</v>
      </c>
      <c r="W466" s="48" t="s">
        <v>37</v>
      </c>
      <c r="X466" s="23">
        <f t="shared" si="14"/>
        <v>350000</v>
      </c>
      <c r="Y466" s="24"/>
    </row>
    <row r="467" spans="1:25" customFormat="1" ht="45" hidden="1" customHeight="1">
      <c r="A467" s="13">
        <v>463</v>
      </c>
      <c r="B467" s="14" t="s">
        <v>639</v>
      </c>
      <c r="C467" s="14" t="s">
        <v>686</v>
      </c>
      <c r="D467" s="14" t="s">
        <v>687</v>
      </c>
      <c r="E467" s="14">
        <v>98996602</v>
      </c>
      <c r="F467" s="14">
        <v>12</v>
      </c>
      <c r="G467" s="15" t="s">
        <v>688</v>
      </c>
      <c r="H467" s="36" t="s">
        <v>942</v>
      </c>
      <c r="I467" s="14" t="s">
        <v>855</v>
      </c>
      <c r="J467" s="14" t="s">
        <v>943</v>
      </c>
      <c r="K467" s="17">
        <v>358216.61</v>
      </c>
      <c r="L467" s="17">
        <v>0</v>
      </c>
      <c r="M467" s="18">
        <f t="shared" si="15"/>
        <v>358216.61</v>
      </c>
      <c r="N467" s="14">
        <v>0</v>
      </c>
      <c r="O467" s="36" t="s">
        <v>692</v>
      </c>
      <c r="P467" s="19" t="s">
        <v>3</v>
      </c>
      <c r="Q467" s="36" t="s">
        <v>37</v>
      </c>
      <c r="R467" s="36" t="s">
        <v>37</v>
      </c>
      <c r="S467" s="21">
        <v>43281</v>
      </c>
      <c r="T467" s="19" t="s">
        <v>124</v>
      </c>
      <c r="U467" s="36" t="s">
        <v>37</v>
      </c>
      <c r="V467" s="36" t="s">
        <v>37</v>
      </c>
      <c r="W467" s="48" t="s">
        <v>37</v>
      </c>
      <c r="X467" s="23">
        <f t="shared" si="14"/>
        <v>358216.61</v>
      </c>
      <c r="Y467" s="24"/>
    </row>
    <row r="468" spans="1:25" customFormat="1" ht="45" hidden="1" customHeight="1">
      <c r="A468" s="13">
        <v>464</v>
      </c>
      <c r="B468" s="14" t="s">
        <v>639</v>
      </c>
      <c r="C468" s="14" t="s">
        <v>686</v>
      </c>
      <c r="D468" s="14" t="s">
        <v>687</v>
      </c>
      <c r="E468" s="14">
        <v>98996602</v>
      </c>
      <c r="F468" s="14">
        <v>12</v>
      </c>
      <c r="G468" s="15" t="s">
        <v>688</v>
      </c>
      <c r="H468" s="36" t="s">
        <v>944</v>
      </c>
      <c r="I468" s="14" t="s">
        <v>855</v>
      </c>
      <c r="J468" s="14" t="s">
        <v>945</v>
      </c>
      <c r="K468" s="17">
        <v>358216.61</v>
      </c>
      <c r="L468" s="17">
        <v>0</v>
      </c>
      <c r="M468" s="18">
        <f t="shared" si="15"/>
        <v>358216.61</v>
      </c>
      <c r="N468" s="14">
        <v>0</v>
      </c>
      <c r="O468" s="36" t="s">
        <v>692</v>
      </c>
      <c r="P468" s="19" t="s">
        <v>3</v>
      </c>
      <c r="Q468" s="36" t="s">
        <v>37</v>
      </c>
      <c r="R468" s="36" t="s">
        <v>37</v>
      </c>
      <c r="S468" s="21">
        <v>43281</v>
      </c>
      <c r="T468" s="19" t="s">
        <v>124</v>
      </c>
      <c r="U468" s="36" t="s">
        <v>37</v>
      </c>
      <c r="V468" s="36" t="s">
        <v>37</v>
      </c>
      <c r="W468" s="48" t="s">
        <v>37</v>
      </c>
      <c r="X468" s="23">
        <f t="shared" si="14"/>
        <v>358216.61</v>
      </c>
      <c r="Y468" s="24"/>
    </row>
    <row r="469" spans="1:25" customFormat="1" ht="45" hidden="1" customHeight="1">
      <c r="A469" s="13">
        <v>465</v>
      </c>
      <c r="B469" s="14" t="s">
        <v>639</v>
      </c>
      <c r="C469" s="14" t="s">
        <v>686</v>
      </c>
      <c r="D469" s="14" t="s">
        <v>687</v>
      </c>
      <c r="E469" s="14">
        <v>98996602</v>
      </c>
      <c r="F469" s="14">
        <v>12</v>
      </c>
      <c r="G469" s="15" t="s">
        <v>688</v>
      </c>
      <c r="H469" s="36" t="s">
        <v>946</v>
      </c>
      <c r="I469" s="14" t="s">
        <v>855</v>
      </c>
      <c r="J469" s="14" t="s">
        <v>947</v>
      </c>
      <c r="K469" s="17">
        <v>358216.61</v>
      </c>
      <c r="L469" s="17">
        <v>0</v>
      </c>
      <c r="M469" s="18">
        <f t="shared" si="15"/>
        <v>358216.61</v>
      </c>
      <c r="N469" s="14">
        <v>0</v>
      </c>
      <c r="O469" s="36" t="s">
        <v>692</v>
      </c>
      <c r="P469" s="19" t="s">
        <v>3</v>
      </c>
      <c r="Q469" s="36" t="s">
        <v>37</v>
      </c>
      <c r="R469" s="36" t="s">
        <v>37</v>
      </c>
      <c r="S469" s="21">
        <v>43281</v>
      </c>
      <c r="T469" s="19" t="s">
        <v>124</v>
      </c>
      <c r="U469" s="36" t="s">
        <v>37</v>
      </c>
      <c r="V469" s="36" t="s">
        <v>37</v>
      </c>
      <c r="W469" s="48" t="s">
        <v>37</v>
      </c>
      <c r="X469" s="23">
        <f t="shared" si="14"/>
        <v>358216.61</v>
      </c>
      <c r="Y469" s="24"/>
    </row>
    <row r="470" spans="1:25" customFormat="1" ht="45" hidden="1" customHeight="1">
      <c r="A470" s="13">
        <v>466</v>
      </c>
      <c r="B470" s="14" t="s">
        <v>639</v>
      </c>
      <c r="C470" s="14" t="s">
        <v>686</v>
      </c>
      <c r="D470" s="14" t="s">
        <v>687</v>
      </c>
      <c r="E470" s="14">
        <v>98996602</v>
      </c>
      <c r="F470" s="14">
        <v>12</v>
      </c>
      <c r="G470" s="15" t="s">
        <v>688</v>
      </c>
      <c r="H470" s="36" t="s">
        <v>948</v>
      </c>
      <c r="I470" s="14" t="s">
        <v>855</v>
      </c>
      <c r="J470" s="14" t="s">
        <v>949</v>
      </c>
      <c r="K470" s="17">
        <v>358456.01</v>
      </c>
      <c r="L470" s="17">
        <v>0</v>
      </c>
      <c r="M470" s="18">
        <f t="shared" si="15"/>
        <v>358456.01</v>
      </c>
      <c r="N470" s="14">
        <v>0</v>
      </c>
      <c r="O470" s="36" t="s">
        <v>692</v>
      </c>
      <c r="P470" s="19" t="s">
        <v>3</v>
      </c>
      <c r="Q470" s="36" t="s">
        <v>37</v>
      </c>
      <c r="R470" s="36" t="s">
        <v>37</v>
      </c>
      <c r="S470" s="21">
        <v>43281</v>
      </c>
      <c r="T470" s="19" t="s">
        <v>124</v>
      </c>
      <c r="U470" s="36" t="s">
        <v>37</v>
      </c>
      <c r="V470" s="36" t="s">
        <v>37</v>
      </c>
      <c r="W470" s="48" t="s">
        <v>37</v>
      </c>
      <c r="X470" s="23">
        <f t="shared" si="14"/>
        <v>358456.01</v>
      </c>
      <c r="Y470" s="24"/>
    </row>
    <row r="471" spans="1:25" customFormat="1" ht="45" hidden="1" customHeight="1">
      <c r="A471" s="13">
        <v>467</v>
      </c>
      <c r="B471" s="14" t="s">
        <v>639</v>
      </c>
      <c r="C471" s="14" t="s">
        <v>686</v>
      </c>
      <c r="D471" s="14" t="s">
        <v>687</v>
      </c>
      <c r="E471" s="14">
        <v>98996602</v>
      </c>
      <c r="F471" s="14">
        <v>12</v>
      </c>
      <c r="G471" s="15" t="s">
        <v>688</v>
      </c>
      <c r="H471" s="36" t="s">
        <v>950</v>
      </c>
      <c r="I471" s="14" t="s">
        <v>729</v>
      </c>
      <c r="J471" s="14" t="s">
        <v>853</v>
      </c>
      <c r="K471" s="17">
        <v>376884</v>
      </c>
      <c r="L471" s="17">
        <v>0</v>
      </c>
      <c r="M471" s="18">
        <f t="shared" si="15"/>
        <v>376884</v>
      </c>
      <c r="N471" s="14">
        <v>0</v>
      </c>
      <c r="O471" s="36" t="s">
        <v>692</v>
      </c>
      <c r="P471" s="19" t="s">
        <v>3</v>
      </c>
      <c r="Q471" s="36" t="s">
        <v>37</v>
      </c>
      <c r="R471" s="36" t="s">
        <v>37</v>
      </c>
      <c r="S471" s="21">
        <v>43281</v>
      </c>
      <c r="T471" s="19" t="s">
        <v>124</v>
      </c>
      <c r="U471" s="36" t="s">
        <v>37</v>
      </c>
      <c r="V471" s="36" t="s">
        <v>37</v>
      </c>
      <c r="W471" s="48" t="s">
        <v>37</v>
      </c>
      <c r="X471" s="23">
        <f t="shared" si="14"/>
        <v>376884</v>
      </c>
      <c r="Y471" s="24"/>
    </row>
    <row r="472" spans="1:25" customFormat="1" ht="45" hidden="1" customHeight="1">
      <c r="A472" s="13">
        <v>468</v>
      </c>
      <c r="B472" s="14" t="s">
        <v>639</v>
      </c>
      <c r="C472" s="14" t="s">
        <v>686</v>
      </c>
      <c r="D472" s="14" t="s">
        <v>687</v>
      </c>
      <c r="E472" s="14">
        <v>98996602</v>
      </c>
      <c r="F472" s="14">
        <v>12</v>
      </c>
      <c r="G472" s="15" t="s">
        <v>688</v>
      </c>
      <c r="H472" s="36" t="s">
        <v>951</v>
      </c>
      <c r="I472" s="14" t="s">
        <v>855</v>
      </c>
      <c r="J472" s="14" t="s">
        <v>952</v>
      </c>
      <c r="K472" s="17">
        <v>379973.92</v>
      </c>
      <c r="L472" s="17">
        <v>0</v>
      </c>
      <c r="M472" s="18">
        <f t="shared" si="15"/>
        <v>379973.92</v>
      </c>
      <c r="N472" s="14">
        <v>0</v>
      </c>
      <c r="O472" s="36" t="s">
        <v>692</v>
      </c>
      <c r="P472" s="19" t="s">
        <v>3</v>
      </c>
      <c r="Q472" s="36" t="s">
        <v>37</v>
      </c>
      <c r="R472" s="36" t="s">
        <v>37</v>
      </c>
      <c r="S472" s="21">
        <v>43281</v>
      </c>
      <c r="T472" s="19" t="s">
        <v>124</v>
      </c>
      <c r="U472" s="36" t="s">
        <v>37</v>
      </c>
      <c r="V472" s="36" t="s">
        <v>37</v>
      </c>
      <c r="W472" s="48" t="s">
        <v>37</v>
      </c>
      <c r="X472" s="23">
        <f t="shared" si="14"/>
        <v>379973.92</v>
      </c>
      <c r="Y472" s="24"/>
    </row>
    <row r="473" spans="1:25" customFormat="1" ht="45" hidden="1" customHeight="1">
      <c r="A473" s="13">
        <v>469</v>
      </c>
      <c r="B473" s="14" t="s">
        <v>639</v>
      </c>
      <c r="C473" s="14" t="s">
        <v>686</v>
      </c>
      <c r="D473" s="14" t="s">
        <v>687</v>
      </c>
      <c r="E473" s="14">
        <v>98996602</v>
      </c>
      <c r="F473" s="14">
        <v>12</v>
      </c>
      <c r="G473" s="15" t="s">
        <v>688</v>
      </c>
      <c r="H473" s="36" t="s">
        <v>953</v>
      </c>
      <c r="I473" s="14" t="s">
        <v>855</v>
      </c>
      <c r="J473" s="14" t="s">
        <v>954</v>
      </c>
      <c r="K473" s="17">
        <v>380072.62</v>
      </c>
      <c r="L473" s="17">
        <v>0</v>
      </c>
      <c r="M473" s="18">
        <f t="shared" si="15"/>
        <v>380072.62</v>
      </c>
      <c r="N473" s="14">
        <v>0</v>
      </c>
      <c r="O473" s="36" t="s">
        <v>692</v>
      </c>
      <c r="P473" s="19" t="s">
        <v>3</v>
      </c>
      <c r="Q473" s="36" t="s">
        <v>37</v>
      </c>
      <c r="R473" s="36" t="s">
        <v>37</v>
      </c>
      <c r="S473" s="21">
        <v>43281</v>
      </c>
      <c r="T473" s="19" t="s">
        <v>124</v>
      </c>
      <c r="U473" s="36" t="s">
        <v>37</v>
      </c>
      <c r="V473" s="36" t="s">
        <v>37</v>
      </c>
      <c r="W473" s="48" t="s">
        <v>37</v>
      </c>
      <c r="X473" s="23">
        <f t="shared" si="14"/>
        <v>380072.62</v>
      </c>
      <c r="Y473" s="24"/>
    </row>
    <row r="474" spans="1:25" customFormat="1" ht="45" hidden="1" customHeight="1">
      <c r="A474" s="13">
        <v>470</v>
      </c>
      <c r="B474" s="14" t="s">
        <v>639</v>
      </c>
      <c r="C474" s="14" t="s">
        <v>686</v>
      </c>
      <c r="D474" s="14" t="s">
        <v>687</v>
      </c>
      <c r="E474" s="14">
        <v>98996602</v>
      </c>
      <c r="F474" s="14">
        <v>12</v>
      </c>
      <c r="G474" s="15" t="s">
        <v>688</v>
      </c>
      <c r="H474" s="36" t="s">
        <v>955</v>
      </c>
      <c r="I474" s="14" t="s">
        <v>934</v>
      </c>
      <c r="J474" s="14" t="s">
        <v>856</v>
      </c>
      <c r="K474" s="17">
        <v>384167.28</v>
      </c>
      <c r="L474" s="17">
        <v>0</v>
      </c>
      <c r="M474" s="18">
        <f t="shared" si="15"/>
        <v>384167.28</v>
      </c>
      <c r="N474" s="14">
        <v>0</v>
      </c>
      <c r="O474" s="36" t="s">
        <v>692</v>
      </c>
      <c r="P474" s="19" t="s">
        <v>3</v>
      </c>
      <c r="Q474" s="36" t="s">
        <v>37</v>
      </c>
      <c r="R474" s="36" t="s">
        <v>37</v>
      </c>
      <c r="S474" s="21">
        <v>43281</v>
      </c>
      <c r="T474" s="19" t="s">
        <v>124</v>
      </c>
      <c r="U474" s="36" t="s">
        <v>37</v>
      </c>
      <c r="V474" s="36" t="s">
        <v>37</v>
      </c>
      <c r="W474" s="48" t="s">
        <v>37</v>
      </c>
      <c r="X474" s="23">
        <f t="shared" si="14"/>
        <v>384167.28</v>
      </c>
      <c r="Y474" s="24"/>
    </row>
    <row r="475" spans="1:25" customFormat="1" ht="45" hidden="1" customHeight="1">
      <c r="A475" s="13">
        <v>471</v>
      </c>
      <c r="B475" s="14" t="s">
        <v>639</v>
      </c>
      <c r="C475" s="14" t="s">
        <v>686</v>
      </c>
      <c r="D475" s="14" t="s">
        <v>687</v>
      </c>
      <c r="E475" s="14">
        <v>98996602</v>
      </c>
      <c r="F475" s="14">
        <v>12</v>
      </c>
      <c r="G475" s="15" t="s">
        <v>688</v>
      </c>
      <c r="H475" s="36" t="s">
        <v>956</v>
      </c>
      <c r="I475" s="14" t="s">
        <v>855</v>
      </c>
      <c r="J475" s="14" t="s">
        <v>943</v>
      </c>
      <c r="K475" s="17">
        <v>417335.1</v>
      </c>
      <c r="L475" s="17">
        <v>0</v>
      </c>
      <c r="M475" s="18">
        <f t="shared" si="15"/>
        <v>417335.1</v>
      </c>
      <c r="N475" s="14">
        <v>0</v>
      </c>
      <c r="O475" s="36" t="s">
        <v>692</v>
      </c>
      <c r="P475" s="19" t="s">
        <v>3</v>
      </c>
      <c r="Q475" s="36" t="s">
        <v>37</v>
      </c>
      <c r="R475" s="36" t="s">
        <v>37</v>
      </c>
      <c r="S475" s="21">
        <v>43281</v>
      </c>
      <c r="T475" s="19" t="s">
        <v>124</v>
      </c>
      <c r="U475" s="36" t="s">
        <v>37</v>
      </c>
      <c r="V475" s="36" t="s">
        <v>37</v>
      </c>
      <c r="W475" s="48" t="s">
        <v>37</v>
      </c>
      <c r="X475" s="23">
        <f t="shared" si="14"/>
        <v>417335.1</v>
      </c>
      <c r="Y475" s="24"/>
    </row>
    <row r="476" spans="1:25" customFormat="1" ht="45" hidden="1" customHeight="1">
      <c r="A476" s="13">
        <v>472</v>
      </c>
      <c r="B476" s="14" t="s">
        <v>639</v>
      </c>
      <c r="C476" s="14" t="s">
        <v>686</v>
      </c>
      <c r="D476" s="14" t="s">
        <v>687</v>
      </c>
      <c r="E476" s="14">
        <v>98996602</v>
      </c>
      <c r="F476" s="14">
        <v>12</v>
      </c>
      <c r="G476" s="15" t="s">
        <v>688</v>
      </c>
      <c r="H476" s="36" t="s">
        <v>957</v>
      </c>
      <c r="I476" s="14" t="s">
        <v>729</v>
      </c>
      <c r="J476" s="14" t="s">
        <v>958</v>
      </c>
      <c r="K476" s="17">
        <v>420530.04</v>
      </c>
      <c r="L476" s="17">
        <v>0</v>
      </c>
      <c r="M476" s="18">
        <f t="shared" si="15"/>
        <v>420530.04</v>
      </c>
      <c r="N476" s="14">
        <v>0</v>
      </c>
      <c r="O476" s="36" t="s">
        <v>692</v>
      </c>
      <c r="P476" s="19" t="s">
        <v>3</v>
      </c>
      <c r="Q476" s="36" t="s">
        <v>37</v>
      </c>
      <c r="R476" s="36" t="s">
        <v>37</v>
      </c>
      <c r="S476" s="21">
        <v>43281</v>
      </c>
      <c r="T476" s="19" t="s">
        <v>124</v>
      </c>
      <c r="U476" s="36" t="s">
        <v>37</v>
      </c>
      <c r="V476" s="36" t="s">
        <v>37</v>
      </c>
      <c r="W476" s="48" t="s">
        <v>37</v>
      </c>
      <c r="X476" s="23">
        <f t="shared" si="14"/>
        <v>420530.04</v>
      </c>
      <c r="Y476" s="24"/>
    </row>
    <row r="477" spans="1:25" customFormat="1" ht="45" hidden="1" customHeight="1">
      <c r="A477" s="13">
        <v>473</v>
      </c>
      <c r="B477" s="14" t="s">
        <v>639</v>
      </c>
      <c r="C477" s="14" t="s">
        <v>686</v>
      </c>
      <c r="D477" s="14" t="s">
        <v>687</v>
      </c>
      <c r="E477" s="14">
        <v>98996602</v>
      </c>
      <c r="F477" s="14">
        <v>12</v>
      </c>
      <c r="G477" s="15" t="s">
        <v>688</v>
      </c>
      <c r="H477" s="36" t="s">
        <v>959</v>
      </c>
      <c r="I477" s="14" t="s">
        <v>855</v>
      </c>
      <c r="J477" s="14" t="s">
        <v>939</v>
      </c>
      <c r="K477" s="17">
        <v>437698.62</v>
      </c>
      <c r="L477" s="17">
        <v>0</v>
      </c>
      <c r="M477" s="18">
        <f t="shared" si="15"/>
        <v>437698.62</v>
      </c>
      <c r="N477" s="14">
        <v>0</v>
      </c>
      <c r="O477" s="36" t="s">
        <v>692</v>
      </c>
      <c r="P477" s="19" t="s">
        <v>3</v>
      </c>
      <c r="Q477" s="36" t="s">
        <v>37</v>
      </c>
      <c r="R477" s="36" t="s">
        <v>37</v>
      </c>
      <c r="S477" s="21">
        <v>43281</v>
      </c>
      <c r="T477" s="19" t="s">
        <v>124</v>
      </c>
      <c r="U477" s="36" t="s">
        <v>37</v>
      </c>
      <c r="V477" s="36" t="s">
        <v>37</v>
      </c>
      <c r="W477" s="48" t="s">
        <v>37</v>
      </c>
      <c r="X477" s="23">
        <f t="shared" si="14"/>
        <v>437698.62</v>
      </c>
      <c r="Y477" s="24"/>
    </row>
    <row r="478" spans="1:25" customFormat="1" ht="45" hidden="1" customHeight="1">
      <c r="A478" s="13">
        <v>474</v>
      </c>
      <c r="B478" s="14" t="s">
        <v>639</v>
      </c>
      <c r="C478" s="14" t="s">
        <v>686</v>
      </c>
      <c r="D478" s="14" t="s">
        <v>687</v>
      </c>
      <c r="E478" s="14">
        <v>98996602</v>
      </c>
      <c r="F478" s="14">
        <v>12</v>
      </c>
      <c r="G478" s="15" t="s">
        <v>688</v>
      </c>
      <c r="H478" s="36" t="s">
        <v>959</v>
      </c>
      <c r="I478" s="14" t="s">
        <v>960</v>
      </c>
      <c r="J478" s="14" t="s">
        <v>939</v>
      </c>
      <c r="K478" s="17">
        <v>437698.62</v>
      </c>
      <c r="L478" s="17">
        <v>0</v>
      </c>
      <c r="M478" s="18">
        <f t="shared" si="15"/>
        <v>437698.62</v>
      </c>
      <c r="N478" s="14">
        <v>0</v>
      </c>
      <c r="O478" s="36" t="s">
        <v>692</v>
      </c>
      <c r="P478" s="19" t="s">
        <v>3</v>
      </c>
      <c r="Q478" s="36" t="s">
        <v>37</v>
      </c>
      <c r="R478" s="36" t="s">
        <v>37</v>
      </c>
      <c r="S478" s="21">
        <v>43281</v>
      </c>
      <c r="T478" s="19" t="s">
        <v>124</v>
      </c>
      <c r="U478" s="36" t="s">
        <v>37</v>
      </c>
      <c r="V478" s="36" t="s">
        <v>37</v>
      </c>
      <c r="W478" s="48" t="s">
        <v>37</v>
      </c>
      <c r="X478" s="23">
        <f t="shared" si="14"/>
        <v>437698.62</v>
      </c>
      <c r="Y478" s="24"/>
    </row>
    <row r="479" spans="1:25" customFormat="1" ht="45" hidden="1" customHeight="1">
      <c r="A479" s="13">
        <v>475</v>
      </c>
      <c r="B479" s="14" t="s">
        <v>639</v>
      </c>
      <c r="C479" s="14" t="s">
        <v>686</v>
      </c>
      <c r="D479" s="14" t="s">
        <v>687</v>
      </c>
      <c r="E479" s="14">
        <v>98996602</v>
      </c>
      <c r="F479" s="14">
        <v>12</v>
      </c>
      <c r="G479" s="15" t="s">
        <v>688</v>
      </c>
      <c r="H479" s="36" t="s">
        <v>961</v>
      </c>
      <c r="I479" s="14" t="s">
        <v>855</v>
      </c>
      <c r="J479" s="14" t="s">
        <v>962</v>
      </c>
      <c r="K479" s="17">
        <v>439257.1</v>
      </c>
      <c r="L479" s="17">
        <v>0</v>
      </c>
      <c r="M479" s="18">
        <f t="shared" si="15"/>
        <v>439257.1</v>
      </c>
      <c r="N479" s="14">
        <v>0</v>
      </c>
      <c r="O479" s="36" t="s">
        <v>692</v>
      </c>
      <c r="P479" s="19" t="s">
        <v>3</v>
      </c>
      <c r="Q479" s="36" t="s">
        <v>37</v>
      </c>
      <c r="R479" s="36" t="s">
        <v>37</v>
      </c>
      <c r="S479" s="21">
        <v>43281</v>
      </c>
      <c r="T479" s="19" t="s">
        <v>124</v>
      </c>
      <c r="U479" s="36" t="s">
        <v>37</v>
      </c>
      <c r="V479" s="36" t="s">
        <v>37</v>
      </c>
      <c r="W479" s="48" t="s">
        <v>37</v>
      </c>
      <c r="X479" s="23">
        <f t="shared" si="14"/>
        <v>439257.1</v>
      </c>
      <c r="Y479" s="24"/>
    </row>
    <row r="480" spans="1:25" customFormat="1" ht="45" hidden="1" customHeight="1">
      <c r="A480" s="13">
        <v>476</v>
      </c>
      <c r="B480" s="14" t="s">
        <v>639</v>
      </c>
      <c r="C480" s="14" t="s">
        <v>686</v>
      </c>
      <c r="D480" s="14" t="s">
        <v>687</v>
      </c>
      <c r="E480" s="14">
        <v>98996602</v>
      </c>
      <c r="F480" s="14">
        <v>12</v>
      </c>
      <c r="G480" s="15" t="s">
        <v>688</v>
      </c>
      <c r="H480" s="36" t="s">
        <v>963</v>
      </c>
      <c r="I480" s="14" t="s">
        <v>855</v>
      </c>
      <c r="J480" s="14" t="s">
        <v>964</v>
      </c>
      <c r="K480" s="17">
        <v>440651.6</v>
      </c>
      <c r="L480" s="17">
        <v>0</v>
      </c>
      <c r="M480" s="18">
        <f t="shared" si="15"/>
        <v>440651.6</v>
      </c>
      <c r="N480" s="14">
        <v>0</v>
      </c>
      <c r="O480" s="36" t="s">
        <v>692</v>
      </c>
      <c r="P480" s="19" t="s">
        <v>3</v>
      </c>
      <c r="Q480" s="36" t="s">
        <v>37</v>
      </c>
      <c r="R480" s="36" t="s">
        <v>37</v>
      </c>
      <c r="S480" s="21">
        <v>43281</v>
      </c>
      <c r="T480" s="19" t="s">
        <v>124</v>
      </c>
      <c r="U480" s="36" t="s">
        <v>37</v>
      </c>
      <c r="V480" s="36" t="s">
        <v>37</v>
      </c>
      <c r="W480" s="48" t="s">
        <v>37</v>
      </c>
      <c r="X480" s="23">
        <f t="shared" si="14"/>
        <v>440651.6</v>
      </c>
      <c r="Y480" s="24"/>
    </row>
    <row r="481" spans="1:25" customFormat="1" ht="45" hidden="1" customHeight="1">
      <c r="A481" s="13">
        <v>477</v>
      </c>
      <c r="B481" s="14" t="s">
        <v>639</v>
      </c>
      <c r="C481" s="14" t="s">
        <v>686</v>
      </c>
      <c r="D481" s="14" t="s">
        <v>687</v>
      </c>
      <c r="E481" s="14">
        <v>98996602</v>
      </c>
      <c r="F481" s="14">
        <v>12</v>
      </c>
      <c r="G481" s="15" t="s">
        <v>688</v>
      </c>
      <c r="H481" s="36" t="s">
        <v>926</v>
      </c>
      <c r="I481" s="14" t="s">
        <v>690</v>
      </c>
      <c r="J481" s="14" t="s">
        <v>949</v>
      </c>
      <c r="K481" s="17">
        <v>449958</v>
      </c>
      <c r="L481" s="17">
        <v>0</v>
      </c>
      <c r="M481" s="18">
        <f t="shared" si="15"/>
        <v>449958</v>
      </c>
      <c r="N481" s="14">
        <v>0</v>
      </c>
      <c r="O481" s="36" t="s">
        <v>692</v>
      </c>
      <c r="P481" s="19" t="s">
        <v>3</v>
      </c>
      <c r="Q481" s="36" t="s">
        <v>37</v>
      </c>
      <c r="R481" s="36" t="s">
        <v>37</v>
      </c>
      <c r="S481" s="21">
        <v>43281</v>
      </c>
      <c r="T481" s="19" t="s">
        <v>124</v>
      </c>
      <c r="U481" s="36" t="s">
        <v>37</v>
      </c>
      <c r="V481" s="36" t="s">
        <v>37</v>
      </c>
      <c r="W481" s="48" t="s">
        <v>37</v>
      </c>
      <c r="X481" s="23">
        <f t="shared" si="14"/>
        <v>449958</v>
      </c>
      <c r="Y481" s="24"/>
    </row>
    <row r="482" spans="1:25" customFormat="1" ht="45" hidden="1" customHeight="1">
      <c r="A482" s="13">
        <v>478</v>
      </c>
      <c r="B482" s="14" t="s">
        <v>639</v>
      </c>
      <c r="C482" s="14" t="s">
        <v>686</v>
      </c>
      <c r="D482" s="14" t="s">
        <v>687</v>
      </c>
      <c r="E482" s="14">
        <v>98996602</v>
      </c>
      <c r="F482" s="14">
        <v>12</v>
      </c>
      <c r="G482" s="15" t="s">
        <v>688</v>
      </c>
      <c r="H482" s="36" t="s">
        <v>965</v>
      </c>
      <c r="I482" s="14" t="s">
        <v>690</v>
      </c>
      <c r="J482" s="14" t="s">
        <v>966</v>
      </c>
      <c r="K482" s="17">
        <v>451750</v>
      </c>
      <c r="L482" s="17">
        <v>0</v>
      </c>
      <c r="M482" s="18">
        <f t="shared" si="15"/>
        <v>451750</v>
      </c>
      <c r="N482" s="14">
        <v>0</v>
      </c>
      <c r="O482" s="36" t="s">
        <v>692</v>
      </c>
      <c r="P482" s="19" t="s">
        <v>3</v>
      </c>
      <c r="Q482" s="36" t="s">
        <v>37</v>
      </c>
      <c r="R482" s="36" t="s">
        <v>37</v>
      </c>
      <c r="S482" s="21">
        <v>43281</v>
      </c>
      <c r="T482" s="19" t="s">
        <v>124</v>
      </c>
      <c r="U482" s="36" t="s">
        <v>37</v>
      </c>
      <c r="V482" s="36" t="s">
        <v>37</v>
      </c>
      <c r="W482" s="48" t="s">
        <v>37</v>
      </c>
      <c r="X482" s="23">
        <f t="shared" si="14"/>
        <v>451750</v>
      </c>
      <c r="Y482" s="24"/>
    </row>
    <row r="483" spans="1:25" customFormat="1" ht="45" hidden="1" customHeight="1">
      <c r="A483" s="13">
        <v>479</v>
      </c>
      <c r="B483" s="14" t="s">
        <v>639</v>
      </c>
      <c r="C483" s="14" t="s">
        <v>686</v>
      </c>
      <c r="D483" s="14" t="s">
        <v>687</v>
      </c>
      <c r="E483" s="14">
        <v>98996602</v>
      </c>
      <c r="F483" s="14">
        <v>12</v>
      </c>
      <c r="G483" s="15" t="s">
        <v>688</v>
      </c>
      <c r="H483" s="36" t="s">
        <v>926</v>
      </c>
      <c r="I483" s="14" t="s">
        <v>690</v>
      </c>
      <c r="J483" s="14" t="s">
        <v>967</v>
      </c>
      <c r="K483" s="17">
        <v>456000</v>
      </c>
      <c r="L483" s="17">
        <v>0</v>
      </c>
      <c r="M483" s="18">
        <f t="shared" si="15"/>
        <v>456000</v>
      </c>
      <c r="N483" s="14">
        <v>0</v>
      </c>
      <c r="O483" s="36" t="s">
        <v>692</v>
      </c>
      <c r="P483" s="19" t="s">
        <v>3</v>
      </c>
      <c r="Q483" s="36" t="s">
        <v>37</v>
      </c>
      <c r="R483" s="36" t="s">
        <v>37</v>
      </c>
      <c r="S483" s="21">
        <v>43281</v>
      </c>
      <c r="T483" s="19" t="s">
        <v>124</v>
      </c>
      <c r="U483" s="36" t="s">
        <v>37</v>
      </c>
      <c r="V483" s="36" t="s">
        <v>37</v>
      </c>
      <c r="W483" s="48" t="s">
        <v>37</v>
      </c>
      <c r="X483" s="23">
        <f t="shared" si="14"/>
        <v>456000</v>
      </c>
      <c r="Y483" s="24"/>
    </row>
    <row r="484" spans="1:25" customFormat="1" ht="45" hidden="1" customHeight="1">
      <c r="A484" s="13">
        <v>480</v>
      </c>
      <c r="B484" s="14" t="s">
        <v>639</v>
      </c>
      <c r="C484" s="14" t="s">
        <v>686</v>
      </c>
      <c r="D484" s="14" t="s">
        <v>687</v>
      </c>
      <c r="E484" s="14">
        <v>98996602</v>
      </c>
      <c r="F484" s="14">
        <v>12</v>
      </c>
      <c r="G484" s="15" t="s">
        <v>688</v>
      </c>
      <c r="H484" s="36" t="s">
        <v>968</v>
      </c>
      <c r="I484" s="14" t="s">
        <v>855</v>
      </c>
      <c r="J484" s="14" t="s">
        <v>969</v>
      </c>
      <c r="K484" s="17">
        <v>456238.23</v>
      </c>
      <c r="L484" s="17">
        <v>0</v>
      </c>
      <c r="M484" s="18">
        <f t="shared" si="15"/>
        <v>456238.23</v>
      </c>
      <c r="N484" s="14">
        <v>0</v>
      </c>
      <c r="O484" s="36" t="s">
        <v>692</v>
      </c>
      <c r="P484" s="19" t="s">
        <v>3</v>
      </c>
      <c r="Q484" s="36" t="s">
        <v>37</v>
      </c>
      <c r="R484" s="36" t="s">
        <v>37</v>
      </c>
      <c r="S484" s="21">
        <v>43281</v>
      </c>
      <c r="T484" s="19" t="s">
        <v>124</v>
      </c>
      <c r="U484" s="36" t="s">
        <v>37</v>
      </c>
      <c r="V484" s="36" t="s">
        <v>37</v>
      </c>
      <c r="W484" s="48" t="s">
        <v>37</v>
      </c>
      <c r="X484" s="23">
        <f t="shared" si="14"/>
        <v>456238.23</v>
      </c>
      <c r="Y484" s="24"/>
    </row>
    <row r="485" spans="1:25" customFormat="1" ht="45" hidden="1" customHeight="1">
      <c r="A485" s="13">
        <v>481</v>
      </c>
      <c r="B485" s="14" t="s">
        <v>639</v>
      </c>
      <c r="C485" s="14" t="s">
        <v>686</v>
      </c>
      <c r="D485" s="14" t="s">
        <v>687</v>
      </c>
      <c r="E485" s="14">
        <v>98996602</v>
      </c>
      <c r="F485" s="14">
        <v>12</v>
      </c>
      <c r="G485" s="15" t="s">
        <v>688</v>
      </c>
      <c r="H485" s="36" t="s">
        <v>940</v>
      </c>
      <c r="I485" s="14" t="s">
        <v>690</v>
      </c>
      <c r="J485" s="14" t="s">
        <v>970</v>
      </c>
      <c r="K485" s="17">
        <v>460000</v>
      </c>
      <c r="L485" s="17">
        <v>0</v>
      </c>
      <c r="M485" s="18">
        <f t="shared" si="15"/>
        <v>460000</v>
      </c>
      <c r="N485" s="14">
        <v>0</v>
      </c>
      <c r="O485" s="36" t="s">
        <v>692</v>
      </c>
      <c r="P485" s="19" t="s">
        <v>3</v>
      </c>
      <c r="Q485" s="36" t="s">
        <v>37</v>
      </c>
      <c r="R485" s="36" t="s">
        <v>37</v>
      </c>
      <c r="S485" s="21">
        <v>43281</v>
      </c>
      <c r="T485" s="19" t="s">
        <v>124</v>
      </c>
      <c r="U485" s="36" t="s">
        <v>37</v>
      </c>
      <c r="V485" s="36" t="s">
        <v>37</v>
      </c>
      <c r="W485" s="48" t="s">
        <v>37</v>
      </c>
      <c r="X485" s="23">
        <f t="shared" si="14"/>
        <v>460000</v>
      </c>
      <c r="Y485" s="24"/>
    </row>
    <row r="486" spans="1:25" customFormat="1" ht="45" hidden="1" customHeight="1">
      <c r="A486" s="13">
        <v>482</v>
      </c>
      <c r="B486" s="14" t="s">
        <v>639</v>
      </c>
      <c r="C486" s="14" t="s">
        <v>686</v>
      </c>
      <c r="D486" s="14" t="s">
        <v>687</v>
      </c>
      <c r="E486" s="14">
        <v>98996602</v>
      </c>
      <c r="F486" s="14">
        <v>12</v>
      </c>
      <c r="G486" s="15" t="s">
        <v>688</v>
      </c>
      <c r="H486" s="36" t="s">
        <v>926</v>
      </c>
      <c r="I486" s="14" t="s">
        <v>690</v>
      </c>
      <c r="J486" s="14" t="s">
        <v>971</v>
      </c>
      <c r="K486" s="17">
        <v>465000</v>
      </c>
      <c r="L486" s="17">
        <v>0</v>
      </c>
      <c r="M486" s="18">
        <f t="shared" si="15"/>
        <v>465000</v>
      </c>
      <c r="N486" s="14">
        <v>0</v>
      </c>
      <c r="O486" s="36" t="s">
        <v>692</v>
      </c>
      <c r="P486" s="19" t="s">
        <v>3</v>
      </c>
      <c r="Q486" s="36" t="s">
        <v>37</v>
      </c>
      <c r="R486" s="36" t="s">
        <v>37</v>
      </c>
      <c r="S486" s="21">
        <v>43281</v>
      </c>
      <c r="T486" s="19" t="s">
        <v>124</v>
      </c>
      <c r="U486" s="36" t="s">
        <v>37</v>
      </c>
      <c r="V486" s="36" t="s">
        <v>37</v>
      </c>
      <c r="W486" s="48" t="s">
        <v>37</v>
      </c>
      <c r="X486" s="23">
        <f t="shared" si="14"/>
        <v>465000</v>
      </c>
      <c r="Y486" s="24"/>
    </row>
    <row r="487" spans="1:25" customFormat="1" ht="45" hidden="1" customHeight="1">
      <c r="A487" s="13">
        <v>483</v>
      </c>
      <c r="B487" s="14" t="s">
        <v>639</v>
      </c>
      <c r="C487" s="14" t="s">
        <v>686</v>
      </c>
      <c r="D487" s="14" t="s">
        <v>687</v>
      </c>
      <c r="E487" s="14">
        <v>98996602</v>
      </c>
      <c r="F487" s="14">
        <v>12</v>
      </c>
      <c r="G487" s="15" t="s">
        <v>688</v>
      </c>
      <c r="H487" s="36" t="s">
        <v>940</v>
      </c>
      <c r="I487" s="14" t="s">
        <v>690</v>
      </c>
      <c r="J487" s="14" t="s">
        <v>972</v>
      </c>
      <c r="K487" s="17">
        <v>465000</v>
      </c>
      <c r="L487" s="17">
        <v>0</v>
      </c>
      <c r="M487" s="18">
        <f t="shared" si="15"/>
        <v>465000</v>
      </c>
      <c r="N487" s="14">
        <v>0</v>
      </c>
      <c r="O487" s="36" t="s">
        <v>692</v>
      </c>
      <c r="P487" s="19" t="s">
        <v>3</v>
      </c>
      <c r="Q487" s="36" t="s">
        <v>37</v>
      </c>
      <c r="R487" s="36" t="s">
        <v>37</v>
      </c>
      <c r="S487" s="21">
        <v>43281</v>
      </c>
      <c r="T487" s="19" t="s">
        <v>124</v>
      </c>
      <c r="U487" s="36" t="s">
        <v>37</v>
      </c>
      <c r="V487" s="36" t="s">
        <v>37</v>
      </c>
      <c r="W487" s="48" t="s">
        <v>37</v>
      </c>
      <c r="X487" s="23">
        <f t="shared" si="14"/>
        <v>465000</v>
      </c>
      <c r="Y487" s="24"/>
    </row>
    <row r="488" spans="1:25" customFormat="1" ht="45" hidden="1" customHeight="1">
      <c r="A488" s="13">
        <v>484</v>
      </c>
      <c r="B488" s="14" t="s">
        <v>639</v>
      </c>
      <c r="C488" s="14" t="s">
        <v>686</v>
      </c>
      <c r="D488" s="14" t="s">
        <v>687</v>
      </c>
      <c r="E488" s="14">
        <v>98996602</v>
      </c>
      <c r="F488" s="14">
        <v>12</v>
      </c>
      <c r="G488" s="15" t="s">
        <v>688</v>
      </c>
      <c r="H488" s="36" t="s">
        <v>940</v>
      </c>
      <c r="I488" s="14" t="s">
        <v>690</v>
      </c>
      <c r="J488" s="14" t="s">
        <v>973</v>
      </c>
      <c r="K488" s="17">
        <v>470000</v>
      </c>
      <c r="L488" s="17">
        <v>0</v>
      </c>
      <c r="M488" s="18">
        <f t="shared" si="15"/>
        <v>470000</v>
      </c>
      <c r="N488" s="14">
        <v>0</v>
      </c>
      <c r="O488" s="36" t="s">
        <v>692</v>
      </c>
      <c r="P488" s="19" t="s">
        <v>3</v>
      </c>
      <c r="Q488" s="36" t="s">
        <v>37</v>
      </c>
      <c r="R488" s="36" t="s">
        <v>37</v>
      </c>
      <c r="S488" s="21">
        <v>43281</v>
      </c>
      <c r="T488" s="19" t="s">
        <v>124</v>
      </c>
      <c r="U488" s="36" t="s">
        <v>37</v>
      </c>
      <c r="V488" s="36" t="s">
        <v>37</v>
      </c>
      <c r="W488" s="48" t="s">
        <v>37</v>
      </c>
      <c r="X488" s="23">
        <f t="shared" si="14"/>
        <v>470000</v>
      </c>
      <c r="Y488" s="24"/>
    </row>
    <row r="489" spans="1:25" customFormat="1" ht="45" hidden="1" customHeight="1">
      <c r="A489" s="13">
        <v>485</v>
      </c>
      <c r="B489" s="14" t="s">
        <v>639</v>
      </c>
      <c r="C489" s="14" t="s">
        <v>686</v>
      </c>
      <c r="D489" s="14" t="s">
        <v>687</v>
      </c>
      <c r="E489" s="14">
        <v>98996602</v>
      </c>
      <c r="F489" s="14">
        <v>12</v>
      </c>
      <c r="G489" s="15" t="s">
        <v>688</v>
      </c>
      <c r="H489" s="36" t="s">
        <v>926</v>
      </c>
      <c r="I489" s="14" t="s">
        <v>690</v>
      </c>
      <c r="J489" s="14" t="s">
        <v>974</v>
      </c>
      <c r="K489" s="17">
        <v>475000</v>
      </c>
      <c r="L489" s="17">
        <v>0</v>
      </c>
      <c r="M489" s="18">
        <f t="shared" si="15"/>
        <v>475000</v>
      </c>
      <c r="N489" s="14">
        <v>0</v>
      </c>
      <c r="O489" s="36" t="s">
        <v>692</v>
      </c>
      <c r="P489" s="19" t="s">
        <v>3</v>
      </c>
      <c r="Q489" s="36" t="s">
        <v>37</v>
      </c>
      <c r="R489" s="36" t="s">
        <v>37</v>
      </c>
      <c r="S489" s="21">
        <v>43281</v>
      </c>
      <c r="T489" s="19" t="s">
        <v>124</v>
      </c>
      <c r="U489" s="36" t="s">
        <v>37</v>
      </c>
      <c r="V489" s="36" t="s">
        <v>37</v>
      </c>
      <c r="W489" s="48" t="s">
        <v>37</v>
      </c>
      <c r="X489" s="23">
        <f t="shared" si="14"/>
        <v>475000</v>
      </c>
      <c r="Y489" s="24"/>
    </row>
    <row r="490" spans="1:25" customFormat="1" ht="45" hidden="1" customHeight="1">
      <c r="A490" s="13">
        <v>486</v>
      </c>
      <c r="B490" s="14" t="s">
        <v>639</v>
      </c>
      <c r="C490" s="14" t="s">
        <v>686</v>
      </c>
      <c r="D490" s="14" t="s">
        <v>687</v>
      </c>
      <c r="E490" s="14">
        <v>98996602</v>
      </c>
      <c r="F490" s="14">
        <v>12</v>
      </c>
      <c r="G490" s="15" t="s">
        <v>688</v>
      </c>
      <c r="H490" s="36" t="s">
        <v>975</v>
      </c>
      <c r="I490" s="14" t="s">
        <v>690</v>
      </c>
      <c r="J490" s="14" t="s">
        <v>976</v>
      </c>
      <c r="K490" s="17">
        <v>478000</v>
      </c>
      <c r="L490" s="17">
        <v>0</v>
      </c>
      <c r="M490" s="18">
        <f t="shared" si="15"/>
        <v>478000</v>
      </c>
      <c r="N490" s="14">
        <v>0</v>
      </c>
      <c r="O490" s="36" t="s">
        <v>692</v>
      </c>
      <c r="P490" s="19" t="s">
        <v>3</v>
      </c>
      <c r="Q490" s="36" t="s">
        <v>37</v>
      </c>
      <c r="R490" s="36" t="s">
        <v>37</v>
      </c>
      <c r="S490" s="21">
        <v>43281</v>
      </c>
      <c r="T490" s="19" t="s">
        <v>124</v>
      </c>
      <c r="U490" s="36" t="s">
        <v>37</v>
      </c>
      <c r="V490" s="36" t="s">
        <v>37</v>
      </c>
      <c r="W490" s="48" t="s">
        <v>37</v>
      </c>
      <c r="X490" s="23">
        <f t="shared" si="14"/>
        <v>478000</v>
      </c>
      <c r="Y490" s="24"/>
    </row>
    <row r="491" spans="1:25" customFormat="1" ht="45" hidden="1" customHeight="1">
      <c r="A491" s="13">
        <v>487</v>
      </c>
      <c r="B491" s="14" t="s">
        <v>639</v>
      </c>
      <c r="C491" s="14" t="s">
        <v>686</v>
      </c>
      <c r="D491" s="14" t="s">
        <v>687</v>
      </c>
      <c r="E491" s="14">
        <v>98996602</v>
      </c>
      <c r="F491" s="14">
        <v>12</v>
      </c>
      <c r="G491" s="15" t="s">
        <v>688</v>
      </c>
      <c r="H491" s="36" t="s">
        <v>926</v>
      </c>
      <c r="I491" s="14" t="s">
        <v>690</v>
      </c>
      <c r="J491" s="14" t="s">
        <v>977</v>
      </c>
      <c r="K491" s="17">
        <v>480000</v>
      </c>
      <c r="L491" s="17">
        <v>0</v>
      </c>
      <c r="M491" s="18">
        <f t="shared" si="15"/>
        <v>480000</v>
      </c>
      <c r="N491" s="14">
        <v>0</v>
      </c>
      <c r="O491" s="36" t="s">
        <v>692</v>
      </c>
      <c r="P491" s="19" t="s">
        <v>3</v>
      </c>
      <c r="Q491" s="36" t="s">
        <v>37</v>
      </c>
      <c r="R491" s="36" t="s">
        <v>37</v>
      </c>
      <c r="S491" s="21">
        <v>43281</v>
      </c>
      <c r="T491" s="19" t="s">
        <v>124</v>
      </c>
      <c r="U491" s="36" t="s">
        <v>37</v>
      </c>
      <c r="V491" s="36" t="s">
        <v>37</v>
      </c>
      <c r="W491" s="48" t="s">
        <v>37</v>
      </c>
      <c r="X491" s="23">
        <f t="shared" si="14"/>
        <v>480000</v>
      </c>
      <c r="Y491" s="24"/>
    </row>
    <row r="492" spans="1:25" customFormat="1" ht="45" hidden="1" customHeight="1">
      <c r="A492" s="13">
        <v>488</v>
      </c>
      <c r="B492" s="14" t="s">
        <v>639</v>
      </c>
      <c r="C492" s="14" t="s">
        <v>686</v>
      </c>
      <c r="D492" s="14" t="s">
        <v>687</v>
      </c>
      <c r="E492" s="14">
        <v>98996602</v>
      </c>
      <c r="F492" s="14">
        <v>12</v>
      </c>
      <c r="G492" s="15" t="s">
        <v>688</v>
      </c>
      <c r="H492" s="36" t="s">
        <v>965</v>
      </c>
      <c r="I492" s="14" t="s">
        <v>690</v>
      </c>
      <c r="J492" s="14" t="s">
        <v>978</v>
      </c>
      <c r="K492" s="17">
        <v>485000</v>
      </c>
      <c r="L492" s="17">
        <v>0</v>
      </c>
      <c r="M492" s="18">
        <f t="shared" si="15"/>
        <v>485000</v>
      </c>
      <c r="N492" s="14">
        <v>0</v>
      </c>
      <c r="O492" s="36" t="s">
        <v>692</v>
      </c>
      <c r="P492" s="19" t="s">
        <v>3</v>
      </c>
      <c r="Q492" s="36" t="s">
        <v>37</v>
      </c>
      <c r="R492" s="36" t="s">
        <v>37</v>
      </c>
      <c r="S492" s="21">
        <v>43281</v>
      </c>
      <c r="T492" s="19" t="s">
        <v>124</v>
      </c>
      <c r="U492" s="36" t="s">
        <v>37</v>
      </c>
      <c r="V492" s="36" t="s">
        <v>37</v>
      </c>
      <c r="W492" s="48" t="s">
        <v>37</v>
      </c>
      <c r="X492" s="23">
        <f t="shared" si="14"/>
        <v>485000</v>
      </c>
      <c r="Y492" s="24"/>
    </row>
    <row r="493" spans="1:25" customFormat="1" ht="45" hidden="1" customHeight="1">
      <c r="A493" s="13">
        <v>489</v>
      </c>
      <c r="B493" s="14" t="s">
        <v>639</v>
      </c>
      <c r="C493" s="14" t="s">
        <v>686</v>
      </c>
      <c r="D493" s="14" t="s">
        <v>687</v>
      </c>
      <c r="E493" s="14">
        <v>98996602</v>
      </c>
      <c r="F493" s="14">
        <v>12</v>
      </c>
      <c r="G493" s="15" t="s">
        <v>688</v>
      </c>
      <c r="H493" s="36" t="s">
        <v>979</v>
      </c>
      <c r="I493" s="14" t="s">
        <v>690</v>
      </c>
      <c r="J493" s="14" t="s">
        <v>980</v>
      </c>
      <c r="K493" s="17">
        <v>485000</v>
      </c>
      <c r="L493" s="17">
        <v>0</v>
      </c>
      <c r="M493" s="18">
        <f t="shared" si="15"/>
        <v>485000</v>
      </c>
      <c r="N493" s="14">
        <v>0</v>
      </c>
      <c r="O493" s="36" t="s">
        <v>692</v>
      </c>
      <c r="P493" s="19" t="s">
        <v>3</v>
      </c>
      <c r="Q493" s="36" t="s">
        <v>37</v>
      </c>
      <c r="R493" s="36" t="s">
        <v>37</v>
      </c>
      <c r="S493" s="21">
        <v>43281</v>
      </c>
      <c r="T493" s="19" t="s">
        <v>124</v>
      </c>
      <c r="U493" s="36" t="s">
        <v>37</v>
      </c>
      <c r="V493" s="36" t="s">
        <v>37</v>
      </c>
      <c r="W493" s="48" t="s">
        <v>37</v>
      </c>
      <c r="X493" s="23">
        <f t="shared" si="14"/>
        <v>485000</v>
      </c>
      <c r="Y493" s="24"/>
    </row>
    <row r="494" spans="1:25" customFormat="1" ht="45" hidden="1" customHeight="1">
      <c r="A494" s="13">
        <v>490</v>
      </c>
      <c r="B494" s="14" t="s">
        <v>639</v>
      </c>
      <c r="C494" s="14" t="s">
        <v>686</v>
      </c>
      <c r="D494" s="14" t="s">
        <v>687</v>
      </c>
      <c r="E494" s="14">
        <v>98996602</v>
      </c>
      <c r="F494" s="14">
        <v>12</v>
      </c>
      <c r="G494" s="15" t="s">
        <v>688</v>
      </c>
      <c r="H494" s="36" t="s">
        <v>926</v>
      </c>
      <c r="I494" s="14" t="s">
        <v>690</v>
      </c>
      <c r="J494" s="14" t="s">
        <v>981</v>
      </c>
      <c r="K494" s="17">
        <v>487000</v>
      </c>
      <c r="L494" s="17">
        <v>0</v>
      </c>
      <c r="M494" s="18">
        <f t="shared" si="15"/>
        <v>487000</v>
      </c>
      <c r="N494" s="14">
        <v>0</v>
      </c>
      <c r="O494" s="36" t="s">
        <v>692</v>
      </c>
      <c r="P494" s="19" t="s">
        <v>3</v>
      </c>
      <c r="Q494" s="36" t="s">
        <v>37</v>
      </c>
      <c r="R494" s="36" t="s">
        <v>37</v>
      </c>
      <c r="S494" s="21">
        <v>43281</v>
      </c>
      <c r="T494" s="19" t="s">
        <v>124</v>
      </c>
      <c r="U494" s="36" t="s">
        <v>37</v>
      </c>
      <c r="V494" s="36" t="s">
        <v>37</v>
      </c>
      <c r="W494" s="48" t="s">
        <v>37</v>
      </c>
      <c r="X494" s="23">
        <f t="shared" si="14"/>
        <v>487000</v>
      </c>
      <c r="Y494" s="24"/>
    </row>
    <row r="495" spans="1:25" customFormat="1" ht="45" hidden="1" customHeight="1">
      <c r="A495" s="13">
        <v>491</v>
      </c>
      <c r="B495" s="14" t="s">
        <v>639</v>
      </c>
      <c r="C495" s="14" t="s">
        <v>686</v>
      </c>
      <c r="D495" s="14" t="s">
        <v>687</v>
      </c>
      <c r="E495" s="14">
        <v>98996602</v>
      </c>
      <c r="F495" s="14">
        <v>12</v>
      </c>
      <c r="G495" s="15" t="s">
        <v>688</v>
      </c>
      <c r="H495" s="36" t="s">
        <v>926</v>
      </c>
      <c r="I495" s="14" t="s">
        <v>690</v>
      </c>
      <c r="J495" s="14" t="s">
        <v>982</v>
      </c>
      <c r="K495" s="17">
        <v>488000</v>
      </c>
      <c r="L495" s="17">
        <v>0</v>
      </c>
      <c r="M495" s="18">
        <f t="shared" si="15"/>
        <v>488000</v>
      </c>
      <c r="N495" s="14">
        <v>0</v>
      </c>
      <c r="O495" s="36" t="s">
        <v>692</v>
      </c>
      <c r="P495" s="19" t="s">
        <v>3</v>
      </c>
      <c r="Q495" s="36" t="s">
        <v>37</v>
      </c>
      <c r="R495" s="36" t="s">
        <v>37</v>
      </c>
      <c r="S495" s="21">
        <v>43281</v>
      </c>
      <c r="T495" s="19" t="s">
        <v>124</v>
      </c>
      <c r="U495" s="36" t="s">
        <v>37</v>
      </c>
      <c r="V495" s="36" t="s">
        <v>37</v>
      </c>
      <c r="W495" s="48" t="s">
        <v>37</v>
      </c>
      <c r="X495" s="23">
        <f t="shared" si="14"/>
        <v>488000</v>
      </c>
      <c r="Y495" s="24"/>
    </row>
    <row r="496" spans="1:25" customFormat="1" ht="45" hidden="1" customHeight="1">
      <c r="A496" s="13">
        <v>492</v>
      </c>
      <c r="B496" s="14" t="s">
        <v>639</v>
      </c>
      <c r="C496" s="14" t="s">
        <v>686</v>
      </c>
      <c r="D496" s="14" t="s">
        <v>687</v>
      </c>
      <c r="E496" s="14">
        <v>98996602</v>
      </c>
      <c r="F496" s="14">
        <v>12</v>
      </c>
      <c r="G496" s="15" t="s">
        <v>688</v>
      </c>
      <c r="H496" s="36" t="s">
        <v>940</v>
      </c>
      <c r="I496" s="14" t="s">
        <v>690</v>
      </c>
      <c r="J496" s="14" t="s">
        <v>983</v>
      </c>
      <c r="K496" s="17">
        <v>488000</v>
      </c>
      <c r="L496" s="17">
        <v>0</v>
      </c>
      <c r="M496" s="18">
        <f t="shared" si="15"/>
        <v>488000</v>
      </c>
      <c r="N496" s="14">
        <v>0</v>
      </c>
      <c r="O496" s="36" t="s">
        <v>692</v>
      </c>
      <c r="P496" s="19" t="s">
        <v>3</v>
      </c>
      <c r="Q496" s="36" t="s">
        <v>37</v>
      </c>
      <c r="R496" s="36" t="s">
        <v>37</v>
      </c>
      <c r="S496" s="21">
        <v>43281</v>
      </c>
      <c r="T496" s="19" t="s">
        <v>124</v>
      </c>
      <c r="U496" s="36" t="s">
        <v>37</v>
      </c>
      <c r="V496" s="36" t="s">
        <v>37</v>
      </c>
      <c r="W496" s="48" t="s">
        <v>37</v>
      </c>
      <c r="X496" s="23">
        <f t="shared" ref="X496:X559" si="16">M496</f>
        <v>488000</v>
      </c>
      <c r="Y496" s="24"/>
    </row>
    <row r="497" spans="1:25" customFormat="1" ht="45" hidden="1" customHeight="1">
      <c r="A497" s="13">
        <v>493</v>
      </c>
      <c r="B497" s="14" t="s">
        <v>639</v>
      </c>
      <c r="C497" s="14" t="s">
        <v>686</v>
      </c>
      <c r="D497" s="14" t="s">
        <v>687</v>
      </c>
      <c r="E497" s="14">
        <v>98996602</v>
      </c>
      <c r="F497" s="14">
        <v>12</v>
      </c>
      <c r="G497" s="15" t="s">
        <v>688</v>
      </c>
      <c r="H497" s="36" t="s">
        <v>940</v>
      </c>
      <c r="I497" s="14" t="s">
        <v>690</v>
      </c>
      <c r="J497" s="14" t="s">
        <v>984</v>
      </c>
      <c r="K497" s="17">
        <v>488000</v>
      </c>
      <c r="L497" s="17">
        <v>0</v>
      </c>
      <c r="M497" s="18">
        <f t="shared" si="15"/>
        <v>488000</v>
      </c>
      <c r="N497" s="14">
        <v>0</v>
      </c>
      <c r="O497" s="36" t="s">
        <v>692</v>
      </c>
      <c r="P497" s="19" t="s">
        <v>3</v>
      </c>
      <c r="Q497" s="36" t="s">
        <v>37</v>
      </c>
      <c r="R497" s="36" t="s">
        <v>37</v>
      </c>
      <c r="S497" s="21">
        <v>43281</v>
      </c>
      <c r="T497" s="19" t="s">
        <v>124</v>
      </c>
      <c r="U497" s="36" t="s">
        <v>37</v>
      </c>
      <c r="V497" s="36" t="s">
        <v>37</v>
      </c>
      <c r="W497" s="48" t="s">
        <v>37</v>
      </c>
      <c r="X497" s="23">
        <f t="shared" si="16"/>
        <v>488000</v>
      </c>
      <c r="Y497" s="24"/>
    </row>
    <row r="498" spans="1:25" customFormat="1" ht="45" hidden="1" customHeight="1">
      <c r="A498" s="13">
        <v>494</v>
      </c>
      <c r="B498" s="14" t="s">
        <v>639</v>
      </c>
      <c r="C498" s="14" t="s">
        <v>686</v>
      </c>
      <c r="D498" s="14" t="s">
        <v>687</v>
      </c>
      <c r="E498" s="14">
        <v>98996602</v>
      </c>
      <c r="F498" s="14">
        <v>12</v>
      </c>
      <c r="G498" s="15" t="s">
        <v>688</v>
      </c>
      <c r="H498" s="36" t="s">
        <v>926</v>
      </c>
      <c r="I498" s="14" t="s">
        <v>690</v>
      </c>
      <c r="J498" s="14" t="s">
        <v>985</v>
      </c>
      <c r="K498" s="17">
        <v>489000</v>
      </c>
      <c r="L498" s="17">
        <v>0</v>
      </c>
      <c r="M498" s="18">
        <f t="shared" si="15"/>
        <v>489000</v>
      </c>
      <c r="N498" s="14">
        <v>0</v>
      </c>
      <c r="O498" s="36" t="s">
        <v>692</v>
      </c>
      <c r="P498" s="19" t="s">
        <v>3</v>
      </c>
      <c r="Q498" s="36" t="s">
        <v>37</v>
      </c>
      <c r="R498" s="36" t="s">
        <v>37</v>
      </c>
      <c r="S498" s="21">
        <v>43281</v>
      </c>
      <c r="T498" s="19" t="s">
        <v>124</v>
      </c>
      <c r="U498" s="36" t="s">
        <v>37</v>
      </c>
      <c r="V498" s="36" t="s">
        <v>37</v>
      </c>
      <c r="W498" s="48" t="s">
        <v>37</v>
      </c>
      <c r="X498" s="23">
        <f t="shared" si="16"/>
        <v>489000</v>
      </c>
      <c r="Y498" s="24"/>
    </row>
    <row r="499" spans="1:25" customFormat="1" ht="45" hidden="1" customHeight="1">
      <c r="A499" s="13">
        <v>495</v>
      </c>
      <c r="B499" s="14" t="s">
        <v>639</v>
      </c>
      <c r="C499" s="14" t="s">
        <v>686</v>
      </c>
      <c r="D499" s="14" t="s">
        <v>687</v>
      </c>
      <c r="E499" s="14">
        <v>98996602</v>
      </c>
      <c r="F499" s="14">
        <v>12</v>
      </c>
      <c r="G499" s="15" t="s">
        <v>688</v>
      </c>
      <c r="H499" s="36" t="s">
        <v>965</v>
      </c>
      <c r="I499" s="14" t="s">
        <v>690</v>
      </c>
      <c r="J499" s="14" t="s">
        <v>986</v>
      </c>
      <c r="K499" s="17">
        <v>490000</v>
      </c>
      <c r="L499" s="17">
        <v>0</v>
      </c>
      <c r="M499" s="18">
        <f t="shared" si="15"/>
        <v>490000</v>
      </c>
      <c r="N499" s="14">
        <v>0</v>
      </c>
      <c r="O499" s="36" t="s">
        <v>692</v>
      </c>
      <c r="P499" s="19" t="s">
        <v>3</v>
      </c>
      <c r="Q499" s="36" t="s">
        <v>37</v>
      </c>
      <c r="R499" s="36" t="s">
        <v>37</v>
      </c>
      <c r="S499" s="21">
        <v>43281</v>
      </c>
      <c r="T499" s="19" t="s">
        <v>124</v>
      </c>
      <c r="U499" s="36" t="s">
        <v>37</v>
      </c>
      <c r="V499" s="36" t="s">
        <v>37</v>
      </c>
      <c r="W499" s="48" t="s">
        <v>37</v>
      </c>
      <c r="X499" s="23">
        <f t="shared" si="16"/>
        <v>490000</v>
      </c>
      <c r="Y499" s="24"/>
    </row>
    <row r="500" spans="1:25" customFormat="1" ht="45" hidden="1" customHeight="1">
      <c r="A500" s="13">
        <v>496</v>
      </c>
      <c r="B500" s="14" t="s">
        <v>639</v>
      </c>
      <c r="C500" s="14" t="s">
        <v>686</v>
      </c>
      <c r="D500" s="14" t="s">
        <v>687</v>
      </c>
      <c r="E500" s="14">
        <v>98996602</v>
      </c>
      <c r="F500" s="14">
        <v>12</v>
      </c>
      <c r="G500" s="15" t="s">
        <v>688</v>
      </c>
      <c r="H500" s="36" t="s">
        <v>965</v>
      </c>
      <c r="I500" s="14" t="s">
        <v>690</v>
      </c>
      <c r="J500" s="14" t="s">
        <v>987</v>
      </c>
      <c r="K500" s="17">
        <v>490000</v>
      </c>
      <c r="L500" s="17">
        <v>0</v>
      </c>
      <c r="M500" s="18">
        <f t="shared" si="15"/>
        <v>490000</v>
      </c>
      <c r="N500" s="14">
        <v>0</v>
      </c>
      <c r="O500" s="36" t="s">
        <v>692</v>
      </c>
      <c r="P500" s="19" t="s">
        <v>3</v>
      </c>
      <c r="Q500" s="36" t="s">
        <v>37</v>
      </c>
      <c r="R500" s="36" t="s">
        <v>37</v>
      </c>
      <c r="S500" s="21">
        <v>43281</v>
      </c>
      <c r="T500" s="19" t="s">
        <v>124</v>
      </c>
      <c r="U500" s="36" t="s">
        <v>37</v>
      </c>
      <c r="V500" s="36" t="s">
        <v>37</v>
      </c>
      <c r="W500" s="48" t="s">
        <v>37</v>
      </c>
      <c r="X500" s="23">
        <f t="shared" si="16"/>
        <v>490000</v>
      </c>
      <c r="Y500" s="24"/>
    </row>
    <row r="501" spans="1:25" customFormat="1" ht="45" hidden="1" customHeight="1">
      <c r="A501" s="13">
        <v>497</v>
      </c>
      <c r="B501" s="14" t="s">
        <v>639</v>
      </c>
      <c r="C501" s="14" t="s">
        <v>686</v>
      </c>
      <c r="D501" s="14" t="s">
        <v>687</v>
      </c>
      <c r="E501" s="14">
        <v>98996602</v>
      </c>
      <c r="F501" s="14">
        <v>12</v>
      </c>
      <c r="G501" s="15" t="s">
        <v>688</v>
      </c>
      <c r="H501" s="36" t="s">
        <v>940</v>
      </c>
      <c r="I501" s="14" t="s">
        <v>690</v>
      </c>
      <c r="J501" s="14" t="s">
        <v>988</v>
      </c>
      <c r="K501" s="17">
        <v>490000</v>
      </c>
      <c r="L501" s="17">
        <v>0</v>
      </c>
      <c r="M501" s="18">
        <f t="shared" si="15"/>
        <v>490000</v>
      </c>
      <c r="N501" s="14">
        <v>0</v>
      </c>
      <c r="O501" s="36" t="s">
        <v>692</v>
      </c>
      <c r="P501" s="19" t="s">
        <v>3</v>
      </c>
      <c r="Q501" s="36" t="s">
        <v>37</v>
      </c>
      <c r="R501" s="36" t="s">
        <v>37</v>
      </c>
      <c r="S501" s="21">
        <v>43281</v>
      </c>
      <c r="T501" s="19" t="s">
        <v>124</v>
      </c>
      <c r="U501" s="36" t="s">
        <v>37</v>
      </c>
      <c r="V501" s="36" t="s">
        <v>37</v>
      </c>
      <c r="W501" s="48" t="s">
        <v>37</v>
      </c>
      <c r="X501" s="23">
        <f t="shared" si="16"/>
        <v>490000</v>
      </c>
      <c r="Y501" s="24"/>
    </row>
    <row r="502" spans="1:25" customFormat="1" ht="45" hidden="1" customHeight="1">
      <c r="A502" s="13">
        <v>498</v>
      </c>
      <c r="B502" s="14" t="s">
        <v>639</v>
      </c>
      <c r="C502" s="14" t="s">
        <v>686</v>
      </c>
      <c r="D502" s="14" t="s">
        <v>687</v>
      </c>
      <c r="E502" s="14">
        <v>98996602</v>
      </c>
      <c r="F502" s="14">
        <v>12</v>
      </c>
      <c r="G502" s="15" t="s">
        <v>688</v>
      </c>
      <c r="H502" s="36" t="s">
        <v>940</v>
      </c>
      <c r="I502" s="14" t="s">
        <v>690</v>
      </c>
      <c r="J502" s="14" t="s">
        <v>989</v>
      </c>
      <c r="K502" s="17">
        <v>490000</v>
      </c>
      <c r="L502" s="17">
        <v>0</v>
      </c>
      <c r="M502" s="18">
        <f t="shared" si="15"/>
        <v>490000</v>
      </c>
      <c r="N502" s="14">
        <v>0</v>
      </c>
      <c r="O502" s="36" t="s">
        <v>692</v>
      </c>
      <c r="P502" s="19" t="s">
        <v>3</v>
      </c>
      <c r="Q502" s="36" t="s">
        <v>37</v>
      </c>
      <c r="R502" s="36" t="s">
        <v>37</v>
      </c>
      <c r="S502" s="21">
        <v>43281</v>
      </c>
      <c r="T502" s="19" t="s">
        <v>124</v>
      </c>
      <c r="U502" s="36" t="s">
        <v>37</v>
      </c>
      <c r="V502" s="36" t="s">
        <v>37</v>
      </c>
      <c r="W502" s="48" t="s">
        <v>37</v>
      </c>
      <c r="X502" s="23">
        <f t="shared" si="16"/>
        <v>490000</v>
      </c>
      <c r="Y502" s="24"/>
    </row>
    <row r="503" spans="1:25" customFormat="1" ht="60" hidden="1" customHeight="1">
      <c r="A503" s="13">
        <v>499</v>
      </c>
      <c r="B503" s="14" t="s">
        <v>639</v>
      </c>
      <c r="C503" s="14" t="s">
        <v>733</v>
      </c>
      <c r="D503" s="14" t="s">
        <v>42</v>
      </c>
      <c r="E503" s="14">
        <v>62476173</v>
      </c>
      <c r="F503" s="14">
        <v>12</v>
      </c>
      <c r="G503" s="15" t="s">
        <v>665</v>
      </c>
      <c r="H503" s="36" t="s">
        <v>990</v>
      </c>
      <c r="I503" s="14" t="s">
        <v>991</v>
      </c>
      <c r="J503" s="14" t="s">
        <v>992</v>
      </c>
      <c r="K503" s="17">
        <v>495000</v>
      </c>
      <c r="L503" s="17">
        <v>0</v>
      </c>
      <c r="M503" s="18">
        <f t="shared" si="15"/>
        <v>495000</v>
      </c>
      <c r="N503" s="14" t="s">
        <v>363</v>
      </c>
      <c r="O503" s="57" t="s">
        <v>737</v>
      </c>
      <c r="P503" s="57" t="s">
        <v>3</v>
      </c>
      <c r="Q503" s="52" t="s">
        <v>37</v>
      </c>
      <c r="R503" s="57" t="s">
        <v>614</v>
      </c>
      <c r="S503" s="21">
        <v>43281</v>
      </c>
      <c r="T503" s="19" t="s">
        <v>124</v>
      </c>
      <c r="U503" s="57" t="s">
        <v>37</v>
      </c>
      <c r="V503" s="57" t="s">
        <v>738</v>
      </c>
      <c r="W503" s="58" t="s">
        <v>37</v>
      </c>
      <c r="X503" s="23">
        <f t="shared" si="16"/>
        <v>495000</v>
      </c>
      <c r="Y503" s="24"/>
    </row>
    <row r="504" spans="1:25" customFormat="1" ht="45" hidden="1" customHeight="1">
      <c r="A504" s="13">
        <v>500</v>
      </c>
      <c r="B504" s="14" t="s">
        <v>639</v>
      </c>
      <c r="C504" s="14" t="s">
        <v>686</v>
      </c>
      <c r="D504" s="14" t="s">
        <v>687</v>
      </c>
      <c r="E504" s="14">
        <v>98996602</v>
      </c>
      <c r="F504" s="14">
        <v>12</v>
      </c>
      <c r="G504" s="15" t="s">
        <v>688</v>
      </c>
      <c r="H504" s="36" t="s">
        <v>993</v>
      </c>
      <c r="I504" s="14" t="s">
        <v>690</v>
      </c>
      <c r="J504" s="14" t="s">
        <v>988</v>
      </c>
      <c r="K504" s="17">
        <v>495000</v>
      </c>
      <c r="L504" s="17">
        <v>0</v>
      </c>
      <c r="M504" s="18">
        <f t="shared" si="15"/>
        <v>495000</v>
      </c>
      <c r="N504" s="14">
        <v>0</v>
      </c>
      <c r="O504" s="36" t="s">
        <v>692</v>
      </c>
      <c r="P504" s="19" t="s">
        <v>3</v>
      </c>
      <c r="Q504" s="36" t="s">
        <v>37</v>
      </c>
      <c r="R504" s="36" t="s">
        <v>37</v>
      </c>
      <c r="S504" s="21">
        <v>43281</v>
      </c>
      <c r="T504" s="19" t="s">
        <v>124</v>
      </c>
      <c r="U504" s="36" t="s">
        <v>37</v>
      </c>
      <c r="V504" s="36" t="s">
        <v>37</v>
      </c>
      <c r="W504" s="48" t="s">
        <v>37</v>
      </c>
      <c r="X504" s="23">
        <f t="shared" si="16"/>
        <v>495000</v>
      </c>
      <c r="Y504" s="24"/>
    </row>
    <row r="505" spans="1:25" customFormat="1" ht="45" hidden="1" customHeight="1">
      <c r="A505" s="13">
        <v>501</v>
      </c>
      <c r="B505" s="14" t="s">
        <v>639</v>
      </c>
      <c r="C505" s="14" t="s">
        <v>686</v>
      </c>
      <c r="D505" s="14" t="s">
        <v>687</v>
      </c>
      <c r="E505" s="14">
        <v>98996602</v>
      </c>
      <c r="F505" s="14">
        <v>12</v>
      </c>
      <c r="G505" s="15" t="s">
        <v>688</v>
      </c>
      <c r="H505" s="36" t="s">
        <v>994</v>
      </c>
      <c r="I505" s="14" t="s">
        <v>934</v>
      </c>
      <c r="J505" s="14" t="s">
        <v>995</v>
      </c>
      <c r="K505" s="17">
        <v>495075</v>
      </c>
      <c r="L505" s="17">
        <v>0</v>
      </c>
      <c r="M505" s="18">
        <f t="shared" si="15"/>
        <v>495075</v>
      </c>
      <c r="N505" s="14">
        <v>0</v>
      </c>
      <c r="O505" s="36" t="s">
        <v>692</v>
      </c>
      <c r="P505" s="19" t="s">
        <v>3</v>
      </c>
      <c r="Q505" s="36" t="s">
        <v>37</v>
      </c>
      <c r="R505" s="36" t="s">
        <v>37</v>
      </c>
      <c r="S505" s="21">
        <v>43281</v>
      </c>
      <c r="T505" s="19" t="s">
        <v>124</v>
      </c>
      <c r="U505" s="36" t="s">
        <v>37</v>
      </c>
      <c r="V505" s="36" t="s">
        <v>37</v>
      </c>
      <c r="W505" s="48" t="s">
        <v>37</v>
      </c>
      <c r="X505" s="23">
        <f t="shared" si="16"/>
        <v>495075</v>
      </c>
      <c r="Y505" s="24"/>
    </row>
    <row r="506" spans="1:25" customFormat="1" ht="45" hidden="1" customHeight="1">
      <c r="A506" s="13">
        <v>502</v>
      </c>
      <c r="B506" s="14" t="s">
        <v>639</v>
      </c>
      <c r="C506" s="14" t="s">
        <v>686</v>
      </c>
      <c r="D506" s="14" t="s">
        <v>687</v>
      </c>
      <c r="E506" s="14">
        <v>98996602</v>
      </c>
      <c r="F506" s="14">
        <v>12</v>
      </c>
      <c r="G506" s="15" t="s">
        <v>688</v>
      </c>
      <c r="H506" s="36" t="s">
        <v>965</v>
      </c>
      <c r="I506" s="14" t="s">
        <v>690</v>
      </c>
      <c r="J506" s="14" t="s">
        <v>996</v>
      </c>
      <c r="K506" s="17">
        <v>496000</v>
      </c>
      <c r="L506" s="17">
        <v>0</v>
      </c>
      <c r="M506" s="18">
        <f t="shared" si="15"/>
        <v>496000</v>
      </c>
      <c r="N506" s="14">
        <v>0</v>
      </c>
      <c r="O506" s="36" t="s">
        <v>692</v>
      </c>
      <c r="P506" s="19" t="s">
        <v>3</v>
      </c>
      <c r="Q506" s="36" t="s">
        <v>37</v>
      </c>
      <c r="R506" s="36" t="s">
        <v>37</v>
      </c>
      <c r="S506" s="21">
        <v>43281</v>
      </c>
      <c r="T506" s="19" t="s">
        <v>124</v>
      </c>
      <c r="U506" s="36" t="s">
        <v>37</v>
      </c>
      <c r="V506" s="36" t="s">
        <v>37</v>
      </c>
      <c r="W506" s="48" t="s">
        <v>37</v>
      </c>
      <c r="X506" s="23">
        <f t="shared" si="16"/>
        <v>496000</v>
      </c>
      <c r="Y506" s="24"/>
    </row>
    <row r="507" spans="1:25" customFormat="1" ht="45" hidden="1" customHeight="1">
      <c r="A507" s="13">
        <v>503</v>
      </c>
      <c r="B507" s="14" t="s">
        <v>639</v>
      </c>
      <c r="C507" s="14" t="s">
        <v>686</v>
      </c>
      <c r="D507" s="14" t="s">
        <v>687</v>
      </c>
      <c r="E507" s="14">
        <v>98996602</v>
      </c>
      <c r="F507" s="14">
        <v>12</v>
      </c>
      <c r="G507" s="15" t="s">
        <v>688</v>
      </c>
      <c r="H507" s="36" t="s">
        <v>940</v>
      </c>
      <c r="I507" s="14" t="s">
        <v>690</v>
      </c>
      <c r="J507" s="14" t="s">
        <v>997</v>
      </c>
      <c r="K507" s="17">
        <v>498000</v>
      </c>
      <c r="L507" s="17">
        <v>0</v>
      </c>
      <c r="M507" s="18">
        <f t="shared" si="15"/>
        <v>498000</v>
      </c>
      <c r="N507" s="14">
        <v>0</v>
      </c>
      <c r="O507" s="36" t="s">
        <v>692</v>
      </c>
      <c r="P507" s="19" t="s">
        <v>3</v>
      </c>
      <c r="Q507" s="36" t="s">
        <v>37</v>
      </c>
      <c r="R507" s="36" t="s">
        <v>37</v>
      </c>
      <c r="S507" s="21">
        <v>43281</v>
      </c>
      <c r="T507" s="19" t="s">
        <v>124</v>
      </c>
      <c r="U507" s="36" t="s">
        <v>37</v>
      </c>
      <c r="V507" s="36" t="s">
        <v>37</v>
      </c>
      <c r="W507" s="48" t="s">
        <v>37</v>
      </c>
      <c r="X507" s="23">
        <f t="shared" si="16"/>
        <v>498000</v>
      </c>
      <c r="Y507" s="24"/>
    </row>
    <row r="508" spans="1:25" customFormat="1" ht="45" hidden="1" customHeight="1">
      <c r="A508" s="13">
        <v>504</v>
      </c>
      <c r="B508" s="14" t="s">
        <v>639</v>
      </c>
      <c r="C508" s="14" t="s">
        <v>686</v>
      </c>
      <c r="D508" s="14" t="s">
        <v>687</v>
      </c>
      <c r="E508" s="14">
        <v>98996602</v>
      </c>
      <c r="F508" s="14">
        <v>12</v>
      </c>
      <c r="G508" s="15" t="s">
        <v>688</v>
      </c>
      <c r="H508" s="36" t="s">
        <v>998</v>
      </c>
      <c r="I508" s="14" t="s">
        <v>690</v>
      </c>
      <c r="J508" s="14" t="s">
        <v>999</v>
      </c>
      <c r="K508" s="17">
        <v>500000</v>
      </c>
      <c r="L508" s="17">
        <v>0</v>
      </c>
      <c r="M508" s="18">
        <f t="shared" si="15"/>
        <v>500000</v>
      </c>
      <c r="N508" s="14">
        <v>0</v>
      </c>
      <c r="O508" s="36" t="s">
        <v>692</v>
      </c>
      <c r="P508" s="19" t="s">
        <v>3</v>
      </c>
      <c r="Q508" s="36" t="s">
        <v>37</v>
      </c>
      <c r="R508" s="36" t="s">
        <v>37</v>
      </c>
      <c r="S508" s="21">
        <v>43281</v>
      </c>
      <c r="T508" s="19" t="s">
        <v>124</v>
      </c>
      <c r="U508" s="36" t="s">
        <v>37</v>
      </c>
      <c r="V508" s="36" t="s">
        <v>37</v>
      </c>
      <c r="W508" s="48" t="s">
        <v>37</v>
      </c>
      <c r="X508" s="23">
        <f t="shared" si="16"/>
        <v>500000</v>
      </c>
      <c r="Y508" s="24"/>
    </row>
    <row r="509" spans="1:25" customFormat="1" ht="45" hidden="1" customHeight="1">
      <c r="A509" s="13">
        <v>505</v>
      </c>
      <c r="B509" s="14" t="s">
        <v>639</v>
      </c>
      <c r="C509" s="14" t="s">
        <v>686</v>
      </c>
      <c r="D509" s="14" t="s">
        <v>687</v>
      </c>
      <c r="E509" s="14">
        <v>98996602</v>
      </c>
      <c r="F509" s="14">
        <v>12</v>
      </c>
      <c r="G509" s="15" t="s">
        <v>688</v>
      </c>
      <c r="H509" s="36" t="s">
        <v>940</v>
      </c>
      <c r="I509" s="14" t="s">
        <v>690</v>
      </c>
      <c r="J509" s="14" t="s">
        <v>1000</v>
      </c>
      <c r="K509" s="17">
        <v>500000</v>
      </c>
      <c r="L509" s="17">
        <v>0</v>
      </c>
      <c r="M509" s="18">
        <f t="shared" si="15"/>
        <v>500000</v>
      </c>
      <c r="N509" s="14">
        <v>0</v>
      </c>
      <c r="O509" s="36" t="s">
        <v>692</v>
      </c>
      <c r="P509" s="19" t="s">
        <v>3</v>
      </c>
      <c r="Q509" s="36" t="s">
        <v>37</v>
      </c>
      <c r="R509" s="36" t="s">
        <v>37</v>
      </c>
      <c r="S509" s="21">
        <v>43281</v>
      </c>
      <c r="T509" s="19" t="s">
        <v>124</v>
      </c>
      <c r="U509" s="36" t="s">
        <v>37</v>
      </c>
      <c r="V509" s="36" t="s">
        <v>37</v>
      </c>
      <c r="W509" s="48" t="s">
        <v>37</v>
      </c>
      <c r="X509" s="23">
        <f t="shared" si="16"/>
        <v>500000</v>
      </c>
      <c r="Y509" s="24"/>
    </row>
    <row r="510" spans="1:25" customFormat="1" ht="45" hidden="1" customHeight="1">
      <c r="A510" s="13">
        <v>506</v>
      </c>
      <c r="B510" s="14" t="s">
        <v>639</v>
      </c>
      <c r="C510" s="14" t="s">
        <v>686</v>
      </c>
      <c r="D510" s="14" t="s">
        <v>687</v>
      </c>
      <c r="E510" s="14">
        <v>98996602</v>
      </c>
      <c r="F510" s="14">
        <v>12</v>
      </c>
      <c r="G510" s="15" t="s">
        <v>688</v>
      </c>
      <c r="H510" s="36" t="s">
        <v>940</v>
      </c>
      <c r="I510" s="14" t="s">
        <v>690</v>
      </c>
      <c r="J510" s="14" t="s">
        <v>1001</v>
      </c>
      <c r="K510" s="17">
        <v>500000</v>
      </c>
      <c r="L510" s="17">
        <v>0</v>
      </c>
      <c r="M510" s="18">
        <f t="shared" si="15"/>
        <v>500000</v>
      </c>
      <c r="N510" s="14">
        <v>0</v>
      </c>
      <c r="O510" s="36" t="s">
        <v>692</v>
      </c>
      <c r="P510" s="19" t="s">
        <v>3</v>
      </c>
      <c r="Q510" s="36" t="s">
        <v>37</v>
      </c>
      <c r="R510" s="36" t="s">
        <v>37</v>
      </c>
      <c r="S510" s="21">
        <v>43281</v>
      </c>
      <c r="T510" s="19" t="s">
        <v>124</v>
      </c>
      <c r="U510" s="36" t="s">
        <v>37</v>
      </c>
      <c r="V510" s="36" t="s">
        <v>37</v>
      </c>
      <c r="W510" s="48" t="s">
        <v>37</v>
      </c>
      <c r="X510" s="23">
        <f t="shared" si="16"/>
        <v>500000</v>
      </c>
      <c r="Y510" s="24"/>
    </row>
    <row r="511" spans="1:25" customFormat="1" ht="30" hidden="1" customHeight="1">
      <c r="A511" s="13">
        <v>507</v>
      </c>
      <c r="B511" s="14" t="s">
        <v>639</v>
      </c>
      <c r="C511" s="14" t="s">
        <v>664</v>
      </c>
      <c r="D511" s="14" t="s">
        <v>29</v>
      </c>
      <c r="E511" s="14">
        <v>60092696</v>
      </c>
      <c r="F511" s="14">
        <v>12</v>
      </c>
      <c r="G511" s="15" t="s">
        <v>665</v>
      </c>
      <c r="H511" s="36" t="s">
        <v>695</v>
      </c>
      <c r="I511" s="14" t="s">
        <v>701</v>
      </c>
      <c r="J511" s="14" t="s">
        <v>702</v>
      </c>
      <c r="K511" s="17">
        <v>652351.62</v>
      </c>
      <c r="L511" s="17">
        <v>0</v>
      </c>
      <c r="M511" s="18">
        <f t="shared" si="15"/>
        <v>652351.62</v>
      </c>
      <c r="N511" s="14">
        <v>0</v>
      </c>
      <c r="O511" s="36" t="s">
        <v>769</v>
      </c>
      <c r="P511" s="34" t="s">
        <v>35</v>
      </c>
      <c r="Q511" s="21">
        <v>43182</v>
      </c>
      <c r="R511" s="34" t="s">
        <v>182</v>
      </c>
      <c r="S511" s="34" t="s">
        <v>37</v>
      </c>
      <c r="T511" s="34" t="s">
        <v>459</v>
      </c>
      <c r="U511" s="34" t="s">
        <v>37</v>
      </c>
      <c r="V511" s="34" t="s">
        <v>37</v>
      </c>
      <c r="W511" s="33" t="s">
        <v>37</v>
      </c>
      <c r="X511" s="23">
        <f t="shared" si="16"/>
        <v>652351.62</v>
      </c>
      <c r="Y511" s="24"/>
    </row>
    <row r="512" spans="1:25" customFormat="1" ht="60" hidden="1" customHeight="1">
      <c r="A512" s="13">
        <v>508</v>
      </c>
      <c r="B512" s="14" t="s">
        <v>639</v>
      </c>
      <c r="C512" s="14" t="s">
        <v>664</v>
      </c>
      <c r="D512" s="14" t="s">
        <v>29</v>
      </c>
      <c r="E512" s="14">
        <v>60092696</v>
      </c>
      <c r="F512" s="14">
        <v>12</v>
      </c>
      <c r="G512" s="15" t="s">
        <v>665</v>
      </c>
      <c r="H512" s="36" t="s">
        <v>666</v>
      </c>
      <c r="I512" s="14" t="s">
        <v>701</v>
      </c>
      <c r="J512" s="14" t="s">
        <v>702</v>
      </c>
      <c r="K512" s="17">
        <v>652357.62</v>
      </c>
      <c r="L512" s="17">
        <v>0</v>
      </c>
      <c r="M512" s="18">
        <f t="shared" si="15"/>
        <v>652357.62</v>
      </c>
      <c r="N512" s="14">
        <v>0</v>
      </c>
      <c r="O512" s="36" t="s">
        <v>1002</v>
      </c>
      <c r="P512" s="34" t="s">
        <v>35</v>
      </c>
      <c r="Q512" s="21">
        <v>43182</v>
      </c>
      <c r="R512" s="34" t="s">
        <v>182</v>
      </c>
      <c r="S512" s="34" t="s">
        <v>37</v>
      </c>
      <c r="T512" s="34" t="s">
        <v>459</v>
      </c>
      <c r="U512" s="34" t="s">
        <v>37</v>
      </c>
      <c r="V512" s="34" t="s">
        <v>37</v>
      </c>
      <c r="W512" s="33" t="s">
        <v>37</v>
      </c>
      <c r="X512" s="23">
        <f t="shared" si="16"/>
        <v>652357.62</v>
      </c>
      <c r="Y512" s="24"/>
    </row>
    <row r="513" spans="1:25" customFormat="1" ht="45" hidden="1" customHeight="1">
      <c r="A513" s="13">
        <v>509</v>
      </c>
      <c r="B513" s="14" t="s">
        <v>639</v>
      </c>
      <c r="C513" s="14" t="s">
        <v>1003</v>
      </c>
      <c r="D513" s="14" t="s">
        <v>42</v>
      </c>
      <c r="E513" s="14">
        <v>14954974</v>
      </c>
      <c r="F513" s="14">
        <v>13</v>
      </c>
      <c r="G513" s="15" t="s">
        <v>428</v>
      </c>
      <c r="H513" s="36" t="s">
        <v>876</v>
      </c>
      <c r="I513" s="14" t="s">
        <v>667</v>
      </c>
      <c r="J513" s="14" t="s">
        <v>1004</v>
      </c>
      <c r="K513" s="17">
        <v>699804.82</v>
      </c>
      <c r="L513" s="17">
        <v>0</v>
      </c>
      <c r="M513" s="18">
        <f t="shared" si="15"/>
        <v>699804.82</v>
      </c>
      <c r="N513" s="14">
        <v>0</v>
      </c>
      <c r="O513" s="57" t="s">
        <v>669</v>
      </c>
      <c r="P513" s="34" t="s">
        <v>3</v>
      </c>
      <c r="Q513" s="34" t="s">
        <v>37</v>
      </c>
      <c r="R513" s="34" t="s">
        <v>182</v>
      </c>
      <c r="S513" s="21">
        <v>43281</v>
      </c>
      <c r="T513" s="19" t="s">
        <v>124</v>
      </c>
      <c r="U513" s="34" t="s">
        <v>37</v>
      </c>
      <c r="V513" s="34" t="s">
        <v>37</v>
      </c>
      <c r="W513" s="33" t="s">
        <v>37</v>
      </c>
      <c r="X513" s="23">
        <f t="shared" si="16"/>
        <v>699804.82</v>
      </c>
      <c r="Y513" s="24"/>
    </row>
    <row r="514" spans="1:25" customFormat="1" ht="75" hidden="1" customHeight="1">
      <c r="A514" s="13">
        <v>510</v>
      </c>
      <c r="B514" s="14" t="s">
        <v>639</v>
      </c>
      <c r="C514" s="14" t="s">
        <v>1003</v>
      </c>
      <c r="D514" s="14" t="s">
        <v>42</v>
      </c>
      <c r="E514" s="14">
        <v>60092696</v>
      </c>
      <c r="F514" s="14">
        <v>13</v>
      </c>
      <c r="G514" s="15" t="s">
        <v>428</v>
      </c>
      <c r="H514" s="36" t="s">
        <v>876</v>
      </c>
      <c r="I514" s="14" t="s">
        <v>1005</v>
      </c>
      <c r="J514" s="14" t="s">
        <v>819</v>
      </c>
      <c r="K514" s="17">
        <v>852720</v>
      </c>
      <c r="L514" s="17">
        <v>0</v>
      </c>
      <c r="M514" s="18">
        <f t="shared" si="15"/>
        <v>852720</v>
      </c>
      <c r="N514" s="14" t="s">
        <v>363</v>
      </c>
      <c r="O514" s="19" t="s">
        <v>792</v>
      </c>
      <c r="P514" s="57" t="s">
        <v>35</v>
      </c>
      <c r="Q514" s="52" t="s">
        <v>645</v>
      </c>
      <c r="R514" s="57" t="s">
        <v>614</v>
      </c>
      <c r="S514" s="52" t="s">
        <v>37</v>
      </c>
      <c r="T514" s="14" t="s">
        <v>48</v>
      </c>
      <c r="U514" s="57" t="s">
        <v>37</v>
      </c>
      <c r="V514" s="57" t="s">
        <v>780</v>
      </c>
      <c r="W514" s="58" t="s">
        <v>37</v>
      </c>
      <c r="X514" s="23">
        <f t="shared" si="16"/>
        <v>852720</v>
      </c>
      <c r="Y514" s="24"/>
    </row>
    <row r="515" spans="1:25" customFormat="1" ht="45" hidden="1" customHeight="1">
      <c r="A515" s="13">
        <v>511</v>
      </c>
      <c r="B515" s="14" t="s">
        <v>639</v>
      </c>
      <c r="C515" s="14" t="s">
        <v>664</v>
      </c>
      <c r="D515" s="14" t="s">
        <v>29</v>
      </c>
      <c r="E515" s="14">
        <v>60092696</v>
      </c>
      <c r="F515" s="14">
        <v>12</v>
      </c>
      <c r="G515" s="15" t="s">
        <v>428</v>
      </c>
      <c r="H515" s="36" t="s">
        <v>876</v>
      </c>
      <c r="I515" s="14" t="s">
        <v>667</v>
      </c>
      <c r="J515" s="14" t="s">
        <v>668</v>
      </c>
      <c r="K515" s="17">
        <v>905332.25</v>
      </c>
      <c r="L515" s="17">
        <v>0</v>
      </c>
      <c r="M515" s="18">
        <f t="shared" si="15"/>
        <v>905332.25</v>
      </c>
      <c r="N515" s="14">
        <v>0</v>
      </c>
      <c r="O515" s="57" t="s">
        <v>669</v>
      </c>
      <c r="P515" s="34" t="s">
        <v>3</v>
      </c>
      <c r="Q515" s="34" t="s">
        <v>37</v>
      </c>
      <c r="R515" s="34" t="s">
        <v>182</v>
      </c>
      <c r="S515" s="21">
        <v>43281</v>
      </c>
      <c r="T515" s="19" t="s">
        <v>124</v>
      </c>
      <c r="U515" s="34" t="s">
        <v>37</v>
      </c>
      <c r="V515" s="34" t="s">
        <v>37</v>
      </c>
      <c r="W515" s="33" t="s">
        <v>37</v>
      </c>
      <c r="X515" s="23">
        <f t="shared" si="16"/>
        <v>905332.25</v>
      </c>
      <c r="Y515" s="24"/>
    </row>
    <row r="516" spans="1:25" customFormat="1" ht="60" hidden="1" customHeight="1">
      <c r="A516" s="13">
        <v>512</v>
      </c>
      <c r="B516" s="14" t="s">
        <v>639</v>
      </c>
      <c r="C516" s="14" t="s">
        <v>664</v>
      </c>
      <c r="D516" s="14" t="s">
        <v>29</v>
      </c>
      <c r="E516" s="14">
        <v>60092696</v>
      </c>
      <c r="F516" s="14">
        <v>12</v>
      </c>
      <c r="G516" s="15" t="s">
        <v>665</v>
      </c>
      <c r="H516" s="36" t="s">
        <v>666</v>
      </c>
      <c r="I516" s="14" t="s">
        <v>667</v>
      </c>
      <c r="J516" s="14" t="s">
        <v>1006</v>
      </c>
      <c r="K516" s="17">
        <v>1194952</v>
      </c>
      <c r="L516" s="17">
        <v>0</v>
      </c>
      <c r="M516" s="18">
        <f t="shared" si="15"/>
        <v>1194952</v>
      </c>
      <c r="N516" s="14">
        <v>0</v>
      </c>
      <c r="O516" s="36" t="s">
        <v>1007</v>
      </c>
      <c r="P516" s="34" t="s">
        <v>35</v>
      </c>
      <c r="Q516" s="21">
        <v>43182</v>
      </c>
      <c r="R516" s="34" t="s">
        <v>182</v>
      </c>
      <c r="S516" s="34" t="s">
        <v>37</v>
      </c>
      <c r="T516" s="34" t="s">
        <v>459</v>
      </c>
      <c r="U516" s="34" t="s">
        <v>37</v>
      </c>
      <c r="V516" s="34" t="s">
        <v>37</v>
      </c>
      <c r="W516" s="33" t="s">
        <v>37</v>
      </c>
      <c r="X516" s="23">
        <f t="shared" si="16"/>
        <v>1194952</v>
      </c>
      <c r="Y516" s="24"/>
    </row>
    <row r="517" spans="1:25" customFormat="1" ht="45" hidden="1" customHeight="1">
      <c r="A517" s="13">
        <v>513</v>
      </c>
      <c r="B517" s="14" t="s">
        <v>639</v>
      </c>
      <c r="C517" s="14" t="s">
        <v>1003</v>
      </c>
      <c r="D517" s="14" t="s">
        <v>42</v>
      </c>
      <c r="E517" s="14">
        <v>14954974</v>
      </c>
      <c r="F517" s="14">
        <v>13</v>
      </c>
      <c r="G517" s="15" t="s">
        <v>428</v>
      </c>
      <c r="H517" s="36" t="s">
        <v>876</v>
      </c>
      <c r="I517" s="14" t="s">
        <v>670</v>
      </c>
      <c r="J517" s="14" t="s">
        <v>1008</v>
      </c>
      <c r="K517" s="17">
        <v>3880289.07</v>
      </c>
      <c r="L517" s="17">
        <v>0</v>
      </c>
      <c r="M517" s="18">
        <f t="shared" si="15"/>
        <v>3880289.07</v>
      </c>
      <c r="N517" s="14">
        <v>0</v>
      </c>
      <c r="O517" s="57" t="s">
        <v>669</v>
      </c>
      <c r="P517" s="34" t="s">
        <v>3</v>
      </c>
      <c r="Q517" s="34" t="s">
        <v>37</v>
      </c>
      <c r="R517" s="34" t="s">
        <v>182</v>
      </c>
      <c r="S517" s="21">
        <v>43281</v>
      </c>
      <c r="T517" s="19" t="s">
        <v>124</v>
      </c>
      <c r="U517" s="34" t="s">
        <v>37</v>
      </c>
      <c r="V517" s="34" t="s">
        <v>37</v>
      </c>
      <c r="W517" s="33" t="s">
        <v>37</v>
      </c>
      <c r="X517" s="23">
        <f t="shared" si="16"/>
        <v>3880289.07</v>
      </c>
      <c r="Y517" s="24"/>
    </row>
    <row r="518" spans="1:25" customFormat="1" ht="45" hidden="1" customHeight="1">
      <c r="A518" s="13">
        <v>514</v>
      </c>
      <c r="B518" s="14" t="s">
        <v>639</v>
      </c>
      <c r="C518" s="14" t="s">
        <v>686</v>
      </c>
      <c r="D518" s="14" t="s">
        <v>687</v>
      </c>
      <c r="E518" s="14">
        <v>98996602</v>
      </c>
      <c r="F518" s="14">
        <v>12</v>
      </c>
      <c r="G518" s="15" t="s">
        <v>688</v>
      </c>
      <c r="H518" s="36" t="s">
        <v>1009</v>
      </c>
      <c r="I518" s="14" t="s">
        <v>1010</v>
      </c>
      <c r="J518" s="14" t="s">
        <v>1011</v>
      </c>
      <c r="K518" s="17">
        <v>4155984</v>
      </c>
      <c r="L518" s="17">
        <v>0</v>
      </c>
      <c r="M518" s="18">
        <f t="shared" ref="M518:M581" si="17">K518+L518</f>
        <v>4155984</v>
      </c>
      <c r="N518" s="14">
        <v>0</v>
      </c>
      <c r="O518" s="36" t="s">
        <v>692</v>
      </c>
      <c r="P518" s="19" t="s">
        <v>3</v>
      </c>
      <c r="Q518" s="36" t="s">
        <v>37</v>
      </c>
      <c r="R518" s="36" t="s">
        <v>37</v>
      </c>
      <c r="S518" s="21">
        <v>43281</v>
      </c>
      <c r="T518" s="19" t="s">
        <v>124</v>
      </c>
      <c r="U518" s="36" t="s">
        <v>37</v>
      </c>
      <c r="V518" s="36" t="s">
        <v>37</v>
      </c>
      <c r="W518" s="48" t="s">
        <v>37</v>
      </c>
      <c r="X518" s="23">
        <f t="shared" si="16"/>
        <v>4155984</v>
      </c>
      <c r="Y518" s="24"/>
    </row>
    <row r="519" spans="1:25" customFormat="1" ht="45" hidden="1" customHeight="1">
      <c r="A519" s="13">
        <v>515</v>
      </c>
      <c r="B519" s="14" t="s">
        <v>639</v>
      </c>
      <c r="C519" s="14" t="s">
        <v>1012</v>
      </c>
      <c r="D519" s="14" t="s">
        <v>29</v>
      </c>
      <c r="E519" s="14">
        <v>14954974</v>
      </c>
      <c r="F519" s="14">
        <v>13</v>
      </c>
      <c r="G519" s="15" t="s">
        <v>665</v>
      </c>
      <c r="H519" s="36" t="s">
        <v>826</v>
      </c>
      <c r="I519" s="14" t="s">
        <v>667</v>
      </c>
      <c r="J519" s="14" t="s">
        <v>1013</v>
      </c>
      <c r="K519" s="17">
        <v>8665408.4800000004</v>
      </c>
      <c r="L519" s="17">
        <v>0</v>
      </c>
      <c r="M519" s="18">
        <f t="shared" si="17"/>
        <v>8665408.4800000004</v>
      </c>
      <c r="N519" s="14">
        <v>0</v>
      </c>
      <c r="O519" s="57" t="s">
        <v>669</v>
      </c>
      <c r="P519" s="34" t="s">
        <v>3</v>
      </c>
      <c r="Q519" s="34" t="s">
        <v>37</v>
      </c>
      <c r="R519" s="34" t="s">
        <v>182</v>
      </c>
      <c r="S519" s="21">
        <v>43281</v>
      </c>
      <c r="T519" s="19" t="s">
        <v>124</v>
      </c>
      <c r="U519" s="34" t="s">
        <v>37</v>
      </c>
      <c r="V519" s="34" t="s">
        <v>37</v>
      </c>
      <c r="W519" s="33" t="s">
        <v>37</v>
      </c>
      <c r="X519" s="23">
        <f t="shared" si="16"/>
        <v>8665408.4800000004</v>
      </c>
      <c r="Y519" s="24"/>
    </row>
    <row r="520" spans="1:25" customFormat="1" ht="90" hidden="1" customHeight="1">
      <c r="A520" s="13">
        <v>516</v>
      </c>
      <c r="B520" s="14" t="s">
        <v>639</v>
      </c>
      <c r="C520" s="19" t="s">
        <v>686</v>
      </c>
      <c r="D520" s="19" t="s">
        <v>687</v>
      </c>
      <c r="E520" s="34">
        <v>98996602</v>
      </c>
      <c r="F520" s="34">
        <v>12</v>
      </c>
      <c r="G520" s="21">
        <v>42825</v>
      </c>
      <c r="H520" s="36" t="s">
        <v>1014</v>
      </c>
      <c r="I520" s="14">
        <v>0</v>
      </c>
      <c r="J520" s="14" t="s">
        <v>1015</v>
      </c>
      <c r="K520" s="17"/>
      <c r="L520" s="17">
        <v>195588.75</v>
      </c>
      <c r="M520" s="18">
        <f t="shared" si="17"/>
        <v>195588.75</v>
      </c>
      <c r="N520" s="19" t="s">
        <v>78</v>
      </c>
      <c r="O520" s="57" t="s">
        <v>1016</v>
      </c>
      <c r="P520" s="14" t="s">
        <v>3</v>
      </c>
      <c r="Q520" s="15" t="s">
        <v>37</v>
      </c>
      <c r="R520" s="14" t="s">
        <v>37</v>
      </c>
      <c r="S520" s="21">
        <v>43281</v>
      </c>
      <c r="T520" s="14" t="s">
        <v>1017</v>
      </c>
      <c r="U520" s="14" t="s">
        <v>37</v>
      </c>
      <c r="V520" s="14" t="s">
        <v>37</v>
      </c>
      <c r="W520" s="27" t="s">
        <v>37</v>
      </c>
      <c r="X520" s="23">
        <f t="shared" si="16"/>
        <v>195588.75</v>
      </c>
      <c r="Y520" s="33" t="s">
        <v>80</v>
      </c>
    </row>
    <row r="521" spans="1:25" customFormat="1" ht="90" hidden="1" customHeight="1">
      <c r="A521" s="13">
        <v>517</v>
      </c>
      <c r="B521" s="14" t="s">
        <v>639</v>
      </c>
      <c r="C521" s="19" t="s">
        <v>686</v>
      </c>
      <c r="D521" s="19" t="s">
        <v>687</v>
      </c>
      <c r="E521" s="34">
        <v>98996602</v>
      </c>
      <c r="F521" s="34">
        <v>12</v>
      </c>
      <c r="G521" s="21">
        <v>42825</v>
      </c>
      <c r="H521" s="46" t="s">
        <v>1018</v>
      </c>
      <c r="I521" s="14">
        <v>0</v>
      </c>
      <c r="J521" s="14" t="s">
        <v>1019</v>
      </c>
      <c r="K521" s="17"/>
      <c r="L521" s="17">
        <v>200395.65</v>
      </c>
      <c r="M521" s="18">
        <f t="shared" si="17"/>
        <v>200395.65</v>
      </c>
      <c r="N521" s="19" t="s">
        <v>78</v>
      </c>
      <c r="O521" s="57" t="s">
        <v>1016</v>
      </c>
      <c r="P521" s="14" t="s">
        <v>3</v>
      </c>
      <c r="Q521" s="15" t="s">
        <v>37</v>
      </c>
      <c r="R521" s="14" t="s">
        <v>37</v>
      </c>
      <c r="S521" s="21">
        <v>43281</v>
      </c>
      <c r="T521" s="14" t="s">
        <v>1017</v>
      </c>
      <c r="U521" s="14" t="s">
        <v>37</v>
      </c>
      <c r="V521" s="14" t="s">
        <v>37</v>
      </c>
      <c r="W521" s="27" t="s">
        <v>37</v>
      </c>
      <c r="X521" s="23">
        <f t="shared" si="16"/>
        <v>200395.65</v>
      </c>
      <c r="Y521" s="33" t="s">
        <v>80</v>
      </c>
    </row>
    <row r="522" spans="1:25" customFormat="1" ht="90" hidden="1" customHeight="1">
      <c r="A522" s="13">
        <v>518</v>
      </c>
      <c r="B522" s="14" t="s">
        <v>639</v>
      </c>
      <c r="C522" s="19" t="s">
        <v>686</v>
      </c>
      <c r="D522" s="19" t="s">
        <v>687</v>
      </c>
      <c r="E522" s="34">
        <v>98996602</v>
      </c>
      <c r="F522" s="34">
        <v>12</v>
      </c>
      <c r="G522" s="21">
        <v>42825</v>
      </c>
      <c r="H522" s="46" t="s">
        <v>1020</v>
      </c>
      <c r="I522" s="14">
        <v>0</v>
      </c>
      <c r="J522" s="14" t="s">
        <v>1021</v>
      </c>
      <c r="K522" s="17"/>
      <c r="L522" s="17">
        <v>212144.77</v>
      </c>
      <c r="M522" s="18">
        <f t="shared" si="17"/>
        <v>212144.77</v>
      </c>
      <c r="N522" s="19" t="s">
        <v>78</v>
      </c>
      <c r="O522" s="57" t="s">
        <v>1016</v>
      </c>
      <c r="P522" s="14" t="s">
        <v>3</v>
      </c>
      <c r="Q522" s="15" t="s">
        <v>37</v>
      </c>
      <c r="R522" s="14" t="s">
        <v>37</v>
      </c>
      <c r="S522" s="21">
        <v>43281</v>
      </c>
      <c r="T522" s="14" t="s">
        <v>1017</v>
      </c>
      <c r="U522" s="14" t="s">
        <v>37</v>
      </c>
      <c r="V522" s="14" t="s">
        <v>37</v>
      </c>
      <c r="W522" s="27" t="s">
        <v>37</v>
      </c>
      <c r="X522" s="23">
        <f t="shared" si="16"/>
        <v>212144.77</v>
      </c>
      <c r="Y522" s="33" t="s">
        <v>80</v>
      </c>
    </row>
    <row r="523" spans="1:25" customFormat="1" ht="90" hidden="1" customHeight="1">
      <c r="A523" s="13">
        <v>519</v>
      </c>
      <c r="B523" s="14" t="s">
        <v>639</v>
      </c>
      <c r="C523" s="19" t="s">
        <v>686</v>
      </c>
      <c r="D523" s="19" t="s">
        <v>687</v>
      </c>
      <c r="E523" s="34">
        <v>98996602</v>
      </c>
      <c r="F523" s="34">
        <v>12</v>
      </c>
      <c r="G523" s="21">
        <v>42825</v>
      </c>
      <c r="H523" s="46" t="s">
        <v>1022</v>
      </c>
      <c r="I523" s="14">
        <v>0</v>
      </c>
      <c r="J523" s="14" t="s">
        <v>1023</v>
      </c>
      <c r="K523" s="17"/>
      <c r="L523" s="17">
        <v>246365.7</v>
      </c>
      <c r="M523" s="18">
        <f t="shared" si="17"/>
        <v>246365.7</v>
      </c>
      <c r="N523" s="19" t="s">
        <v>78</v>
      </c>
      <c r="O523" s="57" t="s">
        <v>1016</v>
      </c>
      <c r="P523" s="14" t="s">
        <v>3</v>
      </c>
      <c r="Q523" s="15" t="s">
        <v>37</v>
      </c>
      <c r="R523" s="14" t="s">
        <v>37</v>
      </c>
      <c r="S523" s="21">
        <v>43281</v>
      </c>
      <c r="T523" s="14" t="s">
        <v>1017</v>
      </c>
      <c r="U523" s="14" t="s">
        <v>37</v>
      </c>
      <c r="V523" s="14" t="s">
        <v>37</v>
      </c>
      <c r="W523" s="27" t="s">
        <v>37</v>
      </c>
      <c r="X523" s="23">
        <f t="shared" si="16"/>
        <v>246365.7</v>
      </c>
      <c r="Y523" s="33" t="s">
        <v>80</v>
      </c>
    </row>
    <row r="524" spans="1:25" customFormat="1" ht="90" hidden="1" customHeight="1">
      <c r="A524" s="13">
        <v>520</v>
      </c>
      <c r="B524" s="14" t="s">
        <v>639</v>
      </c>
      <c r="C524" s="19" t="s">
        <v>686</v>
      </c>
      <c r="D524" s="19" t="s">
        <v>687</v>
      </c>
      <c r="E524" s="34">
        <v>98996602</v>
      </c>
      <c r="F524" s="34">
        <v>12</v>
      </c>
      <c r="G524" s="21">
        <v>42825</v>
      </c>
      <c r="H524" s="46" t="s">
        <v>1024</v>
      </c>
      <c r="I524" s="14">
        <v>0</v>
      </c>
      <c r="J524" s="14" t="s">
        <v>1025</v>
      </c>
      <c r="K524" s="17"/>
      <c r="L524" s="17">
        <v>434246.40000000002</v>
      </c>
      <c r="M524" s="18">
        <f t="shared" si="17"/>
        <v>434246.40000000002</v>
      </c>
      <c r="N524" s="19" t="s">
        <v>78</v>
      </c>
      <c r="O524" s="57" t="s">
        <v>1016</v>
      </c>
      <c r="P524" s="14" t="s">
        <v>3</v>
      </c>
      <c r="Q524" s="15" t="s">
        <v>37</v>
      </c>
      <c r="R524" s="14" t="s">
        <v>37</v>
      </c>
      <c r="S524" s="21">
        <v>43281</v>
      </c>
      <c r="T524" s="14" t="s">
        <v>1017</v>
      </c>
      <c r="U524" s="14" t="s">
        <v>37</v>
      </c>
      <c r="V524" s="14" t="s">
        <v>37</v>
      </c>
      <c r="W524" s="27" t="s">
        <v>37</v>
      </c>
      <c r="X524" s="23">
        <f t="shared" si="16"/>
        <v>434246.40000000002</v>
      </c>
      <c r="Y524" s="33" t="s">
        <v>80</v>
      </c>
    </row>
    <row r="525" spans="1:25" customFormat="1" ht="90" hidden="1" customHeight="1">
      <c r="A525" s="13">
        <v>521</v>
      </c>
      <c r="B525" s="14" t="s">
        <v>639</v>
      </c>
      <c r="C525" s="19" t="s">
        <v>686</v>
      </c>
      <c r="D525" s="19" t="s">
        <v>687</v>
      </c>
      <c r="E525" s="34">
        <v>98996602</v>
      </c>
      <c r="F525" s="34">
        <v>12</v>
      </c>
      <c r="G525" s="21">
        <v>42825</v>
      </c>
      <c r="H525" s="46" t="s">
        <v>1026</v>
      </c>
      <c r="I525" s="14">
        <v>0</v>
      </c>
      <c r="J525" s="14" t="s">
        <v>1027</v>
      </c>
      <c r="K525" s="17"/>
      <c r="L525" s="17">
        <v>444160</v>
      </c>
      <c r="M525" s="18">
        <f t="shared" si="17"/>
        <v>444160</v>
      </c>
      <c r="N525" s="19" t="s">
        <v>78</v>
      </c>
      <c r="O525" s="57" t="s">
        <v>1016</v>
      </c>
      <c r="P525" s="14" t="s">
        <v>3</v>
      </c>
      <c r="Q525" s="15" t="s">
        <v>37</v>
      </c>
      <c r="R525" s="14" t="s">
        <v>37</v>
      </c>
      <c r="S525" s="21">
        <v>43281</v>
      </c>
      <c r="T525" s="14" t="s">
        <v>1017</v>
      </c>
      <c r="U525" s="14" t="s">
        <v>37</v>
      </c>
      <c r="V525" s="14" t="s">
        <v>37</v>
      </c>
      <c r="W525" s="27" t="s">
        <v>37</v>
      </c>
      <c r="X525" s="23">
        <f t="shared" si="16"/>
        <v>444160</v>
      </c>
      <c r="Y525" s="33" t="s">
        <v>80</v>
      </c>
    </row>
    <row r="526" spans="1:25" customFormat="1" ht="90" hidden="1" customHeight="1">
      <c r="A526" s="13">
        <v>522</v>
      </c>
      <c r="B526" s="14" t="s">
        <v>639</v>
      </c>
      <c r="C526" s="19" t="s">
        <v>686</v>
      </c>
      <c r="D526" s="19" t="s">
        <v>687</v>
      </c>
      <c r="E526" s="34">
        <v>98996602</v>
      </c>
      <c r="F526" s="34">
        <v>12</v>
      </c>
      <c r="G526" s="21">
        <v>42825</v>
      </c>
      <c r="H526" s="46" t="s">
        <v>1028</v>
      </c>
      <c r="I526" s="14">
        <v>0</v>
      </c>
      <c r="J526" s="14" t="s">
        <v>1029</v>
      </c>
      <c r="K526" s="17"/>
      <c r="L526" s="17">
        <v>451452.75</v>
      </c>
      <c r="M526" s="18">
        <f t="shared" si="17"/>
        <v>451452.75</v>
      </c>
      <c r="N526" s="19" t="s">
        <v>78</v>
      </c>
      <c r="O526" s="57" t="s">
        <v>1016</v>
      </c>
      <c r="P526" s="14" t="s">
        <v>3</v>
      </c>
      <c r="Q526" s="15" t="s">
        <v>37</v>
      </c>
      <c r="R526" s="14" t="s">
        <v>37</v>
      </c>
      <c r="S526" s="21">
        <v>43281</v>
      </c>
      <c r="T526" s="14" t="s">
        <v>1017</v>
      </c>
      <c r="U526" s="14" t="s">
        <v>37</v>
      </c>
      <c r="V526" s="14" t="s">
        <v>37</v>
      </c>
      <c r="W526" s="27" t="s">
        <v>37</v>
      </c>
      <c r="X526" s="23">
        <f t="shared" si="16"/>
        <v>451452.75</v>
      </c>
      <c r="Y526" s="33" t="s">
        <v>80</v>
      </c>
    </row>
    <row r="527" spans="1:25" customFormat="1" ht="40.5" hidden="1" customHeight="1">
      <c r="A527" s="13">
        <v>523</v>
      </c>
      <c r="B527" s="14" t="s">
        <v>1030</v>
      </c>
      <c r="C527" s="14" t="s">
        <v>1031</v>
      </c>
      <c r="D527" s="14" t="s">
        <v>29</v>
      </c>
      <c r="E527" s="14">
        <v>98999196</v>
      </c>
      <c r="F527" s="14">
        <v>13</v>
      </c>
      <c r="G527" s="15">
        <v>42942</v>
      </c>
      <c r="H527" s="19" t="s">
        <v>1032</v>
      </c>
      <c r="I527" s="14" t="s">
        <v>1033</v>
      </c>
      <c r="J527" s="14" t="s">
        <v>1034</v>
      </c>
      <c r="K527" s="17">
        <v>743300</v>
      </c>
      <c r="L527" s="17">
        <v>0</v>
      </c>
      <c r="M527" s="18">
        <f t="shared" si="17"/>
        <v>743300</v>
      </c>
      <c r="N527" s="14" t="s">
        <v>37</v>
      </c>
      <c r="O527" s="62" t="s">
        <v>1035</v>
      </c>
      <c r="P527" s="14" t="s">
        <v>35</v>
      </c>
      <c r="Q527" s="26">
        <v>43186</v>
      </c>
      <c r="R527" s="14" t="s">
        <v>614</v>
      </c>
      <c r="S527" s="21" t="s">
        <v>37</v>
      </c>
      <c r="T527" s="14" t="s">
        <v>48</v>
      </c>
      <c r="U527" s="14" t="s">
        <v>37</v>
      </c>
      <c r="V527" s="14" t="s">
        <v>37</v>
      </c>
      <c r="W527" s="27" t="s">
        <v>37</v>
      </c>
      <c r="X527" s="23">
        <f t="shared" si="16"/>
        <v>743300</v>
      </c>
      <c r="Y527" s="24"/>
    </row>
    <row r="528" spans="1:25" customFormat="1" ht="53.25" hidden="1" customHeight="1">
      <c r="A528" s="13">
        <v>524</v>
      </c>
      <c r="B528" s="14" t="s">
        <v>1030</v>
      </c>
      <c r="C528" s="14" t="s">
        <v>1031</v>
      </c>
      <c r="D528" s="14" t="s">
        <v>29</v>
      </c>
      <c r="E528" s="14">
        <v>98999196</v>
      </c>
      <c r="F528" s="14">
        <v>13</v>
      </c>
      <c r="G528" s="15">
        <v>42942</v>
      </c>
      <c r="H528" s="19" t="s">
        <v>1036</v>
      </c>
      <c r="I528" s="14" t="s">
        <v>1037</v>
      </c>
      <c r="J528" s="14" t="s">
        <v>1038</v>
      </c>
      <c r="K528" s="17">
        <v>357230.87</v>
      </c>
      <c r="L528" s="17">
        <v>0</v>
      </c>
      <c r="M528" s="18">
        <f t="shared" si="17"/>
        <v>357230.87</v>
      </c>
      <c r="N528" s="14" t="s">
        <v>37</v>
      </c>
      <c r="O528" s="62" t="s">
        <v>1039</v>
      </c>
      <c r="P528" s="14" t="s">
        <v>35</v>
      </c>
      <c r="Q528" s="26">
        <v>43074</v>
      </c>
      <c r="R528" s="14">
        <v>132</v>
      </c>
      <c r="S528" s="55" t="s">
        <v>37</v>
      </c>
      <c r="T528" s="14" t="s">
        <v>48</v>
      </c>
      <c r="U528" s="14" t="s">
        <v>37</v>
      </c>
      <c r="V528" s="14" t="s">
        <v>1040</v>
      </c>
      <c r="W528" s="27" t="s">
        <v>37</v>
      </c>
      <c r="X528" s="23">
        <f t="shared" si="16"/>
        <v>357230.87</v>
      </c>
      <c r="Y528" s="24"/>
    </row>
    <row r="529" spans="1:25" customFormat="1" ht="53.25" hidden="1" customHeight="1">
      <c r="A529" s="13">
        <v>525</v>
      </c>
      <c r="B529" s="14" t="s">
        <v>1030</v>
      </c>
      <c r="C529" s="14" t="s">
        <v>1031</v>
      </c>
      <c r="D529" s="14" t="s">
        <v>29</v>
      </c>
      <c r="E529" s="14">
        <v>98999196</v>
      </c>
      <c r="F529" s="14">
        <v>13</v>
      </c>
      <c r="G529" s="15">
        <v>42942</v>
      </c>
      <c r="H529" s="19" t="s">
        <v>1041</v>
      </c>
      <c r="I529" s="14" t="s">
        <v>1033</v>
      </c>
      <c r="J529" s="14" t="s">
        <v>1042</v>
      </c>
      <c r="K529" s="17">
        <v>136000</v>
      </c>
      <c r="L529" s="17">
        <v>0</v>
      </c>
      <c r="M529" s="18">
        <f t="shared" si="17"/>
        <v>136000</v>
      </c>
      <c r="N529" s="14" t="s">
        <v>37</v>
      </c>
      <c r="O529" s="62" t="s">
        <v>1039</v>
      </c>
      <c r="P529" s="14" t="s">
        <v>35</v>
      </c>
      <c r="Q529" s="26">
        <v>43074</v>
      </c>
      <c r="R529" s="14">
        <v>132</v>
      </c>
      <c r="S529" s="55" t="s">
        <v>37</v>
      </c>
      <c r="T529" s="14" t="s">
        <v>48</v>
      </c>
      <c r="U529" s="14" t="s">
        <v>37</v>
      </c>
      <c r="V529" s="14" t="s">
        <v>1040</v>
      </c>
      <c r="W529" s="27" t="s">
        <v>37</v>
      </c>
      <c r="X529" s="23">
        <f t="shared" si="16"/>
        <v>136000</v>
      </c>
      <c r="Y529" s="24"/>
    </row>
    <row r="530" spans="1:25" customFormat="1" ht="53.25" hidden="1" customHeight="1">
      <c r="A530" s="13">
        <v>526</v>
      </c>
      <c r="B530" s="14" t="s">
        <v>1030</v>
      </c>
      <c r="C530" s="14" t="s">
        <v>1031</v>
      </c>
      <c r="D530" s="14" t="s">
        <v>29</v>
      </c>
      <c r="E530" s="14">
        <v>98999196</v>
      </c>
      <c r="F530" s="14">
        <v>13</v>
      </c>
      <c r="G530" s="15">
        <v>42942</v>
      </c>
      <c r="H530" s="19" t="s">
        <v>1043</v>
      </c>
      <c r="I530" s="14" t="s">
        <v>1033</v>
      </c>
      <c r="J530" s="14" t="s">
        <v>1044</v>
      </c>
      <c r="K530" s="17">
        <v>2939914.87</v>
      </c>
      <c r="L530" s="17">
        <v>0</v>
      </c>
      <c r="M530" s="18">
        <f t="shared" si="17"/>
        <v>2939914.87</v>
      </c>
      <c r="N530" s="14" t="s">
        <v>37</v>
      </c>
      <c r="O530" s="19" t="s">
        <v>1045</v>
      </c>
      <c r="P530" s="14" t="s">
        <v>3</v>
      </c>
      <c r="Q530" s="26" t="s">
        <v>37</v>
      </c>
      <c r="R530" s="14" t="s">
        <v>37</v>
      </c>
      <c r="S530" s="21">
        <v>43281</v>
      </c>
      <c r="T530" s="14" t="s">
        <v>124</v>
      </c>
      <c r="U530" s="14" t="s">
        <v>37</v>
      </c>
      <c r="V530" s="14" t="s">
        <v>37</v>
      </c>
      <c r="W530" s="27" t="s">
        <v>37</v>
      </c>
      <c r="X530" s="23">
        <f t="shared" si="16"/>
        <v>2939914.87</v>
      </c>
      <c r="Y530" s="24"/>
    </row>
    <row r="531" spans="1:25" customFormat="1" ht="104.25" hidden="1" customHeight="1">
      <c r="A531" s="13">
        <v>527</v>
      </c>
      <c r="B531" s="14" t="s">
        <v>1046</v>
      </c>
      <c r="C531" s="14" t="s">
        <v>1047</v>
      </c>
      <c r="D531" s="14" t="s">
        <v>42</v>
      </c>
      <c r="E531" s="14">
        <v>80100244</v>
      </c>
      <c r="F531" s="14">
        <v>14</v>
      </c>
      <c r="G531" s="15">
        <v>42644</v>
      </c>
      <c r="H531" s="36" t="s">
        <v>1048</v>
      </c>
      <c r="I531" s="14" t="s">
        <v>541</v>
      </c>
      <c r="J531" s="46" t="s">
        <v>1049</v>
      </c>
      <c r="K531" s="17">
        <v>20000</v>
      </c>
      <c r="L531" s="17">
        <v>0</v>
      </c>
      <c r="M531" s="18">
        <f t="shared" si="17"/>
        <v>20000</v>
      </c>
      <c r="N531" s="14" t="s">
        <v>37</v>
      </c>
      <c r="O531" s="36" t="s">
        <v>1050</v>
      </c>
      <c r="P531" s="14" t="s">
        <v>35</v>
      </c>
      <c r="Q531" s="26" t="s">
        <v>37</v>
      </c>
      <c r="R531" s="14" t="s">
        <v>182</v>
      </c>
      <c r="S531" s="26" t="s">
        <v>37</v>
      </c>
      <c r="T531" s="14" t="s">
        <v>459</v>
      </c>
      <c r="U531" s="46" t="s">
        <v>37</v>
      </c>
      <c r="V531" s="46" t="s">
        <v>37</v>
      </c>
      <c r="W531" s="51" t="s">
        <v>37</v>
      </c>
      <c r="X531" s="23">
        <f t="shared" si="16"/>
        <v>20000</v>
      </c>
      <c r="Y531" s="24"/>
    </row>
    <row r="532" spans="1:25" customFormat="1" ht="104.25" hidden="1" customHeight="1">
      <c r="A532" s="13">
        <v>528</v>
      </c>
      <c r="B532" s="14" t="s">
        <v>1046</v>
      </c>
      <c r="C532" s="14" t="s">
        <v>1047</v>
      </c>
      <c r="D532" s="14" t="s">
        <v>42</v>
      </c>
      <c r="E532" s="14">
        <v>80100244</v>
      </c>
      <c r="F532" s="14">
        <v>14</v>
      </c>
      <c r="G532" s="15">
        <v>42644</v>
      </c>
      <c r="H532" s="36" t="s">
        <v>1048</v>
      </c>
      <c r="I532" s="14" t="s">
        <v>541</v>
      </c>
      <c r="J532" s="46" t="s">
        <v>1051</v>
      </c>
      <c r="K532" s="17">
        <v>26310.51</v>
      </c>
      <c r="L532" s="17">
        <v>0</v>
      </c>
      <c r="M532" s="18">
        <f t="shared" si="17"/>
        <v>26310.51</v>
      </c>
      <c r="N532" s="14" t="s">
        <v>37</v>
      </c>
      <c r="O532" s="36" t="s">
        <v>1052</v>
      </c>
      <c r="P532" s="14" t="s">
        <v>35</v>
      </c>
      <c r="Q532" s="26" t="s">
        <v>37</v>
      </c>
      <c r="R532" s="14" t="s">
        <v>182</v>
      </c>
      <c r="S532" s="26" t="s">
        <v>37</v>
      </c>
      <c r="T532" s="14" t="s">
        <v>459</v>
      </c>
      <c r="U532" s="46" t="s">
        <v>37</v>
      </c>
      <c r="V532" s="46" t="s">
        <v>37</v>
      </c>
      <c r="W532" s="51" t="s">
        <v>37</v>
      </c>
      <c r="X532" s="23">
        <f t="shared" si="16"/>
        <v>26310.51</v>
      </c>
      <c r="Y532" s="24"/>
    </row>
    <row r="533" spans="1:25" customFormat="1" ht="128.25" hidden="1" customHeight="1">
      <c r="A533" s="13">
        <v>529</v>
      </c>
      <c r="B533" s="14" t="s">
        <v>1046</v>
      </c>
      <c r="C533" s="14" t="s">
        <v>1053</v>
      </c>
      <c r="D533" s="14" t="s">
        <v>42</v>
      </c>
      <c r="E533" s="14">
        <v>12944106</v>
      </c>
      <c r="F533" s="14">
        <v>13</v>
      </c>
      <c r="G533" s="15">
        <v>42644</v>
      </c>
      <c r="H533" s="36" t="s">
        <v>1054</v>
      </c>
      <c r="I533" s="14" t="s">
        <v>1055</v>
      </c>
      <c r="J533" s="46" t="s">
        <v>1056</v>
      </c>
      <c r="K533" s="17">
        <v>22500</v>
      </c>
      <c r="L533" s="17">
        <v>0</v>
      </c>
      <c r="M533" s="18">
        <f t="shared" si="17"/>
        <v>22500</v>
      </c>
      <c r="N533" s="14" t="s">
        <v>37</v>
      </c>
      <c r="O533" s="36" t="s">
        <v>1057</v>
      </c>
      <c r="P533" s="14" t="s">
        <v>35</v>
      </c>
      <c r="Q533" s="26">
        <v>42916</v>
      </c>
      <c r="R533" s="14" t="s">
        <v>182</v>
      </c>
      <c r="S533" s="26" t="s">
        <v>37</v>
      </c>
      <c r="T533" s="14" t="s">
        <v>48</v>
      </c>
      <c r="U533" s="46" t="s">
        <v>37</v>
      </c>
      <c r="V533" s="36" t="s">
        <v>1058</v>
      </c>
      <c r="W533" s="48" t="s">
        <v>1059</v>
      </c>
      <c r="X533" s="23">
        <f t="shared" si="16"/>
        <v>22500</v>
      </c>
      <c r="Y533" s="24"/>
    </row>
    <row r="534" spans="1:25" customFormat="1" ht="48" hidden="1" customHeight="1">
      <c r="A534" s="13">
        <v>530</v>
      </c>
      <c r="B534" s="14" t="s">
        <v>1046</v>
      </c>
      <c r="C534" s="14" t="s">
        <v>1060</v>
      </c>
      <c r="D534" s="14" t="s">
        <v>29</v>
      </c>
      <c r="E534" s="14">
        <v>16837886</v>
      </c>
      <c r="F534" s="14">
        <v>13</v>
      </c>
      <c r="G534" s="15">
        <v>42736</v>
      </c>
      <c r="H534" s="36" t="s">
        <v>1061</v>
      </c>
      <c r="I534" s="14" t="s">
        <v>1062</v>
      </c>
      <c r="J534" s="46" t="s">
        <v>1063</v>
      </c>
      <c r="K534" s="17">
        <v>513761.61</v>
      </c>
      <c r="L534" s="17">
        <v>0</v>
      </c>
      <c r="M534" s="18">
        <f t="shared" si="17"/>
        <v>513761.61</v>
      </c>
      <c r="N534" s="14" t="s">
        <v>37</v>
      </c>
      <c r="O534" s="36" t="s">
        <v>1064</v>
      </c>
      <c r="P534" s="14" t="s">
        <v>35</v>
      </c>
      <c r="Q534" s="26">
        <v>43004</v>
      </c>
      <c r="R534" s="14" t="s">
        <v>182</v>
      </c>
      <c r="S534" s="26" t="s">
        <v>37</v>
      </c>
      <c r="T534" s="14" t="s">
        <v>48</v>
      </c>
      <c r="U534" s="46" t="s">
        <v>37</v>
      </c>
      <c r="V534" s="46" t="s">
        <v>37</v>
      </c>
      <c r="W534" s="51" t="s">
        <v>37</v>
      </c>
      <c r="X534" s="23">
        <f t="shared" si="16"/>
        <v>513761.61</v>
      </c>
      <c r="Y534" s="24"/>
    </row>
    <row r="535" spans="1:25" customFormat="1" ht="39" hidden="1" customHeight="1">
      <c r="A535" s="13">
        <v>531</v>
      </c>
      <c r="B535" s="14" t="s">
        <v>1046</v>
      </c>
      <c r="C535" s="14" t="s">
        <v>1065</v>
      </c>
      <c r="D535" s="14" t="s">
        <v>29</v>
      </c>
      <c r="E535" s="14">
        <v>16837886</v>
      </c>
      <c r="F535" s="14">
        <v>13</v>
      </c>
      <c r="G535" s="15">
        <v>42186</v>
      </c>
      <c r="H535" s="36" t="s">
        <v>1066</v>
      </c>
      <c r="I535" s="14" t="s">
        <v>1067</v>
      </c>
      <c r="J535" s="46" t="s">
        <v>1068</v>
      </c>
      <c r="K535" s="17">
        <v>204302.86</v>
      </c>
      <c r="L535" s="17">
        <v>0</v>
      </c>
      <c r="M535" s="18">
        <f t="shared" si="17"/>
        <v>204302.86</v>
      </c>
      <c r="N535" s="14" t="s">
        <v>37</v>
      </c>
      <c r="O535" s="57" t="s">
        <v>1069</v>
      </c>
      <c r="P535" s="14" t="s">
        <v>35</v>
      </c>
      <c r="Q535" s="26">
        <v>42916</v>
      </c>
      <c r="R535" s="14" t="s">
        <v>182</v>
      </c>
      <c r="S535" s="26" t="s">
        <v>37</v>
      </c>
      <c r="T535" s="14" t="s">
        <v>48</v>
      </c>
      <c r="U535" s="46" t="s">
        <v>37</v>
      </c>
      <c r="V535" s="46" t="s">
        <v>37</v>
      </c>
      <c r="W535" s="51" t="s">
        <v>37</v>
      </c>
      <c r="X535" s="23">
        <f t="shared" si="16"/>
        <v>204302.86</v>
      </c>
      <c r="Y535" s="24"/>
    </row>
    <row r="536" spans="1:25" customFormat="1" ht="30" hidden="1" customHeight="1">
      <c r="A536" s="13">
        <v>532</v>
      </c>
      <c r="B536" s="14" t="s">
        <v>1046</v>
      </c>
      <c r="C536" s="14" t="s">
        <v>1065</v>
      </c>
      <c r="D536" s="14" t="s">
        <v>29</v>
      </c>
      <c r="E536" s="14">
        <v>16837886</v>
      </c>
      <c r="F536" s="14">
        <v>13</v>
      </c>
      <c r="G536" s="15" t="s">
        <v>1070</v>
      </c>
      <c r="H536" s="36" t="s">
        <v>1071</v>
      </c>
      <c r="I536" s="46" t="s">
        <v>1067</v>
      </c>
      <c r="J536" s="46" t="s">
        <v>1072</v>
      </c>
      <c r="K536" s="17">
        <v>2443480.11</v>
      </c>
      <c r="L536" s="17">
        <v>0</v>
      </c>
      <c r="M536" s="18">
        <f t="shared" si="17"/>
        <v>2443480.11</v>
      </c>
      <c r="N536" s="14">
        <v>0</v>
      </c>
      <c r="O536" s="36" t="s">
        <v>1073</v>
      </c>
      <c r="P536" s="14" t="s">
        <v>35</v>
      </c>
      <c r="Q536" s="26">
        <v>43082</v>
      </c>
      <c r="R536" s="14" t="s">
        <v>182</v>
      </c>
      <c r="S536" s="26" t="s">
        <v>37</v>
      </c>
      <c r="T536" s="14" t="s">
        <v>48</v>
      </c>
      <c r="U536" s="46" t="s">
        <v>37</v>
      </c>
      <c r="V536" s="46" t="s">
        <v>37</v>
      </c>
      <c r="W536" s="51" t="s">
        <v>37</v>
      </c>
      <c r="X536" s="23">
        <f t="shared" si="16"/>
        <v>2443480.11</v>
      </c>
      <c r="Y536" s="24"/>
    </row>
    <row r="537" spans="1:25" customFormat="1" ht="60" hidden="1" customHeight="1">
      <c r="A537" s="13">
        <v>533</v>
      </c>
      <c r="B537" s="14" t="s">
        <v>1046</v>
      </c>
      <c r="C537" s="14" t="s">
        <v>1065</v>
      </c>
      <c r="D537" s="14" t="s">
        <v>29</v>
      </c>
      <c r="E537" s="14">
        <v>16837886</v>
      </c>
      <c r="F537" s="14">
        <v>13</v>
      </c>
      <c r="G537" s="15" t="s">
        <v>1070</v>
      </c>
      <c r="H537" s="36" t="s">
        <v>1071</v>
      </c>
      <c r="I537" s="46" t="s">
        <v>1067</v>
      </c>
      <c r="J537" s="46" t="s">
        <v>1072</v>
      </c>
      <c r="K537" s="17">
        <v>814493.37</v>
      </c>
      <c r="L537" s="17">
        <v>0</v>
      </c>
      <c r="M537" s="18">
        <f t="shared" si="17"/>
        <v>814493.37</v>
      </c>
      <c r="N537" s="14">
        <v>0</v>
      </c>
      <c r="O537" s="36" t="s">
        <v>1073</v>
      </c>
      <c r="P537" s="14" t="s">
        <v>35</v>
      </c>
      <c r="Q537" s="26">
        <v>43082</v>
      </c>
      <c r="R537" s="14" t="s">
        <v>182</v>
      </c>
      <c r="S537" s="26" t="s">
        <v>37</v>
      </c>
      <c r="T537" s="14" t="s">
        <v>48</v>
      </c>
      <c r="U537" s="46" t="s">
        <v>37</v>
      </c>
      <c r="V537" s="46" t="s">
        <v>37</v>
      </c>
      <c r="W537" s="51" t="s">
        <v>37</v>
      </c>
      <c r="X537" s="23">
        <f t="shared" si="16"/>
        <v>814493.37</v>
      </c>
      <c r="Y537" s="24"/>
    </row>
    <row r="538" spans="1:25" customFormat="1" ht="60" hidden="1" customHeight="1">
      <c r="A538" s="13">
        <v>534</v>
      </c>
      <c r="B538" s="14" t="s">
        <v>1046</v>
      </c>
      <c r="C538" s="14" t="s">
        <v>1065</v>
      </c>
      <c r="D538" s="14" t="s">
        <v>29</v>
      </c>
      <c r="E538" s="14">
        <v>16837886</v>
      </c>
      <c r="F538" s="14">
        <v>13</v>
      </c>
      <c r="G538" s="15" t="s">
        <v>1070</v>
      </c>
      <c r="H538" s="36" t="s">
        <v>1074</v>
      </c>
      <c r="I538" s="46" t="s">
        <v>1067</v>
      </c>
      <c r="J538" s="46" t="s">
        <v>1072</v>
      </c>
      <c r="K538" s="17">
        <v>1083755.81</v>
      </c>
      <c r="L538" s="17">
        <v>0</v>
      </c>
      <c r="M538" s="18">
        <f t="shared" si="17"/>
        <v>1083755.81</v>
      </c>
      <c r="N538" s="14">
        <v>0</v>
      </c>
      <c r="O538" s="36" t="s">
        <v>1073</v>
      </c>
      <c r="P538" s="14" t="s">
        <v>35</v>
      </c>
      <c r="Q538" s="26">
        <v>43082</v>
      </c>
      <c r="R538" s="14" t="s">
        <v>182</v>
      </c>
      <c r="S538" s="26" t="s">
        <v>37</v>
      </c>
      <c r="T538" s="14" t="s">
        <v>48</v>
      </c>
      <c r="U538" s="46" t="s">
        <v>37</v>
      </c>
      <c r="V538" s="46" t="s">
        <v>37</v>
      </c>
      <c r="W538" s="51" t="s">
        <v>37</v>
      </c>
      <c r="X538" s="23">
        <f t="shared" si="16"/>
        <v>1083755.81</v>
      </c>
      <c r="Y538" s="24"/>
    </row>
    <row r="539" spans="1:25" customFormat="1" ht="60" hidden="1" customHeight="1">
      <c r="A539" s="13">
        <v>535</v>
      </c>
      <c r="B539" s="14" t="s">
        <v>1046</v>
      </c>
      <c r="C539" s="14" t="s">
        <v>1065</v>
      </c>
      <c r="D539" s="14" t="s">
        <v>29</v>
      </c>
      <c r="E539" s="14">
        <v>16837886</v>
      </c>
      <c r="F539" s="14">
        <v>13</v>
      </c>
      <c r="G539" s="15" t="s">
        <v>1075</v>
      </c>
      <c r="H539" s="36" t="s">
        <v>1074</v>
      </c>
      <c r="I539" s="14" t="s">
        <v>749</v>
      </c>
      <c r="J539" s="46" t="s">
        <v>1072</v>
      </c>
      <c r="K539" s="17">
        <v>310053.37</v>
      </c>
      <c r="L539" s="17">
        <v>0</v>
      </c>
      <c r="M539" s="18">
        <f t="shared" si="17"/>
        <v>310053.37</v>
      </c>
      <c r="N539" s="14">
        <v>0</v>
      </c>
      <c r="O539" s="36" t="s">
        <v>1073</v>
      </c>
      <c r="P539" s="14" t="s">
        <v>35</v>
      </c>
      <c r="Q539" s="26">
        <v>43082</v>
      </c>
      <c r="R539" s="14" t="s">
        <v>182</v>
      </c>
      <c r="S539" s="26" t="s">
        <v>37</v>
      </c>
      <c r="T539" s="14" t="s">
        <v>48</v>
      </c>
      <c r="U539" s="46" t="s">
        <v>37</v>
      </c>
      <c r="V539" s="46" t="s">
        <v>37</v>
      </c>
      <c r="W539" s="51" t="s">
        <v>37</v>
      </c>
      <c r="X539" s="23">
        <f t="shared" si="16"/>
        <v>310053.37</v>
      </c>
      <c r="Y539" s="24"/>
    </row>
    <row r="540" spans="1:25" customFormat="1" ht="60" hidden="1" customHeight="1">
      <c r="A540" s="13">
        <v>536</v>
      </c>
      <c r="B540" s="14" t="s">
        <v>1046</v>
      </c>
      <c r="C540" s="14" t="s">
        <v>1076</v>
      </c>
      <c r="D540" s="14" t="s">
        <v>29</v>
      </c>
      <c r="E540" s="14">
        <v>82356572</v>
      </c>
      <c r="F540" s="14">
        <v>13</v>
      </c>
      <c r="G540" s="15">
        <v>42825</v>
      </c>
      <c r="H540" s="36" t="s">
        <v>1077</v>
      </c>
      <c r="I540" s="14">
        <v>0</v>
      </c>
      <c r="J540" s="46" t="s">
        <v>1078</v>
      </c>
      <c r="K540" s="17">
        <v>1008409.8</v>
      </c>
      <c r="L540" s="17">
        <v>0</v>
      </c>
      <c r="M540" s="18">
        <f t="shared" si="17"/>
        <v>1008409.8</v>
      </c>
      <c r="N540" s="14">
        <v>0</v>
      </c>
      <c r="O540" s="36" t="s">
        <v>1079</v>
      </c>
      <c r="P540" s="14" t="s">
        <v>35</v>
      </c>
      <c r="Q540" s="26">
        <v>42948</v>
      </c>
      <c r="R540" s="14" t="s">
        <v>37</v>
      </c>
      <c r="S540" s="26" t="s">
        <v>37</v>
      </c>
      <c r="T540" s="14" t="s">
        <v>459</v>
      </c>
      <c r="U540" s="46" t="s">
        <v>37</v>
      </c>
      <c r="V540" s="46" t="s">
        <v>37</v>
      </c>
      <c r="W540" s="51" t="s">
        <v>37</v>
      </c>
      <c r="X540" s="23">
        <f t="shared" si="16"/>
        <v>1008409.8</v>
      </c>
      <c r="Y540" s="24"/>
    </row>
    <row r="541" spans="1:25" customFormat="1" ht="60" hidden="1" customHeight="1">
      <c r="A541" s="13">
        <v>537</v>
      </c>
      <c r="B541" s="14" t="s">
        <v>1046</v>
      </c>
      <c r="C541" s="14" t="s">
        <v>1080</v>
      </c>
      <c r="D541" s="14" t="s">
        <v>29</v>
      </c>
      <c r="E541" s="14">
        <v>0</v>
      </c>
      <c r="F541" s="14">
        <v>0</v>
      </c>
      <c r="G541" s="15">
        <v>42170</v>
      </c>
      <c r="H541" s="36" t="s">
        <v>1081</v>
      </c>
      <c r="I541" s="14">
        <v>0</v>
      </c>
      <c r="J541" s="46" t="s">
        <v>1082</v>
      </c>
      <c r="K541" s="17">
        <v>4078</v>
      </c>
      <c r="L541" s="18">
        <v>-4078</v>
      </c>
      <c r="M541" s="18">
        <f t="shared" si="17"/>
        <v>0</v>
      </c>
      <c r="N541" s="19" t="s">
        <v>1083</v>
      </c>
      <c r="O541" s="36" t="s">
        <v>1084</v>
      </c>
      <c r="P541" s="14" t="s">
        <v>35</v>
      </c>
      <c r="Q541" s="26" t="s">
        <v>37</v>
      </c>
      <c r="R541" s="14" t="s">
        <v>37</v>
      </c>
      <c r="S541" s="26" t="s">
        <v>37</v>
      </c>
      <c r="T541" s="14" t="s">
        <v>1085</v>
      </c>
      <c r="U541" s="46">
        <v>0</v>
      </c>
      <c r="V541" s="46">
        <v>0</v>
      </c>
      <c r="W541" s="51">
        <v>0</v>
      </c>
      <c r="X541" s="23">
        <f t="shared" si="16"/>
        <v>0</v>
      </c>
      <c r="Y541" s="24" t="s">
        <v>40</v>
      </c>
    </row>
    <row r="542" spans="1:25" customFormat="1" ht="30" hidden="1" customHeight="1">
      <c r="A542" s="13">
        <v>538</v>
      </c>
      <c r="B542" s="14" t="s">
        <v>1046</v>
      </c>
      <c r="C542" s="63" t="s">
        <v>1086</v>
      </c>
      <c r="D542" s="64" t="s">
        <v>29</v>
      </c>
      <c r="E542" s="65">
        <v>82356572</v>
      </c>
      <c r="F542" s="66">
        <v>13</v>
      </c>
      <c r="G542" s="67">
        <v>43191</v>
      </c>
      <c r="H542" s="57" t="s">
        <v>1087</v>
      </c>
      <c r="I542" s="68" t="s">
        <v>1088</v>
      </c>
      <c r="J542" s="57" t="s">
        <v>1089</v>
      </c>
      <c r="K542" s="69"/>
      <c r="L542" s="70">
        <v>429000</v>
      </c>
      <c r="M542" s="18">
        <f t="shared" si="17"/>
        <v>429000</v>
      </c>
      <c r="N542" s="19" t="s">
        <v>78</v>
      </c>
      <c r="O542" s="36" t="s">
        <v>1090</v>
      </c>
      <c r="P542" s="14" t="s">
        <v>3</v>
      </c>
      <c r="Q542" s="14" t="s">
        <v>37</v>
      </c>
      <c r="R542" s="14" t="s">
        <v>37</v>
      </c>
      <c r="S542" s="21">
        <v>43281</v>
      </c>
      <c r="T542" s="14" t="s">
        <v>124</v>
      </c>
      <c r="U542" s="46" t="s">
        <v>37</v>
      </c>
      <c r="V542" s="46" t="s">
        <v>37</v>
      </c>
      <c r="W542" s="51" t="s">
        <v>37</v>
      </c>
      <c r="X542" s="23">
        <f t="shared" si="16"/>
        <v>429000</v>
      </c>
      <c r="Y542" s="33" t="s">
        <v>80</v>
      </c>
    </row>
    <row r="543" spans="1:25" customFormat="1" ht="62.25" hidden="1" customHeight="1">
      <c r="A543" s="13">
        <v>539</v>
      </c>
      <c r="B543" s="14" t="s">
        <v>1091</v>
      </c>
      <c r="C543" s="14" t="s">
        <v>1092</v>
      </c>
      <c r="D543" s="14" t="s">
        <v>42</v>
      </c>
      <c r="E543" s="14">
        <v>16852940</v>
      </c>
      <c r="F543" s="14">
        <v>14</v>
      </c>
      <c r="G543" s="15" t="s">
        <v>1093</v>
      </c>
      <c r="H543" s="19" t="s">
        <v>1094</v>
      </c>
      <c r="I543" s="14" t="s">
        <v>1095</v>
      </c>
      <c r="J543" s="14" t="s">
        <v>1096</v>
      </c>
      <c r="K543" s="17">
        <v>142797</v>
      </c>
      <c r="L543" s="18">
        <v>-142797</v>
      </c>
      <c r="M543" s="18">
        <f t="shared" si="17"/>
        <v>0</v>
      </c>
      <c r="N543" s="14" t="s">
        <v>1097</v>
      </c>
      <c r="O543" s="19" t="s">
        <v>1098</v>
      </c>
      <c r="P543" s="14" t="s">
        <v>35</v>
      </c>
      <c r="Q543" s="26" t="s">
        <v>1099</v>
      </c>
      <c r="R543" s="14" t="s">
        <v>182</v>
      </c>
      <c r="S543" s="26" t="s">
        <v>37</v>
      </c>
      <c r="T543" s="14" t="s">
        <v>1085</v>
      </c>
      <c r="U543" s="14" t="s">
        <v>37</v>
      </c>
      <c r="V543" s="14" t="s">
        <v>37</v>
      </c>
      <c r="W543" s="27" t="s">
        <v>37</v>
      </c>
      <c r="X543" s="23">
        <f t="shared" si="16"/>
        <v>0</v>
      </c>
      <c r="Y543" s="24" t="s">
        <v>272</v>
      </c>
    </row>
    <row r="544" spans="1:25" customFormat="1" ht="50.25" hidden="1" customHeight="1">
      <c r="A544" s="13">
        <v>540</v>
      </c>
      <c r="B544" s="14" t="s">
        <v>1091</v>
      </c>
      <c r="C544" s="14" t="s">
        <v>1100</v>
      </c>
      <c r="D544" s="14">
        <v>0</v>
      </c>
      <c r="E544" s="14">
        <v>0</v>
      </c>
      <c r="F544" s="14">
        <v>0</v>
      </c>
      <c r="G544" s="15">
        <v>0</v>
      </c>
      <c r="H544" s="19">
        <v>0</v>
      </c>
      <c r="I544" s="14">
        <v>0</v>
      </c>
      <c r="J544" s="14" t="s">
        <v>1101</v>
      </c>
      <c r="K544" s="17">
        <v>105423.53</v>
      </c>
      <c r="L544" s="18">
        <v>-105423.53</v>
      </c>
      <c r="M544" s="18">
        <f t="shared" si="17"/>
        <v>0</v>
      </c>
      <c r="N544" s="14" t="s">
        <v>1102</v>
      </c>
      <c r="O544" s="14" t="s">
        <v>1103</v>
      </c>
      <c r="P544" s="14" t="s">
        <v>35</v>
      </c>
      <c r="Q544" s="26" t="s">
        <v>37</v>
      </c>
      <c r="R544" s="14" t="s">
        <v>37</v>
      </c>
      <c r="S544" s="55" t="s">
        <v>37</v>
      </c>
      <c r="T544" s="14" t="s">
        <v>247</v>
      </c>
      <c r="U544" s="14" t="s">
        <v>37</v>
      </c>
      <c r="V544" s="14" t="s">
        <v>37</v>
      </c>
      <c r="W544" s="27" t="s">
        <v>37</v>
      </c>
      <c r="X544" s="23">
        <f t="shared" si="16"/>
        <v>0</v>
      </c>
      <c r="Y544" s="24" t="s">
        <v>248</v>
      </c>
    </row>
    <row r="545" spans="1:25" customFormat="1" ht="128.25" hidden="1" customHeight="1">
      <c r="A545" s="13">
        <v>541</v>
      </c>
      <c r="B545" s="14" t="s">
        <v>1091</v>
      </c>
      <c r="C545" s="14" t="s">
        <v>1104</v>
      </c>
      <c r="D545" s="14" t="s">
        <v>1105</v>
      </c>
      <c r="E545" s="14">
        <v>18714633</v>
      </c>
      <c r="F545" s="14">
        <v>12</v>
      </c>
      <c r="G545" s="15" t="s">
        <v>1106</v>
      </c>
      <c r="H545" s="19" t="s">
        <v>1107</v>
      </c>
      <c r="I545" s="14" t="s">
        <v>1095</v>
      </c>
      <c r="J545" s="14" t="s">
        <v>1096</v>
      </c>
      <c r="K545" s="17">
        <v>95302.88</v>
      </c>
      <c r="L545" s="18">
        <v>-95302.88</v>
      </c>
      <c r="M545" s="18">
        <f t="shared" si="17"/>
        <v>0</v>
      </c>
      <c r="N545" s="19" t="s">
        <v>1097</v>
      </c>
      <c r="O545" s="14" t="s">
        <v>1108</v>
      </c>
      <c r="P545" s="14" t="s">
        <v>35</v>
      </c>
      <c r="Q545" s="26" t="s">
        <v>1099</v>
      </c>
      <c r="R545" s="14" t="s">
        <v>182</v>
      </c>
      <c r="S545" s="26" t="s">
        <v>37</v>
      </c>
      <c r="T545" s="14" t="s">
        <v>1085</v>
      </c>
      <c r="U545" s="14" t="s">
        <v>37</v>
      </c>
      <c r="V545" s="14" t="s">
        <v>37</v>
      </c>
      <c r="W545" s="27" t="s">
        <v>37</v>
      </c>
      <c r="X545" s="23">
        <f t="shared" si="16"/>
        <v>0</v>
      </c>
      <c r="Y545" s="24" t="s">
        <v>272</v>
      </c>
    </row>
    <row r="546" spans="1:25" customFormat="1" ht="40.5" hidden="1" customHeight="1">
      <c r="A546" s="13">
        <v>542</v>
      </c>
      <c r="B546" s="14" t="s">
        <v>1091</v>
      </c>
      <c r="C546" s="14" t="s">
        <v>1109</v>
      </c>
      <c r="D546" s="14" t="s">
        <v>29</v>
      </c>
      <c r="E546" s="14">
        <v>50063502</v>
      </c>
      <c r="F546" s="14">
        <v>13</v>
      </c>
      <c r="G546" s="15" t="s">
        <v>1110</v>
      </c>
      <c r="H546" s="19" t="s">
        <v>1111</v>
      </c>
      <c r="I546" s="14" t="s">
        <v>558</v>
      </c>
      <c r="J546" s="14" t="s">
        <v>1112</v>
      </c>
      <c r="K546" s="17">
        <v>16500</v>
      </c>
      <c r="L546" s="18">
        <v>-3000</v>
      </c>
      <c r="M546" s="18">
        <f t="shared" si="17"/>
        <v>13500</v>
      </c>
      <c r="N546" s="19" t="s">
        <v>1113</v>
      </c>
      <c r="O546" s="36" t="s">
        <v>1114</v>
      </c>
      <c r="P546" s="14" t="s">
        <v>35</v>
      </c>
      <c r="Q546" s="26" t="s">
        <v>1099</v>
      </c>
      <c r="R546" s="14">
        <v>487</v>
      </c>
      <c r="S546" s="26" t="s">
        <v>37</v>
      </c>
      <c r="T546" s="14" t="s">
        <v>48</v>
      </c>
      <c r="U546" s="14" t="s">
        <v>1115</v>
      </c>
      <c r="V546" s="14" t="s">
        <v>1115</v>
      </c>
      <c r="W546" s="22" t="s">
        <v>1115</v>
      </c>
      <c r="X546" s="23">
        <f t="shared" si="16"/>
        <v>13500</v>
      </c>
      <c r="Y546" s="24" t="s">
        <v>272</v>
      </c>
    </row>
    <row r="547" spans="1:25" customFormat="1" ht="53.25" hidden="1" customHeight="1">
      <c r="A547" s="13">
        <v>543</v>
      </c>
      <c r="B547" s="14" t="s">
        <v>1091</v>
      </c>
      <c r="C547" s="14" t="s">
        <v>1116</v>
      </c>
      <c r="D547" s="14" t="s">
        <v>42</v>
      </c>
      <c r="E547" s="14">
        <v>14528118</v>
      </c>
      <c r="F547" s="14">
        <v>13</v>
      </c>
      <c r="G547" s="15" t="s">
        <v>1110</v>
      </c>
      <c r="H547" s="19" t="s">
        <v>1117</v>
      </c>
      <c r="I547" s="14" t="s">
        <v>558</v>
      </c>
      <c r="J547" s="14" t="s">
        <v>1118</v>
      </c>
      <c r="K547" s="17">
        <v>2880</v>
      </c>
      <c r="L547" s="17">
        <f>-2800</f>
        <v>-2800</v>
      </c>
      <c r="M547" s="18">
        <f t="shared" si="17"/>
        <v>80</v>
      </c>
      <c r="N547" s="19" t="s">
        <v>1119</v>
      </c>
      <c r="O547" s="36" t="s">
        <v>1120</v>
      </c>
      <c r="P547" s="14" t="s">
        <v>35</v>
      </c>
      <c r="Q547" s="26" t="s">
        <v>1099</v>
      </c>
      <c r="R547" s="14">
        <v>487</v>
      </c>
      <c r="S547" s="26" t="s">
        <v>37</v>
      </c>
      <c r="T547" s="34" t="s">
        <v>459</v>
      </c>
      <c r="U547" s="14" t="s">
        <v>1115</v>
      </c>
      <c r="V547" s="14" t="s">
        <v>1115</v>
      </c>
      <c r="W547" s="22" t="s">
        <v>1115</v>
      </c>
      <c r="X547" s="23">
        <f t="shared" si="16"/>
        <v>80</v>
      </c>
      <c r="Y547" s="24" t="s">
        <v>272</v>
      </c>
    </row>
    <row r="548" spans="1:25" customFormat="1" ht="53.25" hidden="1" customHeight="1">
      <c r="A548" s="13">
        <v>544</v>
      </c>
      <c r="B548" s="14" t="s">
        <v>1091</v>
      </c>
      <c r="C548" s="14" t="s">
        <v>1116</v>
      </c>
      <c r="D548" s="14" t="s">
        <v>42</v>
      </c>
      <c r="E548" s="14">
        <v>14528118</v>
      </c>
      <c r="F548" s="14">
        <v>13</v>
      </c>
      <c r="G548" s="15" t="s">
        <v>1110</v>
      </c>
      <c r="H548" s="19" t="s">
        <v>1121</v>
      </c>
      <c r="I548" s="14" t="s">
        <v>558</v>
      </c>
      <c r="J548" s="14" t="s">
        <v>1122</v>
      </c>
      <c r="K548" s="17">
        <v>2500</v>
      </c>
      <c r="L548" s="17">
        <f>-K548</f>
        <v>-2500</v>
      </c>
      <c r="M548" s="18">
        <f t="shared" si="17"/>
        <v>0</v>
      </c>
      <c r="N548" s="19" t="s">
        <v>1123</v>
      </c>
      <c r="O548" s="36" t="s">
        <v>1124</v>
      </c>
      <c r="P548" s="14" t="s">
        <v>35</v>
      </c>
      <c r="Q548" s="26">
        <v>43163</v>
      </c>
      <c r="R548" s="14" t="s">
        <v>182</v>
      </c>
      <c r="S548" s="26" t="s">
        <v>37</v>
      </c>
      <c r="T548" s="14" t="s">
        <v>247</v>
      </c>
      <c r="U548" s="14" t="s">
        <v>1115</v>
      </c>
      <c r="V548" s="14" t="s">
        <v>1115</v>
      </c>
      <c r="W548" s="27" t="s">
        <v>1115</v>
      </c>
      <c r="X548" s="23">
        <f t="shared" si="16"/>
        <v>0</v>
      </c>
      <c r="Y548" s="24" t="s">
        <v>248</v>
      </c>
    </row>
    <row r="549" spans="1:25" customFormat="1" ht="53.25" hidden="1" customHeight="1">
      <c r="A549" s="13">
        <v>545</v>
      </c>
      <c r="B549" s="14" t="s">
        <v>1091</v>
      </c>
      <c r="C549" s="14" t="s">
        <v>1116</v>
      </c>
      <c r="D549" s="14" t="s">
        <v>42</v>
      </c>
      <c r="E549" s="14">
        <v>14528118</v>
      </c>
      <c r="F549" s="14">
        <v>13</v>
      </c>
      <c r="G549" s="15" t="s">
        <v>1125</v>
      </c>
      <c r="H549" s="19" t="s">
        <v>1126</v>
      </c>
      <c r="I549" s="14" t="s">
        <v>1127</v>
      </c>
      <c r="J549" s="14" t="s">
        <v>1128</v>
      </c>
      <c r="K549" s="17">
        <v>1500</v>
      </c>
      <c r="L549" s="17"/>
      <c r="M549" s="18">
        <f t="shared" si="17"/>
        <v>1500</v>
      </c>
      <c r="N549" s="14"/>
      <c r="O549" s="36" t="s">
        <v>1120</v>
      </c>
      <c r="P549" s="14" t="s">
        <v>35</v>
      </c>
      <c r="Q549" s="26" t="s">
        <v>1099</v>
      </c>
      <c r="R549" s="14">
        <v>883</v>
      </c>
      <c r="S549" s="26" t="s">
        <v>37</v>
      </c>
      <c r="T549" s="14" t="s">
        <v>459</v>
      </c>
      <c r="U549" s="14" t="s">
        <v>1115</v>
      </c>
      <c r="V549" s="14" t="s">
        <v>1115</v>
      </c>
      <c r="W549" s="22" t="s">
        <v>1115</v>
      </c>
      <c r="X549" s="23">
        <f t="shared" si="16"/>
        <v>1500</v>
      </c>
      <c r="Y549" s="24"/>
    </row>
    <row r="550" spans="1:25" customFormat="1" ht="66" hidden="1" customHeight="1">
      <c r="A550" s="13">
        <v>546</v>
      </c>
      <c r="B550" s="14" t="s">
        <v>1091</v>
      </c>
      <c r="C550" s="14" t="s">
        <v>1116</v>
      </c>
      <c r="D550" s="14" t="s">
        <v>42</v>
      </c>
      <c r="E550" s="14">
        <v>14528118</v>
      </c>
      <c r="F550" s="14">
        <v>13</v>
      </c>
      <c r="G550" s="15">
        <v>0</v>
      </c>
      <c r="H550" s="19" t="s">
        <v>1129</v>
      </c>
      <c r="I550" s="14" t="s">
        <v>1130</v>
      </c>
      <c r="J550" s="14" t="s">
        <v>1131</v>
      </c>
      <c r="K550" s="17">
        <v>249123.84</v>
      </c>
      <c r="L550" s="17"/>
      <c r="M550" s="18">
        <f t="shared" si="17"/>
        <v>249123.84</v>
      </c>
      <c r="N550" s="19"/>
      <c r="O550" s="36" t="s">
        <v>1132</v>
      </c>
      <c r="P550" s="14" t="s">
        <v>3</v>
      </c>
      <c r="Q550" s="26" t="s">
        <v>37</v>
      </c>
      <c r="R550" s="14" t="s">
        <v>37</v>
      </c>
      <c r="S550" s="21">
        <v>43281</v>
      </c>
      <c r="T550" s="14" t="s">
        <v>124</v>
      </c>
      <c r="U550" s="14" t="s">
        <v>1115</v>
      </c>
      <c r="V550" s="14" t="s">
        <v>1115</v>
      </c>
      <c r="W550" s="27" t="s">
        <v>1115</v>
      </c>
      <c r="X550" s="23">
        <f t="shared" si="16"/>
        <v>249123.84</v>
      </c>
      <c r="Y550" s="24"/>
    </row>
    <row r="551" spans="1:25" customFormat="1" ht="66" hidden="1" customHeight="1">
      <c r="A551" s="13">
        <v>547</v>
      </c>
      <c r="B551" s="14" t="s">
        <v>1091</v>
      </c>
      <c r="C551" s="14" t="s">
        <v>1116</v>
      </c>
      <c r="D551" s="14" t="s">
        <v>42</v>
      </c>
      <c r="E551" s="14">
        <v>14528118</v>
      </c>
      <c r="F551" s="14">
        <v>13</v>
      </c>
      <c r="G551" s="15">
        <v>0</v>
      </c>
      <c r="H551" s="19" t="s">
        <v>1133</v>
      </c>
      <c r="I551" s="14" t="s">
        <v>1134</v>
      </c>
      <c r="J551" s="14" t="s">
        <v>1135</v>
      </c>
      <c r="K551" s="17">
        <v>205129.2</v>
      </c>
      <c r="L551" s="17"/>
      <c r="M551" s="18">
        <f t="shared" si="17"/>
        <v>205129.2</v>
      </c>
      <c r="N551" s="19"/>
      <c r="O551" s="36" t="s">
        <v>1132</v>
      </c>
      <c r="P551" s="14" t="s">
        <v>3</v>
      </c>
      <c r="Q551" s="26" t="s">
        <v>37</v>
      </c>
      <c r="R551" s="14" t="s">
        <v>37</v>
      </c>
      <c r="S551" s="21">
        <v>43281</v>
      </c>
      <c r="T551" s="14" t="s">
        <v>124</v>
      </c>
      <c r="U551" s="14" t="s">
        <v>1115</v>
      </c>
      <c r="V551" s="14" t="s">
        <v>1115</v>
      </c>
      <c r="W551" s="27" t="s">
        <v>1115</v>
      </c>
      <c r="X551" s="23">
        <f t="shared" si="16"/>
        <v>205129.2</v>
      </c>
      <c r="Y551" s="24"/>
    </row>
    <row r="552" spans="1:25" customFormat="1" ht="53.25" hidden="1" customHeight="1">
      <c r="A552" s="13">
        <v>548</v>
      </c>
      <c r="B552" s="14" t="s">
        <v>1091</v>
      </c>
      <c r="C552" s="14" t="s">
        <v>1136</v>
      </c>
      <c r="D552" s="14" t="s">
        <v>42</v>
      </c>
      <c r="E552" s="14">
        <v>90754824</v>
      </c>
      <c r="F552" s="14">
        <v>10</v>
      </c>
      <c r="G552" s="15" t="s">
        <v>1137</v>
      </c>
      <c r="H552" s="19" t="s">
        <v>1138</v>
      </c>
      <c r="I552" s="14" t="s">
        <v>608</v>
      </c>
      <c r="J552" s="14" t="s">
        <v>1139</v>
      </c>
      <c r="K552" s="17">
        <v>24822</v>
      </c>
      <c r="L552" s="17"/>
      <c r="M552" s="18">
        <f t="shared" si="17"/>
        <v>24822</v>
      </c>
      <c r="N552" s="19"/>
      <c r="O552" s="36" t="s">
        <v>1140</v>
      </c>
      <c r="P552" s="14" t="s">
        <v>35</v>
      </c>
      <c r="Q552" s="26" t="s">
        <v>1141</v>
      </c>
      <c r="R552" s="14" t="s">
        <v>614</v>
      </c>
      <c r="S552" s="21" t="s">
        <v>37</v>
      </c>
      <c r="T552" s="14" t="s">
        <v>1142</v>
      </c>
      <c r="U552" s="14" t="s">
        <v>1115</v>
      </c>
      <c r="V552" s="14" t="s">
        <v>1115</v>
      </c>
      <c r="W552" s="27" t="s">
        <v>1115</v>
      </c>
      <c r="X552" s="23">
        <f t="shared" si="16"/>
        <v>24822</v>
      </c>
      <c r="Y552" s="24"/>
    </row>
    <row r="553" spans="1:25" customFormat="1" ht="53.25" hidden="1" customHeight="1">
      <c r="A553" s="13">
        <v>549</v>
      </c>
      <c r="B553" s="14" t="s">
        <v>1091</v>
      </c>
      <c r="C553" s="14" t="s">
        <v>1143</v>
      </c>
      <c r="D553" s="14" t="s">
        <v>42</v>
      </c>
      <c r="E553" s="14">
        <v>21660506</v>
      </c>
      <c r="F553" s="14">
        <v>12</v>
      </c>
      <c r="G553" s="15" t="s">
        <v>1144</v>
      </c>
      <c r="H553" s="19" t="s">
        <v>1145</v>
      </c>
      <c r="I553" s="14" t="s">
        <v>1055</v>
      </c>
      <c r="J553" s="14" t="s">
        <v>1146</v>
      </c>
      <c r="K553" s="17">
        <v>25925</v>
      </c>
      <c r="L553" s="17"/>
      <c r="M553" s="18">
        <f t="shared" si="17"/>
        <v>25925</v>
      </c>
      <c r="N553" s="19"/>
      <c r="O553" s="36" t="s">
        <v>1132</v>
      </c>
      <c r="P553" s="14" t="s">
        <v>3</v>
      </c>
      <c r="Q553" s="26" t="s">
        <v>37</v>
      </c>
      <c r="R553" s="14" t="s">
        <v>37</v>
      </c>
      <c r="S553" s="21">
        <v>43281</v>
      </c>
      <c r="T553" s="14" t="s">
        <v>124</v>
      </c>
      <c r="U553" s="14" t="s">
        <v>1115</v>
      </c>
      <c r="V553" s="14" t="s">
        <v>1115</v>
      </c>
      <c r="W553" s="27" t="s">
        <v>1115</v>
      </c>
      <c r="X553" s="23">
        <f t="shared" si="16"/>
        <v>25925</v>
      </c>
      <c r="Y553" s="24"/>
    </row>
    <row r="554" spans="1:25" customFormat="1" ht="53.25" hidden="1" customHeight="1">
      <c r="A554" s="13">
        <v>550</v>
      </c>
      <c r="B554" s="14" t="s">
        <v>1091</v>
      </c>
      <c r="C554" s="14" t="s">
        <v>1147</v>
      </c>
      <c r="D554" s="14" t="s">
        <v>29</v>
      </c>
      <c r="E554" s="14">
        <v>20702914</v>
      </c>
      <c r="F554" s="14">
        <v>12</v>
      </c>
      <c r="G554" s="15">
        <v>42580</v>
      </c>
      <c r="H554" s="19" t="s">
        <v>1148</v>
      </c>
      <c r="I554" s="14" t="s">
        <v>1149</v>
      </c>
      <c r="J554" s="14" t="s">
        <v>1150</v>
      </c>
      <c r="K554" s="17">
        <v>21432</v>
      </c>
      <c r="L554" s="17"/>
      <c r="M554" s="18">
        <f t="shared" si="17"/>
        <v>21432</v>
      </c>
      <c r="N554" s="14"/>
      <c r="O554" s="36" t="s">
        <v>1132</v>
      </c>
      <c r="P554" s="14" t="s">
        <v>3</v>
      </c>
      <c r="Q554" s="26" t="s">
        <v>37</v>
      </c>
      <c r="R554" s="14" t="s">
        <v>37</v>
      </c>
      <c r="S554" s="21">
        <v>43281</v>
      </c>
      <c r="T554" s="14" t="s">
        <v>124</v>
      </c>
      <c r="U554" s="14" t="s">
        <v>1115</v>
      </c>
      <c r="V554" s="14" t="s">
        <v>1115</v>
      </c>
      <c r="W554" s="27" t="s">
        <v>1115</v>
      </c>
      <c r="X554" s="23">
        <f t="shared" si="16"/>
        <v>21432</v>
      </c>
      <c r="Y554" s="24"/>
    </row>
    <row r="555" spans="1:25" customFormat="1" ht="87" hidden="1" customHeight="1">
      <c r="A555" s="13">
        <v>551</v>
      </c>
      <c r="B555" s="14" t="s">
        <v>1091</v>
      </c>
      <c r="C555" s="14" t="s">
        <v>1151</v>
      </c>
      <c r="D555" s="14" t="s">
        <v>29</v>
      </c>
      <c r="E555" s="14">
        <v>20702914</v>
      </c>
      <c r="F555" s="14">
        <v>12</v>
      </c>
      <c r="G555" s="15">
        <v>42580</v>
      </c>
      <c r="H555" s="19" t="s">
        <v>1152</v>
      </c>
      <c r="I555" s="14" t="s">
        <v>1055</v>
      </c>
      <c r="J555" s="14" t="s">
        <v>1153</v>
      </c>
      <c r="K555" s="17">
        <v>2400</v>
      </c>
      <c r="L555" s="17"/>
      <c r="M555" s="18">
        <f t="shared" si="17"/>
        <v>2400</v>
      </c>
      <c r="N555" s="19"/>
      <c r="O555" s="36" t="s">
        <v>1132</v>
      </c>
      <c r="P555" s="14" t="s">
        <v>3</v>
      </c>
      <c r="Q555" s="26" t="s">
        <v>37</v>
      </c>
      <c r="R555" s="14" t="s">
        <v>37</v>
      </c>
      <c r="S555" s="21">
        <v>43281</v>
      </c>
      <c r="T555" s="14" t="s">
        <v>124</v>
      </c>
      <c r="U555" s="14" t="s">
        <v>1115</v>
      </c>
      <c r="V555" s="14" t="s">
        <v>1115</v>
      </c>
      <c r="W555" s="27" t="s">
        <v>1115</v>
      </c>
      <c r="X555" s="23">
        <f t="shared" si="16"/>
        <v>2400</v>
      </c>
      <c r="Y555" s="24"/>
    </row>
    <row r="556" spans="1:25" customFormat="1" ht="77.25" hidden="1" customHeight="1">
      <c r="A556" s="13">
        <v>552</v>
      </c>
      <c r="B556" s="14" t="s">
        <v>1091</v>
      </c>
      <c r="C556" s="14" t="s">
        <v>1116</v>
      </c>
      <c r="D556" s="14" t="s">
        <v>42</v>
      </c>
      <c r="E556" s="14">
        <v>14528118</v>
      </c>
      <c r="F556" s="14">
        <v>13</v>
      </c>
      <c r="G556" s="15" t="s">
        <v>1125</v>
      </c>
      <c r="H556" s="19" t="s">
        <v>1154</v>
      </c>
      <c r="I556" s="14" t="s">
        <v>1127</v>
      </c>
      <c r="J556" s="14" t="s">
        <v>1155</v>
      </c>
      <c r="K556" s="17">
        <v>2800</v>
      </c>
      <c r="L556" s="17"/>
      <c r="M556" s="18">
        <f t="shared" si="17"/>
        <v>2800</v>
      </c>
      <c r="N556" s="19"/>
      <c r="O556" s="36" t="s">
        <v>1156</v>
      </c>
      <c r="P556" s="14" t="s">
        <v>35</v>
      </c>
      <c r="Q556" s="26">
        <v>43045</v>
      </c>
      <c r="R556" s="14" t="s">
        <v>182</v>
      </c>
      <c r="S556" s="21" t="s">
        <v>37</v>
      </c>
      <c r="T556" s="34" t="s">
        <v>1157</v>
      </c>
      <c r="U556" s="14" t="s">
        <v>1115</v>
      </c>
      <c r="V556" s="14" t="s">
        <v>1115</v>
      </c>
      <c r="W556" s="27" t="s">
        <v>1115</v>
      </c>
      <c r="X556" s="23">
        <f t="shared" si="16"/>
        <v>2800</v>
      </c>
      <c r="Y556" s="24"/>
    </row>
    <row r="557" spans="1:25" customFormat="1" ht="61.5" hidden="1" customHeight="1">
      <c r="A557" s="13">
        <v>553</v>
      </c>
      <c r="B557" s="14" t="s">
        <v>1091</v>
      </c>
      <c r="C557" s="14" t="s">
        <v>1116</v>
      </c>
      <c r="D557" s="14" t="s">
        <v>42</v>
      </c>
      <c r="E557" s="14">
        <v>14528118</v>
      </c>
      <c r="F557" s="14">
        <v>13</v>
      </c>
      <c r="G557" s="15" t="s">
        <v>1158</v>
      </c>
      <c r="H557" s="19" t="s">
        <v>1159</v>
      </c>
      <c r="I557" s="14" t="s">
        <v>558</v>
      </c>
      <c r="J557" s="14" t="s">
        <v>1160</v>
      </c>
      <c r="K557" s="17">
        <v>855</v>
      </c>
      <c r="L557" s="17"/>
      <c r="M557" s="18">
        <f t="shared" si="17"/>
        <v>855</v>
      </c>
      <c r="N557" s="14"/>
      <c r="O557" s="36" t="s">
        <v>1161</v>
      </c>
      <c r="P557" s="14" t="s">
        <v>35</v>
      </c>
      <c r="Q557" s="26" t="s">
        <v>1162</v>
      </c>
      <c r="R557" s="14">
        <v>18</v>
      </c>
      <c r="S557" s="26" t="s">
        <v>37</v>
      </c>
      <c r="T557" s="14" t="s">
        <v>48</v>
      </c>
      <c r="U557" s="14" t="s">
        <v>1115</v>
      </c>
      <c r="V557" s="14" t="s">
        <v>1115</v>
      </c>
      <c r="W557" s="22" t="s">
        <v>1163</v>
      </c>
      <c r="X557" s="23">
        <f t="shared" si="16"/>
        <v>855</v>
      </c>
      <c r="Y557" s="24"/>
    </row>
    <row r="558" spans="1:25" customFormat="1" ht="40.5" hidden="1" customHeight="1">
      <c r="A558" s="13">
        <v>554</v>
      </c>
      <c r="B558" s="14" t="s">
        <v>1091</v>
      </c>
      <c r="C558" s="14" t="s">
        <v>1116</v>
      </c>
      <c r="D558" s="14" t="s">
        <v>42</v>
      </c>
      <c r="E558" s="14">
        <v>14528118</v>
      </c>
      <c r="F558" s="14">
        <v>13</v>
      </c>
      <c r="G558" s="15" t="s">
        <v>1110</v>
      </c>
      <c r="H558" s="19" t="s">
        <v>1164</v>
      </c>
      <c r="I558" s="14" t="s">
        <v>558</v>
      </c>
      <c r="J558" s="14" t="s">
        <v>1165</v>
      </c>
      <c r="K558" s="17">
        <v>100</v>
      </c>
      <c r="L558" s="17">
        <v>0</v>
      </c>
      <c r="M558" s="18">
        <f t="shared" si="17"/>
        <v>100</v>
      </c>
      <c r="N558" s="19"/>
      <c r="O558" s="19" t="s">
        <v>1120</v>
      </c>
      <c r="P558" s="14" t="s">
        <v>35</v>
      </c>
      <c r="Q558" s="14" t="s">
        <v>1166</v>
      </c>
      <c r="R558" s="14" t="s">
        <v>182</v>
      </c>
      <c r="S558" s="26" t="s">
        <v>37</v>
      </c>
      <c r="T558" s="34" t="s">
        <v>459</v>
      </c>
      <c r="U558" s="14" t="s">
        <v>1115</v>
      </c>
      <c r="V558" s="14" t="s">
        <v>1115</v>
      </c>
      <c r="W558" s="27" t="s">
        <v>1115</v>
      </c>
      <c r="X558" s="23">
        <f t="shared" si="16"/>
        <v>100</v>
      </c>
      <c r="Y558" s="24"/>
    </row>
    <row r="559" spans="1:25" customFormat="1" ht="61.5" hidden="1" customHeight="1">
      <c r="A559" s="13">
        <v>555</v>
      </c>
      <c r="B559" s="14" t="s">
        <v>1091</v>
      </c>
      <c r="C559" s="14" t="s">
        <v>1116</v>
      </c>
      <c r="D559" s="14" t="s">
        <v>42</v>
      </c>
      <c r="E559" s="14">
        <v>14528118</v>
      </c>
      <c r="F559" s="14">
        <v>13</v>
      </c>
      <c r="G559" s="15" t="s">
        <v>1110</v>
      </c>
      <c r="H559" s="19" t="s">
        <v>1167</v>
      </c>
      <c r="I559" s="14" t="s">
        <v>558</v>
      </c>
      <c r="J559" s="14" t="s">
        <v>1165</v>
      </c>
      <c r="K559" s="17">
        <v>100</v>
      </c>
      <c r="L559" s="17">
        <v>0</v>
      </c>
      <c r="M559" s="18">
        <f t="shared" si="17"/>
        <v>100</v>
      </c>
      <c r="N559" s="19"/>
      <c r="O559" s="36" t="s">
        <v>1120</v>
      </c>
      <c r="P559" s="14" t="s">
        <v>35</v>
      </c>
      <c r="Q559" s="26" t="s">
        <v>1166</v>
      </c>
      <c r="R559" s="14" t="s">
        <v>182</v>
      </c>
      <c r="S559" s="26" t="s">
        <v>37</v>
      </c>
      <c r="T559" s="34" t="s">
        <v>459</v>
      </c>
      <c r="U559" s="14" t="s">
        <v>1115</v>
      </c>
      <c r="V559" s="14" t="s">
        <v>1115</v>
      </c>
      <c r="W559" s="27" t="s">
        <v>1115</v>
      </c>
      <c r="X559" s="23">
        <f t="shared" si="16"/>
        <v>100</v>
      </c>
      <c r="Y559" s="24"/>
    </row>
    <row r="560" spans="1:25" customFormat="1" ht="61.5" hidden="1" customHeight="1">
      <c r="A560" s="13">
        <v>556</v>
      </c>
      <c r="B560" s="14" t="s">
        <v>1091</v>
      </c>
      <c r="C560" s="14" t="s">
        <v>1168</v>
      </c>
      <c r="D560" s="14" t="s">
        <v>29</v>
      </c>
      <c r="E560" s="14">
        <v>53349865</v>
      </c>
      <c r="F560" s="14">
        <v>12</v>
      </c>
      <c r="G560" s="15" t="s">
        <v>1169</v>
      </c>
      <c r="H560" s="19" t="s">
        <v>1170</v>
      </c>
      <c r="I560" s="14" t="s">
        <v>1171</v>
      </c>
      <c r="J560" s="14" t="s">
        <v>1172</v>
      </c>
      <c r="K560" s="17">
        <v>188.1</v>
      </c>
      <c r="L560" s="17">
        <v>0</v>
      </c>
      <c r="M560" s="18">
        <f t="shared" si="17"/>
        <v>188.1</v>
      </c>
      <c r="N560" s="14" t="s">
        <v>1115</v>
      </c>
      <c r="O560" s="36" t="s">
        <v>1173</v>
      </c>
      <c r="P560" s="14" t="s">
        <v>35</v>
      </c>
      <c r="Q560" s="26" t="s">
        <v>1166</v>
      </c>
      <c r="R560" s="14" t="s">
        <v>182</v>
      </c>
      <c r="S560" s="26" t="s">
        <v>37</v>
      </c>
      <c r="T560" s="14" t="s">
        <v>48</v>
      </c>
      <c r="U560" s="14" t="s">
        <v>1115</v>
      </c>
      <c r="V560" s="14" t="s">
        <v>1115</v>
      </c>
      <c r="W560" s="27" t="s">
        <v>1174</v>
      </c>
      <c r="X560" s="23">
        <f t="shared" ref="X560:X623" si="18">M560</f>
        <v>188.1</v>
      </c>
      <c r="Y560" s="24"/>
    </row>
    <row r="561" spans="1:25" customFormat="1" ht="142.5" hidden="1" customHeight="1">
      <c r="A561" s="13">
        <v>557</v>
      </c>
      <c r="B561" s="14" t="s">
        <v>1091</v>
      </c>
      <c r="C561" s="14" t="s">
        <v>1116</v>
      </c>
      <c r="D561" s="14" t="s">
        <v>42</v>
      </c>
      <c r="E561" s="14">
        <v>14528118</v>
      </c>
      <c r="F561" s="14">
        <v>13</v>
      </c>
      <c r="G561" s="15" t="s">
        <v>1175</v>
      </c>
      <c r="H561" s="19" t="s">
        <v>1107</v>
      </c>
      <c r="I561" s="14" t="s">
        <v>1127</v>
      </c>
      <c r="J561" s="14" t="s">
        <v>1176</v>
      </c>
      <c r="K561" s="17">
        <v>250</v>
      </c>
      <c r="L561" s="17">
        <v>0</v>
      </c>
      <c r="M561" s="18">
        <f t="shared" si="17"/>
        <v>250</v>
      </c>
      <c r="N561" s="14" t="s">
        <v>1115</v>
      </c>
      <c r="O561" s="36" t="s">
        <v>1120</v>
      </c>
      <c r="P561" s="14" t="s">
        <v>35</v>
      </c>
      <c r="Q561" s="26" t="s">
        <v>1099</v>
      </c>
      <c r="R561" s="14">
        <v>942</v>
      </c>
      <c r="S561" s="26" t="s">
        <v>37</v>
      </c>
      <c r="T561" s="14" t="s">
        <v>48</v>
      </c>
      <c r="U561" s="14" t="s">
        <v>1115</v>
      </c>
      <c r="V561" s="14" t="s">
        <v>1115</v>
      </c>
      <c r="W561" s="22" t="s">
        <v>1115</v>
      </c>
      <c r="X561" s="23">
        <f t="shared" si="18"/>
        <v>250</v>
      </c>
      <c r="Y561" s="24"/>
    </row>
    <row r="562" spans="1:25" customFormat="1" ht="142.5" hidden="1" customHeight="1">
      <c r="A562" s="13">
        <v>558</v>
      </c>
      <c r="B562" s="14" t="s">
        <v>1091</v>
      </c>
      <c r="C562" s="14" t="s">
        <v>1116</v>
      </c>
      <c r="D562" s="14" t="s">
        <v>42</v>
      </c>
      <c r="E562" s="14">
        <v>14528118</v>
      </c>
      <c r="F562" s="14">
        <v>13</v>
      </c>
      <c r="G562" s="15" t="s">
        <v>1175</v>
      </c>
      <c r="H562" s="19" t="s">
        <v>1107</v>
      </c>
      <c r="I562" s="14" t="s">
        <v>1127</v>
      </c>
      <c r="J562" s="14" t="s">
        <v>1177</v>
      </c>
      <c r="K562" s="17">
        <v>250</v>
      </c>
      <c r="L562" s="17">
        <v>0</v>
      </c>
      <c r="M562" s="18">
        <f t="shared" si="17"/>
        <v>250</v>
      </c>
      <c r="N562" s="14" t="s">
        <v>1115</v>
      </c>
      <c r="O562" s="36" t="s">
        <v>1120</v>
      </c>
      <c r="P562" s="14" t="s">
        <v>35</v>
      </c>
      <c r="Q562" s="26" t="s">
        <v>1099</v>
      </c>
      <c r="R562" s="14">
        <v>942</v>
      </c>
      <c r="S562" s="26" t="s">
        <v>37</v>
      </c>
      <c r="T562" s="14" t="s">
        <v>48</v>
      </c>
      <c r="U562" s="14" t="s">
        <v>1115</v>
      </c>
      <c r="V562" s="14" t="s">
        <v>1115</v>
      </c>
      <c r="W562" s="22" t="s">
        <v>1115</v>
      </c>
      <c r="X562" s="23">
        <f t="shared" si="18"/>
        <v>250</v>
      </c>
      <c r="Y562" s="24"/>
    </row>
    <row r="563" spans="1:25" customFormat="1" ht="91.5" hidden="1" customHeight="1">
      <c r="A563" s="13">
        <v>559</v>
      </c>
      <c r="B563" s="14" t="s">
        <v>1091</v>
      </c>
      <c r="C563" s="14" t="s">
        <v>1151</v>
      </c>
      <c r="D563" s="14" t="s">
        <v>29</v>
      </c>
      <c r="E563" s="14">
        <v>20702914</v>
      </c>
      <c r="F563" s="14">
        <v>12</v>
      </c>
      <c r="G563" s="15">
        <v>42698</v>
      </c>
      <c r="H563" s="19" t="s">
        <v>1178</v>
      </c>
      <c r="I563" s="14" t="s">
        <v>558</v>
      </c>
      <c r="J563" s="14" t="s">
        <v>1179</v>
      </c>
      <c r="K563" s="17">
        <v>288.02999999999997</v>
      </c>
      <c r="L563" s="17">
        <v>0</v>
      </c>
      <c r="M563" s="18">
        <f t="shared" si="17"/>
        <v>288.02999999999997</v>
      </c>
      <c r="N563" s="14" t="s">
        <v>1115</v>
      </c>
      <c r="O563" s="36" t="s">
        <v>1161</v>
      </c>
      <c r="P563" s="14" t="s">
        <v>35</v>
      </c>
      <c r="Q563" s="26" t="s">
        <v>1162</v>
      </c>
      <c r="R563" s="14">
        <v>18</v>
      </c>
      <c r="S563" s="26" t="s">
        <v>37</v>
      </c>
      <c r="T563" s="14" t="s">
        <v>48</v>
      </c>
      <c r="U563" s="14" t="s">
        <v>1115</v>
      </c>
      <c r="V563" s="14" t="s">
        <v>1115</v>
      </c>
      <c r="W563" s="22" t="s">
        <v>1180</v>
      </c>
      <c r="X563" s="23">
        <f t="shared" si="18"/>
        <v>288.02999999999997</v>
      </c>
      <c r="Y563" s="24"/>
    </row>
    <row r="564" spans="1:25" customFormat="1" ht="61.5" hidden="1" customHeight="1">
      <c r="A564" s="13">
        <v>560</v>
      </c>
      <c r="B564" s="14" t="s">
        <v>1091</v>
      </c>
      <c r="C564" s="14" t="s">
        <v>1151</v>
      </c>
      <c r="D564" s="14" t="s">
        <v>29</v>
      </c>
      <c r="E564" s="14">
        <v>20702914</v>
      </c>
      <c r="F564" s="14">
        <v>12</v>
      </c>
      <c r="G564" s="15">
        <v>42698</v>
      </c>
      <c r="H564" s="19" t="s">
        <v>1178</v>
      </c>
      <c r="I564" s="14" t="s">
        <v>558</v>
      </c>
      <c r="J564" s="14" t="s">
        <v>1179</v>
      </c>
      <c r="K564" s="17">
        <v>288.02999999999997</v>
      </c>
      <c r="L564" s="17">
        <v>0</v>
      </c>
      <c r="M564" s="18">
        <f t="shared" si="17"/>
        <v>288.02999999999997</v>
      </c>
      <c r="N564" s="14" t="s">
        <v>1115</v>
      </c>
      <c r="O564" s="36" t="s">
        <v>1161</v>
      </c>
      <c r="P564" s="14" t="s">
        <v>35</v>
      </c>
      <c r="Q564" s="26" t="s">
        <v>1162</v>
      </c>
      <c r="R564" s="14">
        <v>18</v>
      </c>
      <c r="S564" s="26" t="s">
        <v>37</v>
      </c>
      <c r="T564" s="14" t="s">
        <v>48</v>
      </c>
      <c r="U564" s="14" t="s">
        <v>1115</v>
      </c>
      <c r="V564" s="14" t="s">
        <v>1115</v>
      </c>
      <c r="W564" s="22" t="s">
        <v>1180</v>
      </c>
      <c r="X564" s="23">
        <f t="shared" si="18"/>
        <v>288.02999999999997</v>
      </c>
      <c r="Y564" s="24"/>
    </row>
    <row r="565" spans="1:25" customFormat="1" ht="61.5" hidden="1" customHeight="1">
      <c r="A565" s="13">
        <v>561</v>
      </c>
      <c r="B565" s="14" t="s">
        <v>1091</v>
      </c>
      <c r="C565" s="14" t="s">
        <v>1116</v>
      </c>
      <c r="D565" s="14" t="s">
        <v>42</v>
      </c>
      <c r="E565" s="14">
        <v>14528118</v>
      </c>
      <c r="F565" s="14">
        <v>13</v>
      </c>
      <c r="G565" s="15" t="s">
        <v>1158</v>
      </c>
      <c r="H565" s="19" t="s">
        <v>1181</v>
      </c>
      <c r="I565" s="14" t="s">
        <v>558</v>
      </c>
      <c r="J565" s="14" t="s">
        <v>1182</v>
      </c>
      <c r="K565" s="17">
        <v>300</v>
      </c>
      <c r="L565" s="17">
        <v>0</v>
      </c>
      <c r="M565" s="18">
        <f t="shared" si="17"/>
        <v>300</v>
      </c>
      <c r="N565" s="19"/>
      <c r="O565" s="36" t="s">
        <v>1183</v>
      </c>
      <c r="P565" s="14" t="s">
        <v>35</v>
      </c>
      <c r="Q565" s="26" t="s">
        <v>1099</v>
      </c>
      <c r="R565" s="14">
        <v>730</v>
      </c>
      <c r="S565" s="26" t="s">
        <v>37</v>
      </c>
      <c r="T565" s="34" t="s">
        <v>459</v>
      </c>
      <c r="U565" s="14" t="s">
        <v>1115</v>
      </c>
      <c r="V565" s="14" t="s">
        <v>1115</v>
      </c>
      <c r="W565" s="22" t="s">
        <v>1115</v>
      </c>
      <c r="X565" s="23">
        <f t="shared" si="18"/>
        <v>300</v>
      </c>
      <c r="Y565" s="24"/>
    </row>
    <row r="566" spans="1:25" customFormat="1" ht="104.25" hidden="1" customHeight="1">
      <c r="A566" s="13">
        <v>562</v>
      </c>
      <c r="B566" s="14" t="s">
        <v>1091</v>
      </c>
      <c r="C566" s="14" t="s">
        <v>1116</v>
      </c>
      <c r="D566" s="14" t="s">
        <v>42</v>
      </c>
      <c r="E566" s="14">
        <v>14528118</v>
      </c>
      <c r="F566" s="14">
        <v>13</v>
      </c>
      <c r="G566" s="15" t="s">
        <v>1175</v>
      </c>
      <c r="H566" s="19" t="s">
        <v>1107</v>
      </c>
      <c r="I566" s="14" t="s">
        <v>1127</v>
      </c>
      <c r="J566" s="14" t="s">
        <v>1184</v>
      </c>
      <c r="K566" s="17">
        <v>303</v>
      </c>
      <c r="L566" s="17">
        <v>0</v>
      </c>
      <c r="M566" s="18">
        <f t="shared" si="17"/>
        <v>303</v>
      </c>
      <c r="N566" s="14" t="s">
        <v>1115</v>
      </c>
      <c r="O566" s="36" t="s">
        <v>1120</v>
      </c>
      <c r="P566" s="14" t="s">
        <v>35</v>
      </c>
      <c r="Q566" s="26" t="s">
        <v>1099</v>
      </c>
      <c r="R566" s="14">
        <v>942</v>
      </c>
      <c r="S566" s="26" t="s">
        <v>37</v>
      </c>
      <c r="T566" s="14" t="s">
        <v>48</v>
      </c>
      <c r="U566" s="14" t="s">
        <v>1115</v>
      </c>
      <c r="V566" s="14" t="s">
        <v>1115</v>
      </c>
      <c r="W566" s="22" t="s">
        <v>1115</v>
      </c>
      <c r="X566" s="23">
        <f t="shared" si="18"/>
        <v>303</v>
      </c>
      <c r="Y566" s="24"/>
    </row>
    <row r="567" spans="1:25" customFormat="1" ht="129.75" hidden="1" customHeight="1">
      <c r="A567" s="13">
        <v>563</v>
      </c>
      <c r="B567" s="14" t="s">
        <v>1091</v>
      </c>
      <c r="C567" s="14" t="s">
        <v>1116</v>
      </c>
      <c r="D567" s="14" t="s">
        <v>42</v>
      </c>
      <c r="E567" s="14">
        <v>14528118</v>
      </c>
      <c r="F567" s="14">
        <v>13</v>
      </c>
      <c r="G567" s="15" t="s">
        <v>1175</v>
      </c>
      <c r="H567" s="19" t="s">
        <v>1107</v>
      </c>
      <c r="I567" s="14" t="s">
        <v>1127</v>
      </c>
      <c r="J567" s="14" t="s">
        <v>1184</v>
      </c>
      <c r="K567" s="17">
        <v>303</v>
      </c>
      <c r="L567" s="17">
        <v>0</v>
      </c>
      <c r="M567" s="18">
        <f t="shared" si="17"/>
        <v>303</v>
      </c>
      <c r="N567" s="14" t="s">
        <v>1115</v>
      </c>
      <c r="O567" s="36" t="s">
        <v>1120</v>
      </c>
      <c r="P567" s="14" t="s">
        <v>35</v>
      </c>
      <c r="Q567" s="26" t="s">
        <v>1099</v>
      </c>
      <c r="R567" s="14">
        <v>942</v>
      </c>
      <c r="S567" s="26" t="s">
        <v>37</v>
      </c>
      <c r="T567" s="14" t="s">
        <v>48</v>
      </c>
      <c r="U567" s="14" t="s">
        <v>1115</v>
      </c>
      <c r="V567" s="14" t="s">
        <v>1115</v>
      </c>
      <c r="W567" s="22" t="s">
        <v>1115</v>
      </c>
      <c r="X567" s="23">
        <f t="shared" si="18"/>
        <v>303</v>
      </c>
      <c r="Y567" s="24"/>
    </row>
    <row r="568" spans="1:25" customFormat="1" ht="91.5" hidden="1" customHeight="1">
      <c r="A568" s="13">
        <v>564</v>
      </c>
      <c r="B568" s="14" t="s">
        <v>1091</v>
      </c>
      <c r="C568" s="14" t="s">
        <v>1151</v>
      </c>
      <c r="D568" s="14" t="s">
        <v>29</v>
      </c>
      <c r="E568" s="14">
        <v>20702914</v>
      </c>
      <c r="F568" s="14">
        <v>12</v>
      </c>
      <c r="G568" s="15">
        <v>42698</v>
      </c>
      <c r="H568" s="19" t="s">
        <v>1185</v>
      </c>
      <c r="I568" s="14" t="s">
        <v>558</v>
      </c>
      <c r="J568" s="14" t="s">
        <v>1186</v>
      </c>
      <c r="K568" s="17">
        <v>363.2</v>
      </c>
      <c r="L568" s="17">
        <v>0</v>
      </c>
      <c r="M568" s="18">
        <f t="shared" si="17"/>
        <v>363.2</v>
      </c>
      <c r="N568" s="14" t="s">
        <v>1115</v>
      </c>
      <c r="O568" s="36" t="s">
        <v>1161</v>
      </c>
      <c r="P568" s="14" t="s">
        <v>35</v>
      </c>
      <c r="Q568" s="26" t="s">
        <v>1162</v>
      </c>
      <c r="R568" s="14">
        <v>18</v>
      </c>
      <c r="S568" s="26" t="s">
        <v>37</v>
      </c>
      <c r="T568" s="14" t="s">
        <v>48</v>
      </c>
      <c r="U568" s="14" t="s">
        <v>1115</v>
      </c>
      <c r="V568" s="14" t="s">
        <v>1115</v>
      </c>
      <c r="W568" s="22" t="s">
        <v>1180</v>
      </c>
      <c r="X568" s="23">
        <f t="shared" si="18"/>
        <v>363.2</v>
      </c>
      <c r="Y568" s="24"/>
    </row>
    <row r="569" spans="1:25" customFormat="1" ht="75" hidden="1" customHeight="1">
      <c r="A569" s="13">
        <v>565</v>
      </c>
      <c r="B569" s="14" t="s">
        <v>1091</v>
      </c>
      <c r="C569" s="14" t="s">
        <v>1116</v>
      </c>
      <c r="D569" s="14" t="s">
        <v>42</v>
      </c>
      <c r="E569" s="14">
        <v>14528118</v>
      </c>
      <c r="F569" s="14">
        <v>13</v>
      </c>
      <c r="G569" s="15" t="s">
        <v>1110</v>
      </c>
      <c r="H569" s="19" t="s">
        <v>1187</v>
      </c>
      <c r="I569" s="14" t="s">
        <v>558</v>
      </c>
      <c r="J569" s="14" t="s">
        <v>1188</v>
      </c>
      <c r="K569" s="17">
        <v>400</v>
      </c>
      <c r="L569" s="17">
        <v>0</v>
      </c>
      <c r="M569" s="18">
        <f t="shared" si="17"/>
        <v>400</v>
      </c>
      <c r="N569" s="19"/>
      <c r="O569" s="36" t="s">
        <v>1120</v>
      </c>
      <c r="P569" s="14" t="s">
        <v>35</v>
      </c>
      <c r="Q569" s="26" t="s">
        <v>1166</v>
      </c>
      <c r="R569" s="14" t="s">
        <v>182</v>
      </c>
      <c r="S569" s="26" t="s">
        <v>37</v>
      </c>
      <c r="T569" s="34" t="s">
        <v>459</v>
      </c>
      <c r="U569" s="14" t="s">
        <v>1115</v>
      </c>
      <c r="V569" s="14" t="s">
        <v>1115</v>
      </c>
      <c r="W569" s="27" t="s">
        <v>1115</v>
      </c>
      <c r="X569" s="23">
        <f t="shared" si="18"/>
        <v>400</v>
      </c>
      <c r="Y569" s="24"/>
    </row>
    <row r="570" spans="1:25" customFormat="1" ht="78.75" hidden="1" customHeight="1">
      <c r="A570" s="13">
        <v>566</v>
      </c>
      <c r="B570" s="14" t="s">
        <v>1091</v>
      </c>
      <c r="C570" s="14" t="s">
        <v>1116</v>
      </c>
      <c r="D570" s="14" t="s">
        <v>42</v>
      </c>
      <c r="E570" s="14">
        <v>14528118</v>
      </c>
      <c r="F570" s="14">
        <v>13</v>
      </c>
      <c r="G570" s="15" t="s">
        <v>1125</v>
      </c>
      <c r="H570" s="19" t="s">
        <v>1189</v>
      </c>
      <c r="I570" s="14" t="s">
        <v>1127</v>
      </c>
      <c r="J570" s="14" t="s">
        <v>1190</v>
      </c>
      <c r="K570" s="17">
        <v>450</v>
      </c>
      <c r="L570" s="17">
        <v>0</v>
      </c>
      <c r="M570" s="18">
        <f t="shared" si="17"/>
        <v>450</v>
      </c>
      <c r="N570" s="19"/>
      <c r="O570" s="36" t="s">
        <v>1120</v>
      </c>
      <c r="P570" s="14" t="s">
        <v>35</v>
      </c>
      <c r="Q570" s="26" t="s">
        <v>1141</v>
      </c>
      <c r="R570" s="14" t="s">
        <v>182</v>
      </c>
      <c r="S570" s="26" t="s">
        <v>37</v>
      </c>
      <c r="T570" s="34" t="s">
        <v>459</v>
      </c>
      <c r="U570" s="14" t="s">
        <v>1115</v>
      </c>
      <c r="V570" s="14" t="s">
        <v>1115</v>
      </c>
      <c r="W570" s="27" t="s">
        <v>1115</v>
      </c>
      <c r="X570" s="23">
        <f t="shared" si="18"/>
        <v>450</v>
      </c>
      <c r="Y570" s="24"/>
    </row>
    <row r="571" spans="1:25" customFormat="1" ht="61.5" hidden="1" customHeight="1">
      <c r="A571" s="13">
        <v>567</v>
      </c>
      <c r="B571" s="14" t="s">
        <v>1091</v>
      </c>
      <c r="C571" s="14" t="s">
        <v>1191</v>
      </c>
      <c r="D571" s="14" t="s">
        <v>29</v>
      </c>
      <c r="E571" s="14">
        <v>18764266</v>
      </c>
      <c r="F571" s="14">
        <v>13</v>
      </c>
      <c r="G571" s="15">
        <v>42548</v>
      </c>
      <c r="H571" s="19" t="s">
        <v>1192</v>
      </c>
      <c r="I571" s="14" t="s">
        <v>558</v>
      </c>
      <c r="J571" s="14" t="s">
        <v>1193</v>
      </c>
      <c r="K571" s="17">
        <v>500</v>
      </c>
      <c r="L571" s="17">
        <v>0</v>
      </c>
      <c r="M571" s="18">
        <f t="shared" si="17"/>
        <v>500</v>
      </c>
      <c r="N571" s="19"/>
      <c r="O571" s="19" t="s">
        <v>1194</v>
      </c>
      <c r="P571" s="14" t="s">
        <v>35</v>
      </c>
      <c r="Q571" s="14" t="s">
        <v>1099</v>
      </c>
      <c r="R571" s="14">
        <v>396</v>
      </c>
      <c r="S571" s="26" t="s">
        <v>37</v>
      </c>
      <c r="T571" s="34" t="s">
        <v>459</v>
      </c>
      <c r="U571" s="14" t="s">
        <v>1115</v>
      </c>
      <c r="V571" s="14" t="s">
        <v>1115</v>
      </c>
      <c r="W571" s="27" t="s">
        <v>1115</v>
      </c>
      <c r="X571" s="23">
        <f t="shared" si="18"/>
        <v>500</v>
      </c>
      <c r="Y571" s="24"/>
    </row>
    <row r="572" spans="1:25" customFormat="1" ht="61.5" hidden="1" customHeight="1">
      <c r="A572" s="13">
        <v>568</v>
      </c>
      <c r="B572" s="14" t="s">
        <v>1091</v>
      </c>
      <c r="C572" s="14" t="s">
        <v>1116</v>
      </c>
      <c r="D572" s="14" t="s">
        <v>42</v>
      </c>
      <c r="E572" s="14">
        <v>14528118</v>
      </c>
      <c r="F572" s="14">
        <v>13</v>
      </c>
      <c r="G572" s="15" t="s">
        <v>1110</v>
      </c>
      <c r="H572" s="19" t="s">
        <v>1195</v>
      </c>
      <c r="I572" s="14" t="s">
        <v>558</v>
      </c>
      <c r="J572" s="14" t="s">
        <v>1196</v>
      </c>
      <c r="K572" s="17">
        <v>500</v>
      </c>
      <c r="L572" s="17">
        <v>0</v>
      </c>
      <c r="M572" s="18">
        <f t="shared" si="17"/>
        <v>500</v>
      </c>
      <c r="N572" s="19"/>
      <c r="O572" s="36" t="s">
        <v>1120</v>
      </c>
      <c r="P572" s="14" t="s">
        <v>35</v>
      </c>
      <c r="Q572" s="26" t="s">
        <v>1166</v>
      </c>
      <c r="R572" s="14" t="s">
        <v>182</v>
      </c>
      <c r="S572" s="26" t="s">
        <v>37</v>
      </c>
      <c r="T572" s="34" t="s">
        <v>459</v>
      </c>
      <c r="U572" s="14" t="s">
        <v>1115</v>
      </c>
      <c r="V572" s="14" t="s">
        <v>1115</v>
      </c>
      <c r="W572" s="27" t="s">
        <v>1115</v>
      </c>
      <c r="X572" s="23">
        <f t="shared" si="18"/>
        <v>500</v>
      </c>
      <c r="Y572" s="24"/>
    </row>
    <row r="573" spans="1:25" customFormat="1" ht="61.5" hidden="1" customHeight="1">
      <c r="A573" s="13">
        <v>569</v>
      </c>
      <c r="B573" s="14" t="s">
        <v>1091</v>
      </c>
      <c r="C573" s="14" t="s">
        <v>1116</v>
      </c>
      <c r="D573" s="14" t="s">
        <v>42</v>
      </c>
      <c r="E573" s="14">
        <v>14528118</v>
      </c>
      <c r="F573" s="14">
        <v>13</v>
      </c>
      <c r="G573" s="15" t="s">
        <v>1158</v>
      </c>
      <c r="H573" s="19" t="s">
        <v>1197</v>
      </c>
      <c r="I573" s="14" t="s">
        <v>558</v>
      </c>
      <c r="J573" s="14" t="s">
        <v>1198</v>
      </c>
      <c r="K573" s="17">
        <v>700</v>
      </c>
      <c r="L573" s="17">
        <v>0</v>
      </c>
      <c r="M573" s="18">
        <f t="shared" si="17"/>
        <v>700</v>
      </c>
      <c r="N573" s="19"/>
      <c r="O573" s="36" t="s">
        <v>1120</v>
      </c>
      <c r="P573" s="14" t="s">
        <v>35</v>
      </c>
      <c r="Q573" s="26" t="s">
        <v>1166</v>
      </c>
      <c r="R573" s="14" t="s">
        <v>182</v>
      </c>
      <c r="S573" s="26" t="s">
        <v>37</v>
      </c>
      <c r="T573" s="34" t="s">
        <v>459</v>
      </c>
      <c r="U573" s="14" t="s">
        <v>1115</v>
      </c>
      <c r="V573" s="14" t="s">
        <v>1115</v>
      </c>
      <c r="W573" s="27" t="s">
        <v>1115</v>
      </c>
      <c r="X573" s="23">
        <f t="shared" si="18"/>
        <v>700</v>
      </c>
      <c r="Y573" s="24"/>
    </row>
    <row r="574" spans="1:25" customFormat="1" ht="61.5" hidden="1" customHeight="1">
      <c r="A574" s="13">
        <v>570</v>
      </c>
      <c r="B574" s="14" t="s">
        <v>1091</v>
      </c>
      <c r="C574" s="14" t="s">
        <v>1116</v>
      </c>
      <c r="D574" s="14" t="s">
        <v>42</v>
      </c>
      <c r="E574" s="14">
        <v>14528118</v>
      </c>
      <c r="F574" s="14">
        <v>13</v>
      </c>
      <c r="G574" s="15" t="s">
        <v>1158</v>
      </c>
      <c r="H574" s="19" t="s">
        <v>1199</v>
      </c>
      <c r="I574" s="14" t="s">
        <v>558</v>
      </c>
      <c r="J574" s="14" t="s">
        <v>1198</v>
      </c>
      <c r="K574" s="17">
        <v>700</v>
      </c>
      <c r="L574" s="17">
        <v>0</v>
      </c>
      <c r="M574" s="18">
        <f t="shared" si="17"/>
        <v>700</v>
      </c>
      <c r="N574" s="19"/>
      <c r="O574" s="36" t="s">
        <v>1120</v>
      </c>
      <c r="P574" s="14" t="s">
        <v>35</v>
      </c>
      <c r="Q574" s="26" t="s">
        <v>1166</v>
      </c>
      <c r="R574" s="14" t="s">
        <v>182</v>
      </c>
      <c r="S574" s="26" t="s">
        <v>37</v>
      </c>
      <c r="T574" s="34" t="s">
        <v>459</v>
      </c>
      <c r="U574" s="14" t="s">
        <v>1115</v>
      </c>
      <c r="V574" s="14" t="s">
        <v>1115</v>
      </c>
      <c r="W574" s="27" t="s">
        <v>1115</v>
      </c>
      <c r="X574" s="23">
        <f t="shared" si="18"/>
        <v>700</v>
      </c>
      <c r="Y574" s="24"/>
    </row>
    <row r="575" spans="1:25" customFormat="1" ht="61.5" hidden="1" customHeight="1">
      <c r="A575" s="13">
        <v>571</v>
      </c>
      <c r="B575" s="14" t="s">
        <v>1091</v>
      </c>
      <c r="C575" s="14" t="s">
        <v>1116</v>
      </c>
      <c r="D575" s="14" t="s">
        <v>42</v>
      </c>
      <c r="E575" s="14">
        <v>14528118</v>
      </c>
      <c r="F575" s="14">
        <v>13</v>
      </c>
      <c r="G575" s="15" t="s">
        <v>1158</v>
      </c>
      <c r="H575" s="19" t="s">
        <v>1199</v>
      </c>
      <c r="I575" s="14" t="s">
        <v>558</v>
      </c>
      <c r="J575" s="14" t="s">
        <v>1198</v>
      </c>
      <c r="K575" s="17">
        <v>700</v>
      </c>
      <c r="L575" s="17">
        <v>0</v>
      </c>
      <c r="M575" s="18">
        <f t="shared" si="17"/>
        <v>700</v>
      </c>
      <c r="N575" s="19"/>
      <c r="O575" s="36" t="s">
        <v>1120</v>
      </c>
      <c r="P575" s="14" t="s">
        <v>35</v>
      </c>
      <c r="Q575" s="26" t="s">
        <v>1166</v>
      </c>
      <c r="R575" s="14" t="s">
        <v>182</v>
      </c>
      <c r="S575" s="26" t="s">
        <v>37</v>
      </c>
      <c r="T575" s="34" t="s">
        <v>459</v>
      </c>
      <c r="U575" s="14" t="s">
        <v>1115</v>
      </c>
      <c r="V575" s="14" t="s">
        <v>1115</v>
      </c>
      <c r="W575" s="27" t="s">
        <v>1115</v>
      </c>
      <c r="X575" s="23">
        <f t="shared" si="18"/>
        <v>700</v>
      </c>
      <c r="Y575" s="24"/>
    </row>
    <row r="576" spans="1:25" customFormat="1" ht="134.25" hidden="1" customHeight="1">
      <c r="A576" s="13">
        <v>572</v>
      </c>
      <c r="B576" s="14" t="s">
        <v>1091</v>
      </c>
      <c r="C576" s="14" t="s">
        <v>1116</v>
      </c>
      <c r="D576" s="14" t="s">
        <v>42</v>
      </c>
      <c r="E576" s="14">
        <v>14528118</v>
      </c>
      <c r="F576" s="14">
        <v>13</v>
      </c>
      <c r="G576" s="15" t="s">
        <v>1144</v>
      </c>
      <c r="H576" s="19" t="s">
        <v>1200</v>
      </c>
      <c r="I576" s="14" t="s">
        <v>558</v>
      </c>
      <c r="J576" s="14" t="s">
        <v>1201</v>
      </c>
      <c r="K576" s="17">
        <v>700</v>
      </c>
      <c r="L576" s="17">
        <v>0</v>
      </c>
      <c r="M576" s="18">
        <f t="shared" si="17"/>
        <v>700</v>
      </c>
      <c r="N576" s="19"/>
      <c r="O576" s="36" t="s">
        <v>1120</v>
      </c>
      <c r="P576" s="14" t="s">
        <v>35</v>
      </c>
      <c r="Q576" s="26" t="s">
        <v>1166</v>
      </c>
      <c r="R576" s="14" t="s">
        <v>182</v>
      </c>
      <c r="S576" s="26" t="s">
        <v>37</v>
      </c>
      <c r="T576" s="34" t="s">
        <v>459</v>
      </c>
      <c r="U576" s="14" t="s">
        <v>1115</v>
      </c>
      <c r="V576" s="14" t="s">
        <v>1115</v>
      </c>
      <c r="W576" s="27" t="s">
        <v>1115</v>
      </c>
      <c r="X576" s="23">
        <f t="shared" si="18"/>
        <v>700</v>
      </c>
      <c r="Y576" s="24"/>
    </row>
    <row r="577" spans="1:25" customFormat="1" ht="134.25" hidden="1" customHeight="1">
      <c r="A577" s="13">
        <v>573</v>
      </c>
      <c r="B577" s="14" t="s">
        <v>1091</v>
      </c>
      <c r="C577" s="14" t="s">
        <v>1116</v>
      </c>
      <c r="D577" s="14" t="s">
        <v>42</v>
      </c>
      <c r="E577" s="14">
        <v>14528118</v>
      </c>
      <c r="F577" s="14">
        <v>13</v>
      </c>
      <c r="G577" s="15" t="s">
        <v>1175</v>
      </c>
      <c r="H577" s="19" t="s">
        <v>1107</v>
      </c>
      <c r="I577" s="14" t="s">
        <v>1127</v>
      </c>
      <c r="J577" s="14" t="s">
        <v>1202</v>
      </c>
      <c r="K577" s="17">
        <v>727</v>
      </c>
      <c r="L577" s="17">
        <v>0</v>
      </c>
      <c r="M577" s="18">
        <f t="shared" si="17"/>
        <v>727</v>
      </c>
      <c r="N577" s="14" t="s">
        <v>1115</v>
      </c>
      <c r="O577" s="36" t="s">
        <v>1120</v>
      </c>
      <c r="P577" s="14" t="s">
        <v>35</v>
      </c>
      <c r="Q577" s="26" t="s">
        <v>1099</v>
      </c>
      <c r="R577" s="14">
        <v>942</v>
      </c>
      <c r="S577" s="26" t="s">
        <v>37</v>
      </c>
      <c r="T577" s="14" t="s">
        <v>48</v>
      </c>
      <c r="U577" s="14" t="s">
        <v>1115</v>
      </c>
      <c r="V577" s="14" t="s">
        <v>1115</v>
      </c>
      <c r="W577" s="22" t="s">
        <v>1115</v>
      </c>
      <c r="X577" s="23">
        <f t="shared" si="18"/>
        <v>727</v>
      </c>
      <c r="Y577" s="24"/>
    </row>
    <row r="578" spans="1:25" customFormat="1" ht="134.25" hidden="1" customHeight="1">
      <c r="A578" s="13">
        <v>574</v>
      </c>
      <c r="B578" s="14" t="s">
        <v>1091</v>
      </c>
      <c r="C578" s="14" t="s">
        <v>1151</v>
      </c>
      <c r="D578" s="14" t="s">
        <v>29</v>
      </c>
      <c r="E578" s="14">
        <v>20702914</v>
      </c>
      <c r="F578" s="14">
        <v>12</v>
      </c>
      <c r="G578" s="15">
        <v>42698</v>
      </c>
      <c r="H578" s="19" t="s">
        <v>1203</v>
      </c>
      <c r="I578" s="14" t="s">
        <v>558</v>
      </c>
      <c r="J578" s="14" t="s">
        <v>1179</v>
      </c>
      <c r="K578" s="17">
        <v>741.55</v>
      </c>
      <c r="L578" s="17">
        <v>0</v>
      </c>
      <c r="M578" s="18">
        <f t="shared" si="17"/>
        <v>741.55</v>
      </c>
      <c r="N578" s="14" t="s">
        <v>1115</v>
      </c>
      <c r="O578" s="36" t="s">
        <v>1161</v>
      </c>
      <c r="P578" s="14" t="s">
        <v>35</v>
      </c>
      <c r="Q578" s="26" t="s">
        <v>1162</v>
      </c>
      <c r="R578" s="14">
        <v>18</v>
      </c>
      <c r="S578" s="26" t="s">
        <v>37</v>
      </c>
      <c r="T578" s="14" t="s">
        <v>48</v>
      </c>
      <c r="U578" s="14" t="s">
        <v>1115</v>
      </c>
      <c r="V578" s="14" t="s">
        <v>1115</v>
      </c>
      <c r="W578" s="22" t="s">
        <v>1163</v>
      </c>
      <c r="X578" s="23">
        <f t="shared" si="18"/>
        <v>741.55</v>
      </c>
      <c r="Y578" s="24"/>
    </row>
    <row r="579" spans="1:25" customFormat="1" ht="76.5" hidden="1" customHeight="1">
      <c r="A579" s="13">
        <v>575</v>
      </c>
      <c r="B579" s="14" t="s">
        <v>1091</v>
      </c>
      <c r="C579" s="14" t="s">
        <v>1151</v>
      </c>
      <c r="D579" s="14" t="s">
        <v>29</v>
      </c>
      <c r="E579" s="14">
        <v>20702914</v>
      </c>
      <c r="F579" s="14">
        <v>12</v>
      </c>
      <c r="G579" s="15">
        <v>42698</v>
      </c>
      <c r="H579" s="19" t="s">
        <v>1203</v>
      </c>
      <c r="I579" s="14" t="s">
        <v>558</v>
      </c>
      <c r="J579" s="14" t="s">
        <v>1179</v>
      </c>
      <c r="K579" s="17">
        <v>878.23</v>
      </c>
      <c r="L579" s="17">
        <v>0</v>
      </c>
      <c r="M579" s="18">
        <f t="shared" si="17"/>
        <v>878.23</v>
      </c>
      <c r="N579" s="14" t="s">
        <v>37</v>
      </c>
      <c r="O579" s="36" t="s">
        <v>1204</v>
      </c>
      <c r="P579" s="14" t="s">
        <v>35</v>
      </c>
      <c r="Q579" s="26" t="s">
        <v>1162</v>
      </c>
      <c r="R579" s="14">
        <v>18</v>
      </c>
      <c r="S579" s="26" t="s">
        <v>37</v>
      </c>
      <c r="T579" s="14" t="s">
        <v>48</v>
      </c>
      <c r="U579" s="14" t="s">
        <v>1115</v>
      </c>
      <c r="V579" s="14" t="s">
        <v>1115</v>
      </c>
      <c r="W579" s="22" t="s">
        <v>1163</v>
      </c>
      <c r="X579" s="23">
        <f t="shared" si="18"/>
        <v>878.23</v>
      </c>
      <c r="Y579" s="24"/>
    </row>
    <row r="580" spans="1:25" customFormat="1" ht="129.75" hidden="1" customHeight="1">
      <c r="A580" s="13">
        <v>576</v>
      </c>
      <c r="B580" s="14" t="s">
        <v>1091</v>
      </c>
      <c r="C580" s="14" t="s">
        <v>1116</v>
      </c>
      <c r="D580" s="14" t="s">
        <v>42</v>
      </c>
      <c r="E580" s="14">
        <v>14528118</v>
      </c>
      <c r="F580" s="14">
        <v>13</v>
      </c>
      <c r="G580" s="15" t="s">
        <v>1125</v>
      </c>
      <c r="H580" s="19" t="s">
        <v>1205</v>
      </c>
      <c r="I580" s="14" t="s">
        <v>1127</v>
      </c>
      <c r="J580" s="14" t="s">
        <v>1206</v>
      </c>
      <c r="K580" s="17">
        <v>1000</v>
      </c>
      <c r="L580" s="17">
        <v>0</v>
      </c>
      <c r="M580" s="18">
        <f t="shared" si="17"/>
        <v>1000</v>
      </c>
      <c r="N580" s="14"/>
      <c r="O580" s="36" t="s">
        <v>1207</v>
      </c>
      <c r="P580" s="14" t="s">
        <v>35</v>
      </c>
      <c r="Q580" s="26" t="s">
        <v>1166</v>
      </c>
      <c r="R580" s="14" t="s">
        <v>182</v>
      </c>
      <c r="S580" s="26" t="s">
        <v>37</v>
      </c>
      <c r="T580" s="34" t="s">
        <v>459</v>
      </c>
      <c r="U580" s="14" t="s">
        <v>1115</v>
      </c>
      <c r="V580" s="14" t="s">
        <v>1115</v>
      </c>
      <c r="W580" s="27" t="s">
        <v>1115</v>
      </c>
      <c r="X580" s="23">
        <f t="shared" si="18"/>
        <v>1000</v>
      </c>
      <c r="Y580" s="24"/>
    </row>
    <row r="581" spans="1:25" customFormat="1" ht="129.75" hidden="1" customHeight="1">
      <c r="A581" s="13">
        <v>577</v>
      </c>
      <c r="B581" s="14" t="s">
        <v>1091</v>
      </c>
      <c r="C581" s="14" t="s">
        <v>1151</v>
      </c>
      <c r="D581" s="14" t="s">
        <v>29</v>
      </c>
      <c r="E581" s="14">
        <v>20702914</v>
      </c>
      <c r="F581" s="14">
        <v>12</v>
      </c>
      <c r="G581" s="15">
        <v>42698</v>
      </c>
      <c r="H581" s="19" t="s">
        <v>1208</v>
      </c>
      <c r="I581" s="14" t="s">
        <v>558</v>
      </c>
      <c r="J581" s="14" t="s">
        <v>1209</v>
      </c>
      <c r="K581" s="17">
        <v>1053.71</v>
      </c>
      <c r="L581" s="17">
        <v>0</v>
      </c>
      <c r="M581" s="18">
        <f t="shared" si="17"/>
        <v>1053.71</v>
      </c>
      <c r="N581" s="14" t="s">
        <v>1115</v>
      </c>
      <c r="O581" s="36" t="s">
        <v>1210</v>
      </c>
      <c r="P581" s="14" t="s">
        <v>35</v>
      </c>
      <c r="Q581" s="26" t="s">
        <v>1162</v>
      </c>
      <c r="R581" s="14">
        <v>18</v>
      </c>
      <c r="S581" s="26" t="s">
        <v>37</v>
      </c>
      <c r="T581" s="14" t="s">
        <v>48</v>
      </c>
      <c r="U581" s="14" t="s">
        <v>1115</v>
      </c>
      <c r="V581" s="14" t="s">
        <v>1115</v>
      </c>
      <c r="W581" s="22" t="s">
        <v>1180</v>
      </c>
      <c r="X581" s="23">
        <f t="shared" si="18"/>
        <v>1053.71</v>
      </c>
      <c r="Y581" s="24"/>
    </row>
    <row r="582" spans="1:25" customFormat="1" ht="61.5" hidden="1" customHeight="1">
      <c r="A582" s="13">
        <v>578</v>
      </c>
      <c r="B582" s="14" t="s">
        <v>1091</v>
      </c>
      <c r="C582" s="14" t="s">
        <v>1151</v>
      </c>
      <c r="D582" s="14" t="s">
        <v>29</v>
      </c>
      <c r="E582" s="14">
        <v>20702914</v>
      </c>
      <c r="F582" s="14">
        <v>12</v>
      </c>
      <c r="G582" s="15">
        <v>42698</v>
      </c>
      <c r="H582" s="19" t="s">
        <v>1208</v>
      </c>
      <c r="I582" s="14" t="s">
        <v>558</v>
      </c>
      <c r="J582" s="14" t="s">
        <v>1209</v>
      </c>
      <c r="K582" s="17">
        <v>1053.71</v>
      </c>
      <c r="L582" s="17">
        <v>0</v>
      </c>
      <c r="M582" s="18">
        <f t="shared" ref="M582:M645" si="19">K582+L582</f>
        <v>1053.71</v>
      </c>
      <c r="N582" s="14" t="s">
        <v>1115</v>
      </c>
      <c r="O582" s="36" t="s">
        <v>1210</v>
      </c>
      <c r="P582" s="14" t="s">
        <v>35</v>
      </c>
      <c r="Q582" s="26" t="s">
        <v>1162</v>
      </c>
      <c r="R582" s="14">
        <v>18</v>
      </c>
      <c r="S582" s="26" t="s">
        <v>37</v>
      </c>
      <c r="T582" s="14" t="s">
        <v>48</v>
      </c>
      <c r="U582" s="14" t="s">
        <v>1115</v>
      </c>
      <c r="V582" s="14" t="s">
        <v>1115</v>
      </c>
      <c r="W582" s="22" t="s">
        <v>1180</v>
      </c>
      <c r="X582" s="23">
        <f t="shared" si="18"/>
        <v>1053.71</v>
      </c>
      <c r="Y582" s="24"/>
    </row>
    <row r="583" spans="1:25" customFormat="1" ht="61.5" hidden="1" customHeight="1">
      <c r="A583" s="13">
        <v>579</v>
      </c>
      <c r="B583" s="14" t="s">
        <v>1091</v>
      </c>
      <c r="C583" s="14" t="s">
        <v>1116</v>
      </c>
      <c r="D583" s="14" t="s">
        <v>42</v>
      </c>
      <c r="E583" s="14">
        <v>14528118</v>
      </c>
      <c r="F583" s="14">
        <v>13</v>
      </c>
      <c r="G583" s="15" t="s">
        <v>1110</v>
      </c>
      <c r="H583" s="19" t="s">
        <v>1211</v>
      </c>
      <c r="I583" s="14" t="s">
        <v>558</v>
      </c>
      <c r="J583" s="14" t="s">
        <v>1212</v>
      </c>
      <c r="K583" s="17">
        <v>1200</v>
      </c>
      <c r="L583" s="17">
        <v>0</v>
      </c>
      <c r="M583" s="18">
        <f t="shared" si="19"/>
        <v>1200</v>
      </c>
      <c r="N583" s="14"/>
      <c r="O583" s="36" t="s">
        <v>1120</v>
      </c>
      <c r="P583" s="14" t="s">
        <v>35</v>
      </c>
      <c r="Q583" s="26" t="s">
        <v>1166</v>
      </c>
      <c r="R583" s="14" t="s">
        <v>182</v>
      </c>
      <c r="S583" s="26" t="s">
        <v>37</v>
      </c>
      <c r="T583" s="34" t="s">
        <v>459</v>
      </c>
      <c r="U583" s="14" t="s">
        <v>1115</v>
      </c>
      <c r="V583" s="14" t="s">
        <v>1115</v>
      </c>
      <c r="W583" s="27" t="s">
        <v>1115</v>
      </c>
      <c r="X583" s="23">
        <f t="shared" si="18"/>
        <v>1200</v>
      </c>
      <c r="Y583" s="24"/>
    </row>
    <row r="584" spans="1:25" customFormat="1" ht="61.5" hidden="1" customHeight="1">
      <c r="A584" s="13">
        <v>580</v>
      </c>
      <c r="B584" s="14" t="s">
        <v>1091</v>
      </c>
      <c r="C584" s="14" t="s">
        <v>1116</v>
      </c>
      <c r="D584" s="14" t="s">
        <v>42</v>
      </c>
      <c r="E584" s="14">
        <v>14528118</v>
      </c>
      <c r="F584" s="14">
        <v>13</v>
      </c>
      <c r="G584" s="15" t="s">
        <v>1110</v>
      </c>
      <c r="H584" s="19" t="s">
        <v>1213</v>
      </c>
      <c r="I584" s="14" t="s">
        <v>558</v>
      </c>
      <c r="J584" s="14" t="s">
        <v>1212</v>
      </c>
      <c r="K584" s="17">
        <v>1200</v>
      </c>
      <c r="L584" s="17">
        <v>0</v>
      </c>
      <c r="M584" s="18">
        <f t="shared" si="19"/>
        <v>1200</v>
      </c>
      <c r="N584" s="14"/>
      <c r="O584" s="36" t="s">
        <v>1120</v>
      </c>
      <c r="P584" s="14" t="s">
        <v>35</v>
      </c>
      <c r="Q584" s="26" t="s">
        <v>1166</v>
      </c>
      <c r="R584" s="14" t="s">
        <v>182</v>
      </c>
      <c r="S584" s="26" t="s">
        <v>37</v>
      </c>
      <c r="T584" s="34" t="s">
        <v>459</v>
      </c>
      <c r="U584" s="14" t="s">
        <v>1115</v>
      </c>
      <c r="V584" s="14" t="s">
        <v>1115</v>
      </c>
      <c r="W584" s="27" t="s">
        <v>1115</v>
      </c>
      <c r="X584" s="23">
        <f t="shared" si="18"/>
        <v>1200</v>
      </c>
      <c r="Y584" s="24"/>
    </row>
    <row r="585" spans="1:25" customFormat="1" ht="61.5" hidden="1" customHeight="1">
      <c r="A585" s="13">
        <v>581</v>
      </c>
      <c r="B585" s="14" t="s">
        <v>1091</v>
      </c>
      <c r="C585" s="14" t="s">
        <v>1116</v>
      </c>
      <c r="D585" s="14" t="s">
        <v>42</v>
      </c>
      <c r="E585" s="14">
        <v>14528118</v>
      </c>
      <c r="F585" s="14">
        <v>13</v>
      </c>
      <c r="G585" s="15" t="s">
        <v>1175</v>
      </c>
      <c r="H585" s="19" t="s">
        <v>1107</v>
      </c>
      <c r="I585" s="14" t="s">
        <v>1127</v>
      </c>
      <c r="J585" s="14" t="s">
        <v>1214</v>
      </c>
      <c r="K585" s="17">
        <v>1200</v>
      </c>
      <c r="L585" s="17">
        <v>0</v>
      </c>
      <c r="M585" s="18">
        <f t="shared" si="19"/>
        <v>1200</v>
      </c>
      <c r="N585" s="14"/>
      <c r="O585" s="36" t="s">
        <v>1120</v>
      </c>
      <c r="P585" s="14" t="s">
        <v>35</v>
      </c>
      <c r="Q585" s="26" t="s">
        <v>1166</v>
      </c>
      <c r="R585" s="14" t="s">
        <v>182</v>
      </c>
      <c r="S585" s="26" t="s">
        <v>37</v>
      </c>
      <c r="T585" s="34" t="s">
        <v>459</v>
      </c>
      <c r="U585" s="14" t="s">
        <v>1115</v>
      </c>
      <c r="V585" s="14" t="s">
        <v>1115</v>
      </c>
      <c r="W585" s="27" t="s">
        <v>1115</v>
      </c>
      <c r="X585" s="23">
        <f t="shared" si="18"/>
        <v>1200</v>
      </c>
      <c r="Y585" s="24"/>
    </row>
    <row r="586" spans="1:25" customFormat="1" ht="75" hidden="1" customHeight="1">
      <c r="A586" s="13">
        <v>582</v>
      </c>
      <c r="B586" s="14" t="s">
        <v>1091</v>
      </c>
      <c r="C586" s="14" t="s">
        <v>1116</v>
      </c>
      <c r="D586" s="14" t="s">
        <v>42</v>
      </c>
      <c r="E586" s="14">
        <v>14528118</v>
      </c>
      <c r="F586" s="14">
        <v>13</v>
      </c>
      <c r="G586" s="15" t="s">
        <v>1215</v>
      </c>
      <c r="H586" s="19" t="s">
        <v>1216</v>
      </c>
      <c r="I586" s="14" t="s">
        <v>558</v>
      </c>
      <c r="J586" s="14" t="s">
        <v>1217</v>
      </c>
      <c r="K586" s="17">
        <v>1350</v>
      </c>
      <c r="L586" s="17">
        <v>0</v>
      </c>
      <c r="M586" s="18">
        <f t="shared" si="19"/>
        <v>1350</v>
      </c>
      <c r="N586" s="14"/>
      <c r="O586" s="36" t="s">
        <v>1120</v>
      </c>
      <c r="P586" s="14" t="s">
        <v>35</v>
      </c>
      <c r="Q586" s="26" t="s">
        <v>1141</v>
      </c>
      <c r="R586" s="14" t="s">
        <v>182</v>
      </c>
      <c r="S586" s="26" t="s">
        <v>37</v>
      </c>
      <c r="T586" s="34" t="s">
        <v>459</v>
      </c>
      <c r="U586" s="14" t="s">
        <v>1115</v>
      </c>
      <c r="V586" s="14" t="s">
        <v>1115</v>
      </c>
      <c r="W586" s="27" t="s">
        <v>1115</v>
      </c>
      <c r="X586" s="23">
        <f t="shared" si="18"/>
        <v>1350</v>
      </c>
      <c r="Y586" s="24"/>
    </row>
    <row r="587" spans="1:25" customFormat="1" ht="61.5" hidden="1" customHeight="1">
      <c r="A587" s="13">
        <v>583</v>
      </c>
      <c r="B587" s="14" t="s">
        <v>1091</v>
      </c>
      <c r="C587" s="14" t="s">
        <v>1191</v>
      </c>
      <c r="D587" s="14" t="s">
        <v>29</v>
      </c>
      <c r="E587" s="14">
        <v>18764266</v>
      </c>
      <c r="F587" s="14">
        <v>13</v>
      </c>
      <c r="G587" s="15">
        <v>42548</v>
      </c>
      <c r="H587" s="19" t="s">
        <v>1218</v>
      </c>
      <c r="I587" s="14" t="s">
        <v>558</v>
      </c>
      <c r="J587" s="14" t="s">
        <v>1219</v>
      </c>
      <c r="K587" s="17">
        <v>1400</v>
      </c>
      <c r="L587" s="17">
        <v>0</v>
      </c>
      <c r="M587" s="18">
        <f t="shared" si="19"/>
        <v>1400</v>
      </c>
      <c r="N587" s="19"/>
      <c r="O587" s="19" t="s">
        <v>1194</v>
      </c>
      <c r="P587" s="14" t="s">
        <v>35</v>
      </c>
      <c r="Q587" s="14" t="s">
        <v>1166</v>
      </c>
      <c r="R587" s="14" t="s">
        <v>182</v>
      </c>
      <c r="S587" s="26" t="s">
        <v>37</v>
      </c>
      <c r="T587" s="34" t="s">
        <v>459</v>
      </c>
      <c r="U587" s="14" t="s">
        <v>1115</v>
      </c>
      <c r="V587" s="14" t="s">
        <v>1115</v>
      </c>
      <c r="W587" s="27" t="s">
        <v>1115</v>
      </c>
      <c r="X587" s="23">
        <f t="shared" si="18"/>
        <v>1400</v>
      </c>
      <c r="Y587" s="24"/>
    </row>
    <row r="588" spans="1:25" customFormat="1" ht="40.5" hidden="1" customHeight="1">
      <c r="A588" s="13">
        <v>584</v>
      </c>
      <c r="B588" s="14" t="s">
        <v>1091</v>
      </c>
      <c r="C588" s="14" t="s">
        <v>1116</v>
      </c>
      <c r="D588" s="14" t="s">
        <v>42</v>
      </c>
      <c r="E588" s="14">
        <v>14528118</v>
      </c>
      <c r="F588" s="14">
        <v>13</v>
      </c>
      <c r="G588" s="15" t="s">
        <v>1220</v>
      </c>
      <c r="H588" s="19" t="s">
        <v>1221</v>
      </c>
      <c r="I588" s="14" t="s">
        <v>558</v>
      </c>
      <c r="J588" s="14" t="s">
        <v>1155</v>
      </c>
      <c r="K588" s="17">
        <v>1400</v>
      </c>
      <c r="L588" s="17">
        <v>0</v>
      </c>
      <c r="M588" s="18">
        <f t="shared" si="19"/>
        <v>1400</v>
      </c>
      <c r="N588" s="14"/>
      <c r="O588" s="36" t="s">
        <v>1120</v>
      </c>
      <c r="P588" s="14" t="s">
        <v>35</v>
      </c>
      <c r="Q588" s="26" t="s">
        <v>1166</v>
      </c>
      <c r="R588" s="14" t="s">
        <v>182</v>
      </c>
      <c r="S588" s="26" t="s">
        <v>37</v>
      </c>
      <c r="T588" s="34" t="s">
        <v>459</v>
      </c>
      <c r="U588" s="14" t="s">
        <v>1115</v>
      </c>
      <c r="V588" s="14" t="s">
        <v>1115</v>
      </c>
      <c r="W588" s="27" t="s">
        <v>1115</v>
      </c>
      <c r="X588" s="23">
        <f t="shared" si="18"/>
        <v>1400</v>
      </c>
      <c r="Y588" s="24"/>
    </row>
    <row r="589" spans="1:25" customFormat="1" ht="75" hidden="1" customHeight="1">
      <c r="A589" s="13">
        <v>585</v>
      </c>
      <c r="B589" s="14" t="s">
        <v>1091</v>
      </c>
      <c r="C589" s="14" t="s">
        <v>1116</v>
      </c>
      <c r="D589" s="14" t="s">
        <v>42</v>
      </c>
      <c r="E589" s="14">
        <v>14528118</v>
      </c>
      <c r="F589" s="14">
        <v>13</v>
      </c>
      <c r="G589" s="15" t="s">
        <v>1106</v>
      </c>
      <c r="H589" s="19" t="s">
        <v>1222</v>
      </c>
      <c r="I589" s="14" t="s">
        <v>1223</v>
      </c>
      <c r="J589" s="14" t="s">
        <v>1172</v>
      </c>
      <c r="K589" s="17">
        <v>1447.8</v>
      </c>
      <c r="L589" s="17">
        <v>0</v>
      </c>
      <c r="M589" s="18">
        <f t="shared" si="19"/>
        <v>1447.8</v>
      </c>
      <c r="N589" s="14" t="s">
        <v>1115</v>
      </c>
      <c r="O589" s="36" t="s">
        <v>1224</v>
      </c>
      <c r="P589" s="14" t="s">
        <v>35</v>
      </c>
      <c r="Q589" s="26" t="s">
        <v>1166</v>
      </c>
      <c r="R589" s="14" t="s">
        <v>182</v>
      </c>
      <c r="S589" s="26" t="s">
        <v>37</v>
      </c>
      <c r="T589" s="14" t="s">
        <v>48</v>
      </c>
      <c r="U589" s="14" t="s">
        <v>1115</v>
      </c>
      <c r="V589" s="14" t="s">
        <v>1115</v>
      </c>
      <c r="W589" s="27" t="s">
        <v>1225</v>
      </c>
      <c r="X589" s="23">
        <f t="shared" si="18"/>
        <v>1447.8</v>
      </c>
      <c r="Y589" s="24"/>
    </row>
    <row r="590" spans="1:25" customFormat="1" ht="61.5" hidden="1" customHeight="1">
      <c r="A590" s="13">
        <v>586</v>
      </c>
      <c r="B590" s="14" t="s">
        <v>1091</v>
      </c>
      <c r="C590" s="14" t="s">
        <v>1191</v>
      </c>
      <c r="D590" s="14" t="s">
        <v>29</v>
      </c>
      <c r="E590" s="14">
        <v>18764266</v>
      </c>
      <c r="F590" s="14">
        <v>13</v>
      </c>
      <c r="G590" s="15">
        <v>42548</v>
      </c>
      <c r="H590" s="19" t="s">
        <v>1226</v>
      </c>
      <c r="I590" s="14" t="s">
        <v>558</v>
      </c>
      <c r="J590" s="14" t="s">
        <v>1193</v>
      </c>
      <c r="K590" s="17">
        <v>1500</v>
      </c>
      <c r="L590" s="17">
        <v>0</v>
      </c>
      <c r="M590" s="18">
        <f t="shared" si="19"/>
        <v>1500</v>
      </c>
      <c r="N590" s="19"/>
      <c r="O590" s="19" t="s">
        <v>1194</v>
      </c>
      <c r="P590" s="14" t="s">
        <v>35</v>
      </c>
      <c r="Q590" s="14" t="s">
        <v>1099</v>
      </c>
      <c r="R590" s="14">
        <v>396</v>
      </c>
      <c r="S590" s="26" t="s">
        <v>37</v>
      </c>
      <c r="T590" s="34" t="s">
        <v>459</v>
      </c>
      <c r="U590" s="14" t="s">
        <v>1115</v>
      </c>
      <c r="V590" s="14" t="s">
        <v>1115</v>
      </c>
      <c r="W590" s="27" t="s">
        <v>1115</v>
      </c>
      <c r="X590" s="23">
        <f t="shared" si="18"/>
        <v>1500</v>
      </c>
      <c r="Y590" s="24"/>
    </row>
    <row r="591" spans="1:25" customFormat="1" ht="91.5" hidden="1" customHeight="1">
      <c r="A591" s="13">
        <v>587</v>
      </c>
      <c r="B591" s="14" t="s">
        <v>1091</v>
      </c>
      <c r="C591" s="14" t="s">
        <v>1116</v>
      </c>
      <c r="D591" s="14" t="s">
        <v>42</v>
      </c>
      <c r="E591" s="14">
        <v>14528118</v>
      </c>
      <c r="F591" s="14">
        <v>13</v>
      </c>
      <c r="G591" s="15" t="s">
        <v>1158</v>
      </c>
      <c r="H591" s="19" t="s">
        <v>1199</v>
      </c>
      <c r="I591" s="14" t="s">
        <v>558</v>
      </c>
      <c r="J591" s="14" t="s">
        <v>1227</v>
      </c>
      <c r="K591" s="17">
        <v>1500</v>
      </c>
      <c r="L591" s="17">
        <v>0</v>
      </c>
      <c r="M591" s="18">
        <f t="shared" si="19"/>
        <v>1500</v>
      </c>
      <c r="N591" s="14"/>
      <c r="O591" s="36" t="s">
        <v>1120</v>
      </c>
      <c r="P591" s="14" t="s">
        <v>35</v>
      </c>
      <c r="Q591" s="26" t="s">
        <v>1166</v>
      </c>
      <c r="R591" s="14" t="s">
        <v>182</v>
      </c>
      <c r="S591" s="26" t="s">
        <v>37</v>
      </c>
      <c r="T591" s="34" t="s">
        <v>459</v>
      </c>
      <c r="U591" s="14" t="s">
        <v>1115</v>
      </c>
      <c r="V591" s="14" t="s">
        <v>1115</v>
      </c>
      <c r="W591" s="27" t="s">
        <v>1115</v>
      </c>
      <c r="X591" s="23">
        <f t="shared" si="18"/>
        <v>1500</v>
      </c>
      <c r="Y591" s="24"/>
    </row>
    <row r="592" spans="1:25" customFormat="1" ht="75" hidden="1" customHeight="1">
      <c r="A592" s="13">
        <v>588</v>
      </c>
      <c r="B592" s="14" t="s">
        <v>1091</v>
      </c>
      <c r="C592" s="14" t="s">
        <v>1191</v>
      </c>
      <c r="D592" s="14" t="s">
        <v>29</v>
      </c>
      <c r="E592" s="14">
        <v>18764266</v>
      </c>
      <c r="F592" s="14">
        <v>13</v>
      </c>
      <c r="G592" s="15">
        <v>42548</v>
      </c>
      <c r="H592" s="19" t="s">
        <v>1228</v>
      </c>
      <c r="I592" s="14" t="s">
        <v>558</v>
      </c>
      <c r="J592" s="14" t="s">
        <v>1229</v>
      </c>
      <c r="K592" s="17">
        <v>1650</v>
      </c>
      <c r="L592" s="17">
        <v>0</v>
      </c>
      <c r="M592" s="18">
        <f t="shared" si="19"/>
        <v>1650</v>
      </c>
      <c r="N592" s="19"/>
      <c r="O592" s="19" t="s">
        <v>1194</v>
      </c>
      <c r="P592" s="14" t="s">
        <v>35</v>
      </c>
      <c r="Q592" s="14" t="s">
        <v>1166</v>
      </c>
      <c r="R592" s="14" t="s">
        <v>182</v>
      </c>
      <c r="S592" s="26" t="s">
        <v>37</v>
      </c>
      <c r="T592" s="34" t="s">
        <v>459</v>
      </c>
      <c r="U592" s="14" t="s">
        <v>1115</v>
      </c>
      <c r="V592" s="14" t="s">
        <v>1115</v>
      </c>
      <c r="W592" s="27" t="s">
        <v>1115</v>
      </c>
      <c r="X592" s="23">
        <f t="shared" si="18"/>
        <v>1650</v>
      </c>
      <c r="Y592" s="24"/>
    </row>
    <row r="593" spans="1:25" customFormat="1" ht="66" hidden="1" customHeight="1">
      <c r="A593" s="13">
        <v>589</v>
      </c>
      <c r="B593" s="14" t="s">
        <v>1091</v>
      </c>
      <c r="C593" s="14" t="s">
        <v>1147</v>
      </c>
      <c r="D593" s="14" t="s">
        <v>29</v>
      </c>
      <c r="E593" s="14">
        <v>20702914</v>
      </c>
      <c r="F593" s="14">
        <v>12</v>
      </c>
      <c r="G593" s="15">
        <v>42598</v>
      </c>
      <c r="H593" s="19" t="s">
        <v>1230</v>
      </c>
      <c r="I593" s="14" t="s">
        <v>558</v>
      </c>
      <c r="J593" s="14" t="s">
        <v>1231</v>
      </c>
      <c r="K593" s="17">
        <v>1676.61</v>
      </c>
      <c r="L593" s="17">
        <v>0</v>
      </c>
      <c r="M593" s="18">
        <f t="shared" si="19"/>
        <v>1676.61</v>
      </c>
      <c r="N593" s="14" t="s">
        <v>1115</v>
      </c>
      <c r="O593" s="36" t="s">
        <v>1232</v>
      </c>
      <c r="P593" s="14" t="s">
        <v>35</v>
      </c>
      <c r="Q593" s="26" t="s">
        <v>1141</v>
      </c>
      <c r="R593" s="14" t="s">
        <v>182</v>
      </c>
      <c r="S593" s="26" t="s">
        <v>37</v>
      </c>
      <c r="T593" s="14" t="s">
        <v>48</v>
      </c>
      <c r="U593" s="14" t="s">
        <v>1115</v>
      </c>
      <c r="V593" s="14" t="s">
        <v>1115</v>
      </c>
      <c r="W593" s="27" t="s">
        <v>1115</v>
      </c>
      <c r="X593" s="23">
        <f t="shared" si="18"/>
        <v>1676.61</v>
      </c>
      <c r="Y593" s="24"/>
    </row>
    <row r="594" spans="1:25" customFormat="1" ht="61.5" hidden="1" customHeight="1">
      <c r="A594" s="13">
        <v>590</v>
      </c>
      <c r="B594" s="14" t="s">
        <v>1091</v>
      </c>
      <c r="C594" s="14" t="s">
        <v>1116</v>
      </c>
      <c r="D594" s="14" t="s">
        <v>42</v>
      </c>
      <c r="E594" s="14">
        <v>14528118</v>
      </c>
      <c r="F594" s="14">
        <v>13</v>
      </c>
      <c r="G594" s="15" t="s">
        <v>1110</v>
      </c>
      <c r="H594" s="19" t="s">
        <v>1233</v>
      </c>
      <c r="I594" s="14" t="s">
        <v>558</v>
      </c>
      <c r="J594" s="14" t="s">
        <v>1234</v>
      </c>
      <c r="K594" s="17">
        <v>1800</v>
      </c>
      <c r="L594" s="17">
        <v>0</v>
      </c>
      <c r="M594" s="18">
        <f t="shared" si="19"/>
        <v>1800</v>
      </c>
      <c r="N594" s="19"/>
      <c r="O594" s="36" t="s">
        <v>1120</v>
      </c>
      <c r="P594" s="14" t="s">
        <v>35</v>
      </c>
      <c r="Q594" s="26" t="s">
        <v>1141</v>
      </c>
      <c r="R594" s="14" t="s">
        <v>182</v>
      </c>
      <c r="S594" s="26" t="s">
        <v>37</v>
      </c>
      <c r="T594" s="34" t="s">
        <v>459</v>
      </c>
      <c r="U594" s="14" t="s">
        <v>1115</v>
      </c>
      <c r="V594" s="14" t="s">
        <v>1115</v>
      </c>
      <c r="W594" s="27" t="s">
        <v>1115</v>
      </c>
      <c r="X594" s="23">
        <f t="shared" si="18"/>
        <v>1800</v>
      </c>
      <c r="Y594" s="24"/>
    </row>
    <row r="595" spans="1:25" customFormat="1" ht="61.5" hidden="1" customHeight="1">
      <c r="A595" s="13">
        <v>591</v>
      </c>
      <c r="B595" s="14" t="s">
        <v>1091</v>
      </c>
      <c r="C595" s="14" t="s">
        <v>1116</v>
      </c>
      <c r="D595" s="14" t="s">
        <v>42</v>
      </c>
      <c r="E595" s="14">
        <v>14528118</v>
      </c>
      <c r="F595" s="14">
        <v>13</v>
      </c>
      <c r="G595" s="15" t="s">
        <v>1110</v>
      </c>
      <c r="H595" s="19" t="s">
        <v>1235</v>
      </c>
      <c r="I595" s="14" t="s">
        <v>558</v>
      </c>
      <c r="J595" s="14" t="s">
        <v>1236</v>
      </c>
      <c r="K595" s="17">
        <v>1800</v>
      </c>
      <c r="L595" s="17">
        <v>0</v>
      </c>
      <c r="M595" s="18">
        <f t="shared" si="19"/>
        <v>1800</v>
      </c>
      <c r="N595" s="19"/>
      <c r="O595" s="36" t="s">
        <v>1120</v>
      </c>
      <c r="P595" s="14" t="s">
        <v>35</v>
      </c>
      <c r="Q595" s="26">
        <v>43163</v>
      </c>
      <c r="R595" s="14" t="s">
        <v>182</v>
      </c>
      <c r="S595" s="26" t="s">
        <v>37</v>
      </c>
      <c r="T595" s="14" t="s">
        <v>459</v>
      </c>
      <c r="U595" s="14" t="s">
        <v>1115</v>
      </c>
      <c r="V595" s="14" t="s">
        <v>1115</v>
      </c>
      <c r="W595" s="22" t="s">
        <v>1115</v>
      </c>
      <c r="X595" s="23">
        <f t="shared" si="18"/>
        <v>1800</v>
      </c>
      <c r="Y595" s="24"/>
    </row>
    <row r="596" spans="1:25" customFormat="1" ht="61.5" hidden="1" customHeight="1">
      <c r="A596" s="13">
        <v>592</v>
      </c>
      <c r="B596" s="14" t="s">
        <v>1091</v>
      </c>
      <c r="C596" s="14" t="s">
        <v>1116</v>
      </c>
      <c r="D596" s="14" t="s">
        <v>42</v>
      </c>
      <c r="E596" s="14">
        <v>14528118</v>
      </c>
      <c r="F596" s="14">
        <v>13</v>
      </c>
      <c r="G596" s="15" t="s">
        <v>1237</v>
      </c>
      <c r="H596" s="19" t="s">
        <v>1238</v>
      </c>
      <c r="I596" s="14" t="s">
        <v>558</v>
      </c>
      <c r="J596" s="14" t="s">
        <v>1186</v>
      </c>
      <c r="K596" s="17">
        <v>2052</v>
      </c>
      <c r="L596" s="17">
        <v>0</v>
      </c>
      <c r="M596" s="18">
        <f t="shared" si="19"/>
        <v>2052</v>
      </c>
      <c r="N596" s="14"/>
      <c r="O596" s="36" t="s">
        <v>1120</v>
      </c>
      <c r="P596" s="14" t="s">
        <v>35</v>
      </c>
      <c r="Q596" s="26" t="s">
        <v>1166</v>
      </c>
      <c r="R596" s="14" t="s">
        <v>182</v>
      </c>
      <c r="S596" s="26" t="s">
        <v>37</v>
      </c>
      <c r="T596" s="34" t="s">
        <v>459</v>
      </c>
      <c r="U596" s="14" t="s">
        <v>1115</v>
      </c>
      <c r="V596" s="14" t="s">
        <v>1115</v>
      </c>
      <c r="W596" s="27" t="s">
        <v>1115</v>
      </c>
      <c r="X596" s="23">
        <f t="shared" si="18"/>
        <v>2052</v>
      </c>
      <c r="Y596" s="24"/>
    </row>
    <row r="597" spans="1:25" customFormat="1" ht="75" hidden="1" customHeight="1">
      <c r="A597" s="13">
        <v>593</v>
      </c>
      <c r="B597" s="14" t="s">
        <v>1091</v>
      </c>
      <c r="C597" s="14" t="s">
        <v>1191</v>
      </c>
      <c r="D597" s="14" t="s">
        <v>29</v>
      </c>
      <c r="E597" s="14">
        <v>18764266</v>
      </c>
      <c r="F597" s="14">
        <v>13</v>
      </c>
      <c r="G597" s="15">
        <v>42548</v>
      </c>
      <c r="H597" s="19" t="s">
        <v>1239</v>
      </c>
      <c r="I597" s="14" t="s">
        <v>558</v>
      </c>
      <c r="J597" s="14" t="s">
        <v>1240</v>
      </c>
      <c r="K597" s="17">
        <v>2100</v>
      </c>
      <c r="L597" s="17">
        <v>0</v>
      </c>
      <c r="M597" s="18">
        <f t="shared" si="19"/>
        <v>2100</v>
      </c>
      <c r="N597" s="19"/>
      <c r="O597" s="19" t="s">
        <v>1194</v>
      </c>
      <c r="P597" s="14" t="s">
        <v>35</v>
      </c>
      <c r="Q597" s="14" t="s">
        <v>1141</v>
      </c>
      <c r="R597" s="14" t="s">
        <v>182</v>
      </c>
      <c r="S597" s="26" t="s">
        <v>37</v>
      </c>
      <c r="T597" s="34" t="s">
        <v>459</v>
      </c>
      <c r="U597" s="14" t="s">
        <v>1115</v>
      </c>
      <c r="V597" s="14" t="s">
        <v>1115</v>
      </c>
      <c r="W597" s="27" t="s">
        <v>1115</v>
      </c>
      <c r="X597" s="23">
        <f t="shared" si="18"/>
        <v>2100</v>
      </c>
      <c r="Y597" s="24"/>
    </row>
    <row r="598" spans="1:25" customFormat="1" ht="61.5" hidden="1" customHeight="1">
      <c r="A598" s="13">
        <v>594</v>
      </c>
      <c r="B598" s="14" t="s">
        <v>1091</v>
      </c>
      <c r="C598" s="14" t="s">
        <v>1116</v>
      </c>
      <c r="D598" s="14" t="s">
        <v>42</v>
      </c>
      <c r="E598" s="14">
        <v>14528118</v>
      </c>
      <c r="F598" s="14">
        <v>13</v>
      </c>
      <c r="G598" s="15" t="s">
        <v>1110</v>
      </c>
      <c r="H598" s="19" t="s">
        <v>1241</v>
      </c>
      <c r="I598" s="14" t="s">
        <v>558</v>
      </c>
      <c r="J598" s="14" t="s">
        <v>1186</v>
      </c>
      <c r="K598" s="17">
        <v>2339.2800000000002</v>
      </c>
      <c r="L598" s="17">
        <v>0</v>
      </c>
      <c r="M598" s="18">
        <f t="shared" si="19"/>
        <v>2339.2800000000002</v>
      </c>
      <c r="N598" s="19"/>
      <c r="O598" s="36" t="s">
        <v>1120</v>
      </c>
      <c r="P598" s="14" t="s">
        <v>35</v>
      </c>
      <c r="Q598" s="26" t="s">
        <v>1166</v>
      </c>
      <c r="R598" s="14" t="s">
        <v>182</v>
      </c>
      <c r="S598" s="26" t="s">
        <v>37</v>
      </c>
      <c r="T598" s="34" t="s">
        <v>459</v>
      </c>
      <c r="U598" s="14" t="s">
        <v>1115</v>
      </c>
      <c r="V598" s="14" t="s">
        <v>1115</v>
      </c>
      <c r="W598" s="27" t="s">
        <v>1115</v>
      </c>
      <c r="X598" s="23">
        <f t="shared" si="18"/>
        <v>2339.2800000000002</v>
      </c>
      <c r="Y598" s="24"/>
    </row>
    <row r="599" spans="1:25" customFormat="1" ht="61.5" hidden="1" customHeight="1">
      <c r="A599" s="13">
        <v>595</v>
      </c>
      <c r="B599" s="14" t="s">
        <v>1091</v>
      </c>
      <c r="C599" s="14" t="s">
        <v>1116</v>
      </c>
      <c r="D599" s="14" t="s">
        <v>42</v>
      </c>
      <c r="E599" s="14">
        <v>14528118</v>
      </c>
      <c r="F599" s="14">
        <v>13</v>
      </c>
      <c r="G599" s="15" t="s">
        <v>1158</v>
      </c>
      <c r="H599" s="19" t="s">
        <v>1199</v>
      </c>
      <c r="I599" s="14" t="s">
        <v>558</v>
      </c>
      <c r="J599" s="14" t="s">
        <v>1186</v>
      </c>
      <c r="K599" s="17">
        <v>2339.2800000000002</v>
      </c>
      <c r="L599" s="17">
        <v>0</v>
      </c>
      <c r="M599" s="18">
        <f t="shared" si="19"/>
        <v>2339.2800000000002</v>
      </c>
      <c r="N599" s="19"/>
      <c r="O599" s="36" t="s">
        <v>1120</v>
      </c>
      <c r="P599" s="14" t="s">
        <v>35</v>
      </c>
      <c r="Q599" s="26" t="s">
        <v>1166</v>
      </c>
      <c r="R599" s="14" t="s">
        <v>182</v>
      </c>
      <c r="S599" s="26" t="s">
        <v>37</v>
      </c>
      <c r="T599" s="34" t="s">
        <v>459</v>
      </c>
      <c r="U599" s="14" t="s">
        <v>1115</v>
      </c>
      <c r="V599" s="14" t="s">
        <v>1115</v>
      </c>
      <c r="W599" s="27" t="s">
        <v>1115</v>
      </c>
      <c r="X599" s="23">
        <f t="shared" si="18"/>
        <v>2339.2800000000002</v>
      </c>
      <c r="Y599" s="24"/>
    </row>
    <row r="600" spans="1:25" customFormat="1" ht="61.5" hidden="1" customHeight="1">
      <c r="A600" s="13">
        <v>596</v>
      </c>
      <c r="B600" s="14" t="s">
        <v>1091</v>
      </c>
      <c r="C600" s="14" t="s">
        <v>1116</v>
      </c>
      <c r="D600" s="14" t="s">
        <v>42</v>
      </c>
      <c r="E600" s="14">
        <v>14528118</v>
      </c>
      <c r="F600" s="14">
        <v>13</v>
      </c>
      <c r="G600" s="15" t="s">
        <v>1175</v>
      </c>
      <c r="H600" s="19" t="s">
        <v>1107</v>
      </c>
      <c r="I600" s="14" t="s">
        <v>1127</v>
      </c>
      <c r="J600" s="14" t="s">
        <v>1186</v>
      </c>
      <c r="K600" s="17">
        <v>2339.2800000000002</v>
      </c>
      <c r="L600" s="17">
        <v>0</v>
      </c>
      <c r="M600" s="18">
        <f t="shared" si="19"/>
        <v>2339.2800000000002</v>
      </c>
      <c r="N600" s="19"/>
      <c r="O600" s="36" t="s">
        <v>1120</v>
      </c>
      <c r="P600" s="14" t="s">
        <v>35</v>
      </c>
      <c r="Q600" s="26" t="s">
        <v>1166</v>
      </c>
      <c r="R600" s="14" t="s">
        <v>182</v>
      </c>
      <c r="S600" s="26" t="s">
        <v>37</v>
      </c>
      <c r="T600" s="34" t="s">
        <v>459</v>
      </c>
      <c r="U600" s="14" t="s">
        <v>1115</v>
      </c>
      <c r="V600" s="14" t="s">
        <v>1115</v>
      </c>
      <c r="W600" s="27" t="s">
        <v>1115</v>
      </c>
      <c r="X600" s="23">
        <f t="shared" si="18"/>
        <v>2339.2800000000002</v>
      </c>
      <c r="Y600" s="24"/>
    </row>
    <row r="601" spans="1:25" customFormat="1" ht="165.75" hidden="1" customHeight="1">
      <c r="A601" s="13">
        <v>597</v>
      </c>
      <c r="B601" s="14" t="s">
        <v>1091</v>
      </c>
      <c r="C601" s="14" t="s">
        <v>1116</v>
      </c>
      <c r="D601" s="14" t="s">
        <v>42</v>
      </c>
      <c r="E601" s="14">
        <v>14528118</v>
      </c>
      <c r="F601" s="14">
        <v>13</v>
      </c>
      <c r="G601" s="15" t="s">
        <v>1175</v>
      </c>
      <c r="H601" s="19" t="s">
        <v>1107</v>
      </c>
      <c r="I601" s="14" t="s">
        <v>1127</v>
      </c>
      <c r="J601" s="14" t="s">
        <v>1214</v>
      </c>
      <c r="K601" s="17">
        <v>2400</v>
      </c>
      <c r="L601" s="17">
        <v>0</v>
      </c>
      <c r="M601" s="18">
        <f t="shared" si="19"/>
        <v>2400</v>
      </c>
      <c r="N601" s="19"/>
      <c r="O601" s="36" t="s">
        <v>1120</v>
      </c>
      <c r="P601" s="14" t="s">
        <v>35</v>
      </c>
      <c r="Q601" s="26" t="s">
        <v>1166</v>
      </c>
      <c r="R601" s="14" t="s">
        <v>182</v>
      </c>
      <c r="S601" s="26" t="s">
        <v>37</v>
      </c>
      <c r="T601" s="34" t="s">
        <v>459</v>
      </c>
      <c r="U601" s="14" t="s">
        <v>1115</v>
      </c>
      <c r="V601" s="14" t="s">
        <v>1115</v>
      </c>
      <c r="W601" s="27" t="s">
        <v>1115</v>
      </c>
      <c r="X601" s="23">
        <f t="shared" si="18"/>
        <v>2400</v>
      </c>
      <c r="Y601" s="24"/>
    </row>
    <row r="602" spans="1:25" customFormat="1" ht="61.5" hidden="1" customHeight="1">
      <c r="A602" s="13">
        <v>598</v>
      </c>
      <c r="B602" s="14" t="s">
        <v>1091</v>
      </c>
      <c r="C602" s="14" t="s">
        <v>1116</v>
      </c>
      <c r="D602" s="14" t="s">
        <v>42</v>
      </c>
      <c r="E602" s="14">
        <v>14528118</v>
      </c>
      <c r="F602" s="14">
        <v>13</v>
      </c>
      <c r="G602" s="15" t="s">
        <v>1110</v>
      </c>
      <c r="H602" s="19" t="s">
        <v>1242</v>
      </c>
      <c r="I602" s="14" t="s">
        <v>558</v>
      </c>
      <c r="J602" s="14" t="s">
        <v>1122</v>
      </c>
      <c r="K602" s="17">
        <v>2500</v>
      </c>
      <c r="L602" s="17">
        <v>0</v>
      </c>
      <c r="M602" s="18">
        <f t="shared" si="19"/>
        <v>2500</v>
      </c>
      <c r="N602" s="19"/>
      <c r="O602" s="36" t="s">
        <v>1243</v>
      </c>
      <c r="P602" s="14" t="s">
        <v>35</v>
      </c>
      <c r="Q602" s="26">
        <v>43163</v>
      </c>
      <c r="R602" s="14" t="s">
        <v>182</v>
      </c>
      <c r="S602" s="26" t="s">
        <v>37</v>
      </c>
      <c r="T602" s="34" t="s">
        <v>459</v>
      </c>
      <c r="U602" s="14" t="s">
        <v>1115</v>
      </c>
      <c r="V602" s="14" t="s">
        <v>1115</v>
      </c>
      <c r="W602" s="27" t="s">
        <v>1115</v>
      </c>
      <c r="X602" s="23">
        <f t="shared" si="18"/>
        <v>2500</v>
      </c>
      <c r="Y602" s="24"/>
    </row>
    <row r="603" spans="1:25" customFormat="1" ht="53.25" hidden="1" customHeight="1">
      <c r="A603" s="13">
        <v>599</v>
      </c>
      <c r="B603" s="14" t="s">
        <v>1091</v>
      </c>
      <c r="C603" s="14" t="s">
        <v>1116</v>
      </c>
      <c r="D603" s="14" t="s">
        <v>42</v>
      </c>
      <c r="E603" s="14">
        <v>14528118</v>
      </c>
      <c r="F603" s="14">
        <v>13</v>
      </c>
      <c r="G603" s="15" t="s">
        <v>1144</v>
      </c>
      <c r="H603" s="19" t="s">
        <v>1244</v>
      </c>
      <c r="I603" s="14" t="s">
        <v>558</v>
      </c>
      <c r="J603" s="14" t="s">
        <v>1122</v>
      </c>
      <c r="K603" s="17">
        <v>2500</v>
      </c>
      <c r="L603" s="17">
        <v>0</v>
      </c>
      <c r="M603" s="18">
        <f t="shared" si="19"/>
        <v>2500</v>
      </c>
      <c r="N603" s="19"/>
      <c r="O603" s="36" t="s">
        <v>1120</v>
      </c>
      <c r="P603" s="14" t="s">
        <v>35</v>
      </c>
      <c r="Q603" s="26" t="s">
        <v>1166</v>
      </c>
      <c r="R603" s="14" t="s">
        <v>182</v>
      </c>
      <c r="S603" s="26" t="s">
        <v>37</v>
      </c>
      <c r="T603" s="34" t="s">
        <v>459</v>
      </c>
      <c r="U603" s="14" t="s">
        <v>1115</v>
      </c>
      <c r="V603" s="14" t="s">
        <v>1115</v>
      </c>
      <c r="W603" s="27" t="s">
        <v>1115</v>
      </c>
      <c r="X603" s="23">
        <f t="shared" si="18"/>
        <v>2500</v>
      </c>
      <c r="Y603" s="24"/>
    </row>
    <row r="604" spans="1:25" customFormat="1" ht="61.5" hidden="1" customHeight="1">
      <c r="A604" s="13">
        <v>600</v>
      </c>
      <c r="B604" s="14" t="s">
        <v>1091</v>
      </c>
      <c r="C604" s="14" t="s">
        <v>1116</v>
      </c>
      <c r="D604" s="14" t="s">
        <v>42</v>
      </c>
      <c r="E604" s="14">
        <v>14528118</v>
      </c>
      <c r="F604" s="14">
        <v>13</v>
      </c>
      <c r="G604" s="15" t="s">
        <v>1144</v>
      </c>
      <c r="H604" s="19" t="s">
        <v>1244</v>
      </c>
      <c r="I604" s="14" t="s">
        <v>558</v>
      </c>
      <c r="J604" s="14" t="s">
        <v>1122</v>
      </c>
      <c r="K604" s="17">
        <v>2500</v>
      </c>
      <c r="L604" s="17">
        <v>0</v>
      </c>
      <c r="M604" s="18">
        <f t="shared" si="19"/>
        <v>2500</v>
      </c>
      <c r="N604" s="19"/>
      <c r="O604" s="36" t="s">
        <v>1120</v>
      </c>
      <c r="P604" s="14" t="s">
        <v>35</v>
      </c>
      <c r="Q604" s="26" t="s">
        <v>1166</v>
      </c>
      <c r="R604" s="14" t="s">
        <v>182</v>
      </c>
      <c r="S604" s="26" t="s">
        <v>37</v>
      </c>
      <c r="T604" s="34" t="s">
        <v>459</v>
      </c>
      <c r="U604" s="14" t="s">
        <v>1115</v>
      </c>
      <c r="V604" s="14" t="s">
        <v>1115</v>
      </c>
      <c r="W604" s="27" t="s">
        <v>1115</v>
      </c>
      <c r="X604" s="23">
        <f t="shared" si="18"/>
        <v>2500</v>
      </c>
      <c r="Y604" s="24"/>
    </row>
    <row r="605" spans="1:25" customFormat="1" ht="61.5" hidden="1" customHeight="1">
      <c r="A605" s="13">
        <v>601</v>
      </c>
      <c r="B605" s="14" t="s">
        <v>1091</v>
      </c>
      <c r="C605" s="14" t="s">
        <v>1116</v>
      </c>
      <c r="D605" s="14" t="s">
        <v>42</v>
      </c>
      <c r="E605" s="14">
        <v>14528118</v>
      </c>
      <c r="F605" s="14">
        <v>13</v>
      </c>
      <c r="G605" s="15" t="s">
        <v>1245</v>
      </c>
      <c r="H605" s="19" t="s">
        <v>666</v>
      </c>
      <c r="I605" s="14" t="s">
        <v>1127</v>
      </c>
      <c r="J605" s="14" t="s">
        <v>1122</v>
      </c>
      <c r="K605" s="17">
        <v>2500</v>
      </c>
      <c r="L605" s="17">
        <v>0</v>
      </c>
      <c r="M605" s="18">
        <f t="shared" si="19"/>
        <v>2500</v>
      </c>
      <c r="N605" s="19"/>
      <c r="O605" s="36" t="s">
        <v>1120</v>
      </c>
      <c r="P605" s="14" t="s">
        <v>35</v>
      </c>
      <c r="Q605" s="26" t="s">
        <v>1166</v>
      </c>
      <c r="R605" s="14" t="s">
        <v>182</v>
      </c>
      <c r="S605" s="26" t="s">
        <v>37</v>
      </c>
      <c r="T605" s="34" t="s">
        <v>459</v>
      </c>
      <c r="U605" s="14" t="s">
        <v>1115</v>
      </c>
      <c r="V605" s="14" t="s">
        <v>1115</v>
      </c>
      <c r="W605" s="27" t="s">
        <v>1115</v>
      </c>
      <c r="X605" s="23">
        <f t="shared" si="18"/>
        <v>2500</v>
      </c>
      <c r="Y605" s="24"/>
    </row>
    <row r="606" spans="1:25" customFormat="1" ht="61.5" hidden="1" customHeight="1">
      <c r="A606" s="13">
        <v>602</v>
      </c>
      <c r="B606" s="14" t="s">
        <v>1091</v>
      </c>
      <c r="C606" s="14" t="s">
        <v>1116</v>
      </c>
      <c r="D606" s="14" t="s">
        <v>42</v>
      </c>
      <c r="E606" s="14">
        <v>14528118</v>
      </c>
      <c r="F606" s="14">
        <v>13</v>
      </c>
      <c r="G606" s="15" t="s">
        <v>1175</v>
      </c>
      <c r="H606" s="19" t="s">
        <v>1246</v>
      </c>
      <c r="I606" s="14" t="s">
        <v>558</v>
      </c>
      <c r="J606" s="14" t="s">
        <v>1122</v>
      </c>
      <c r="K606" s="17">
        <v>2500</v>
      </c>
      <c r="L606" s="17">
        <v>0</v>
      </c>
      <c r="M606" s="18">
        <f t="shared" si="19"/>
        <v>2500</v>
      </c>
      <c r="N606" s="19"/>
      <c r="O606" s="36" t="s">
        <v>1120</v>
      </c>
      <c r="P606" s="14" t="s">
        <v>35</v>
      </c>
      <c r="Q606" s="26" t="s">
        <v>1166</v>
      </c>
      <c r="R606" s="14" t="s">
        <v>182</v>
      </c>
      <c r="S606" s="26" t="s">
        <v>37</v>
      </c>
      <c r="T606" s="34" t="s">
        <v>459</v>
      </c>
      <c r="U606" s="14" t="s">
        <v>1115</v>
      </c>
      <c r="V606" s="14" t="s">
        <v>1115</v>
      </c>
      <c r="W606" s="27" t="s">
        <v>1115</v>
      </c>
      <c r="X606" s="23">
        <f t="shared" si="18"/>
        <v>2500</v>
      </c>
      <c r="Y606" s="71"/>
    </row>
    <row r="607" spans="1:25" customFormat="1" ht="61.5" hidden="1" customHeight="1">
      <c r="A607" s="13">
        <v>603</v>
      </c>
      <c r="B607" s="14" t="s">
        <v>1091</v>
      </c>
      <c r="C607" s="14" t="s">
        <v>1147</v>
      </c>
      <c r="D607" s="14" t="s">
        <v>29</v>
      </c>
      <c r="E607" s="14">
        <v>20702914</v>
      </c>
      <c r="F607" s="14">
        <v>12</v>
      </c>
      <c r="G607" s="15">
        <v>42598</v>
      </c>
      <c r="H607" s="19" t="s">
        <v>1247</v>
      </c>
      <c r="I607" s="14" t="s">
        <v>558</v>
      </c>
      <c r="J607" s="14" t="s">
        <v>1231</v>
      </c>
      <c r="K607" s="17">
        <v>3108.83</v>
      </c>
      <c r="L607" s="17">
        <v>0</v>
      </c>
      <c r="M607" s="18">
        <f t="shared" si="19"/>
        <v>3108.83</v>
      </c>
      <c r="N607" s="14" t="s">
        <v>1115</v>
      </c>
      <c r="O607" s="36" t="s">
        <v>1232</v>
      </c>
      <c r="P607" s="14" t="s">
        <v>35</v>
      </c>
      <c r="Q607" s="26" t="s">
        <v>1141</v>
      </c>
      <c r="R607" s="14" t="s">
        <v>182</v>
      </c>
      <c r="S607" s="26" t="s">
        <v>37</v>
      </c>
      <c r="T607" s="14" t="s">
        <v>48</v>
      </c>
      <c r="U607" s="14" t="s">
        <v>1115</v>
      </c>
      <c r="V607" s="14" t="s">
        <v>1115</v>
      </c>
      <c r="W607" s="27" t="s">
        <v>1115</v>
      </c>
      <c r="X607" s="23">
        <f t="shared" si="18"/>
        <v>3108.83</v>
      </c>
      <c r="Y607" s="24"/>
    </row>
    <row r="608" spans="1:25" customFormat="1" ht="61.5" hidden="1" customHeight="1">
      <c r="A608" s="13">
        <v>604</v>
      </c>
      <c r="B608" s="14" t="s">
        <v>1091</v>
      </c>
      <c r="C608" s="14" t="s">
        <v>1248</v>
      </c>
      <c r="D608" s="14" t="s">
        <v>29</v>
      </c>
      <c r="E608" s="14">
        <v>50427431</v>
      </c>
      <c r="F608" s="14">
        <v>11</v>
      </c>
      <c r="G608" s="15" t="s">
        <v>1169</v>
      </c>
      <c r="H608" s="19" t="s">
        <v>1249</v>
      </c>
      <c r="I608" s="14" t="s">
        <v>558</v>
      </c>
      <c r="J608" s="14" t="s">
        <v>1250</v>
      </c>
      <c r="K608" s="17">
        <v>3143.76</v>
      </c>
      <c r="L608" s="17">
        <v>0</v>
      </c>
      <c r="M608" s="18">
        <f t="shared" si="19"/>
        <v>3143.76</v>
      </c>
      <c r="N608" s="14" t="s">
        <v>1115</v>
      </c>
      <c r="O608" s="36" t="s">
        <v>1251</v>
      </c>
      <c r="P608" s="14" t="s">
        <v>35</v>
      </c>
      <c r="Q608" s="26" t="s">
        <v>1099</v>
      </c>
      <c r="R608" s="14">
        <v>822</v>
      </c>
      <c r="S608" s="26" t="s">
        <v>37</v>
      </c>
      <c r="T608" s="14" t="s">
        <v>48</v>
      </c>
      <c r="U608" s="14" t="s">
        <v>1115</v>
      </c>
      <c r="V608" s="14" t="s">
        <v>1115</v>
      </c>
      <c r="W608" s="22" t="s">
        <v>1174</v>
      </c>
      <c r="X608" s="23">
        <f t="shared" si="18"/>
        <v>3143.76</v>
      </c>
      <c r="Y608" s="24"/>
    </row>
    <row r="609" spans="1:25" customFormat="1" ht="46.5" hidden="1" customHeight="1">
      <c r="A609" s="13">
        <v>605</v>
      </c>
      <c r="B609" s="14" t="s">
        <v>1091</v>
      </c>
      <c r="C609" s="14" t="s">
        <v>1116</v>
      </c>
      <c r="D609" s="14" t="s">
        <v>42</v>
      </c>
      <c r="E609" s="14">
        <v>14528118</v>
      </c>
      <c r="F609" s="14">
        <v>13</v>
      </c>
      <c r="G609" s="15" t="s">
        <v>1158</v>
      </c>
      <c r="H609" s="19" t="s">
        <v>1199</v>
      </c>
      <c r="I609" s="14" t="s">
        <v>558</v>
      </c>
      <c r="J609" s="14" t="s">
        <v>1252</v>
      </c>
      <c r="K609" s="17">
        <v>3200</v>
      </c>
      <c r="L609" s="17">
        <v>0</v>
      </c>
      <c r="M609" s="18">
        <f t="shared" si="19"/>
        <v>3200</v>
      </c>
      <c r="N609" s="19"/>
      <c r="O609" s="36" t="s">
        <v>1120</v>
      </c>
      <c r="P609" s="14" t="s">
        <v>35</v>
      </c>
      <c r="Q609" s="26" t="s">
        <v>1099</v>
      </c>
      <c r="R609" s="14">
        <v>699</v>
      </c>
      <c r="S609" s="26" t="s">
        <v>37</v>
      </c>
      <c r="T609" s="34" t="s">
        <v>459</v>
      </c>
      <c r="U609" s="14" t="s">
        <v>1115</v>
      </c>
      <c r="V609" s="14" t="s">
        <v>1115</v>
      </c>
      <c r="W609" s="22" t="s">
        <v>1115</v>
      </c>
      <c r="X609" s="23">
        <f t="shared" si="18"/>
        <v>3200</v>
      </c>
      <c r="Y609" s="24"/>
    </row>
    <row r="610" spans="1:25" customFormat="1" ht="61.5" hidden="1" customHeight="1">
      <c r="A610" s="13">
        <v>606</v>
      </c>
      <c r="B610" s="14" t="s">
        <v>1091</v>
      </c>
      <c r="C610" s="14" t="s">
        <v>1116</v>
      </c>
      <c r="D610" s="14" t="s">
        <v>42</v>
      </c>
      <c r="E610" s="14">
        <v>14528118</v>
      </c>
      <c r="F610" s="14">
        <v>13</v>
      </c>
      <c r="G610" s="15" t="s">
        <v>1110</v>
      </c>
      <c r="H610" s="19" t="s">
        <v>1253</v>
      </c>
      <c r="I610" s="14" t="s">
        <v>558</v>
      </c>
      <c r="J610" s="14" t="s">
        <v>1254</v>
      </c>
      <c r="K610" s="17">
        <v>3500</v>
      </c>
      <c r="L610" s="17">
        <v>0</v>
      </c>
      <c r="M610" s="18">
        <f t="shared" si="19"/>
        <v>3500</v>
      </c>
      <c r="N610" s="19"/>
      <c r="O610" s="36" t="s">
        <v>1120</v>
      </c>
      <c r="P610" s="14" t="s">
        <v>35</v>
      </c>
      <c r="Q610" s="26" t="s">
        <v>1099</v>
      </c>
      <c r="R610" s="14">
        <v>487</v>
      </c>
      <c r="S610" s="26" t="s">
        <v>37</v>
      </c>
      <c r="T610" s="34" t="s">
        <v>459</v>
      </c>
      <c r="U610" s="14" t="s">
        <v>1115</v>
      </c>
      <c r="V610" s="14" t="s">
        <v>1115</v>
      </c>
      <c r="W610" s="22" t="s">
        <v>1115</v>
      </c>
      <c r="X610" s="23">
        <f t="shared" si="18"/>
        <v>3500</v>
      </c>
      <c r="Y610" s="24"/>
    </row>
    <row r="611" spans="1:25" customFormat="1" ht="66" hidden="1" customHeight="1">
      <c r="A611" s="13">
        <v>607</v>
      </c>
      <c r="B611" s="14" t="s">
        <v>1091</v>
      </c>
      <c r="C611" s="14" t="s">
        <v>1116</v>
      </c>
      <c r="D611" s="14" t="s">
        <v>42</v>
      </c>
      <c r="E611" s="14">
        <v>14528118</v>
      </c>
      <c r="F611" s="14">
        <v>13</v>
      </c>
      <c r="G611" s="15" t="s">
        <v>1110</v>
      </c>
      <c r="H611" s="19" t="s">
        <v>1255</v>
      </c>
      <c r="I611" s="14" t="s">
        <v>558</v>
      </c>
      <c r="J611" s="14" t="s">
        <v>1256</v>
      </c>
      <c r="K611" s="17">
        <v>3750</v>
      </c>
      <c r="L611" s="17">
        <v>0</v>
      </c>
      <c r="M611" s="18">
        <f t="shared" si="19"/>
        <v>3750</v>
      </c>
      <c r="N611" s="14"/>
      <c r="O611" s="14" t="s">
        <v>1120</v>
      </c>
      <c r="P611" s="26" t="s">
        <v>35</v>
      </c>
      <c r="Q611" s="14" t="s">
        <v>1141</v>
      </c>
      <c r="R611" s="26" t="s">
        <v>182</v>
      </c>
      <c r="S611" s="55" t="s">
        <v>37</v>
      </c>
      <c r="T611" s="14" t="s">
        <v>459</v>
      </c>
      <c r="U611" s="14" t="s">
        <v>1257</v>
      </c>
      <c r="V611" s="14" t="s">
        <v>1115</v>
      </c>
      <c r="W611" s="22" t="s">
        <v>1115</v>
      </c>
      <c r="X611" s="23">
        <f t="shared" si="18"/>
        <v>3750</v>
      </c>
      <c r="Y611" s="24"/>
    </row>
    <row r="612" spans="1:25" customFormat="1" ht="66" hidden="1" customHeight="1">
      <c r="A612" s="13">
        <v>608</v>
      </c>
      <c r="B612" s="14" t="s">
        <v>1091</v>
      </c>
      <c r="C612" s="14" t="s">
        <v>1116</v>
      </c>
      <c r="D612" s="14" t="s">
        <v>42</v>
      </c>
      <c r="E612" s="14">
        <v>14528118</v>
      </c>
      <c r="F612" s="14">
        <v>13</v>
      </c>
      <c r="G612" s="15" t="s">
        <v>1144</v>
      </c>
      <c r="H612" s="19" t="s">
        <v>1238</v>
      </c>
      <c r="I612" s="14" t="s">
        <v>558</v>
      </c>
      <c r="J612" s="14" t="s">
        <v>1258</v>
      </c>
      <c r="K612" s="17">
        <v>3750</v>
      </c>
      <c r="L612" s="17">
        <v>0</v>
      </c>
      <c r="M612" s="18">
        <f t="shared" si="19"/>
        <v>3750</v>
      </c>
      <c r="N612" s="19"/>
      <c r="O612" s="36" t="s">
        <v>1259</v>
      </c>
      <c r="P612" s="14" t="s">
        <v>35</v>
      </c>
      <c r="Q612" s="26" t="s">
        <v>1141</v>
      </c>
      <c r="R612" s="14" t="s">
        <v>182</v>
      </c>
      <c r="S612" s="26" t="s">
        <v>37</v>
      </c>
      <c r="T612" s="34" t="s">
        <v>459</v>
      </c>
      <c r="U612" s="14" t="s">
        <v>1115</v>
      </c>
      <c r="V612" s="14" t="s">
        <v>1115</v>
      </c>
      <c r="W612" s="27" t="s">
        <v>1115</v>
      </c>
      <c r="X612" s="23">
        <f t="shared" si="18"/>
        <v>3750</v>
      </c>
      <c r="Y612" s="24"/>
    </row>
    <row r="613" spans="1:25" customFormat="1" ht="61.5" hidden="1" customHeight="1">
      <c r="A613" s="13">
        <v>609</v>
      </c>
      <c r="B613" s="14" t="s">
        <v>1091</v>
      </c>
      <c r="C613" s="14" t="s">
        <v>1116</v>
      </c>
      <c r="D613" s="14" t="s">
        <v>42</v>
      </c>
      <c r="E613" s="14">
        <v>14528118</v>
      </c>
      <c r="F613" s="14">
        <v>13</v>
      </c>
      <c r="G613" s="15" t="s">
        <v>1125</v>
      </c>
      <c r="H613" s="19" t="s">
        <v>1260</v>
      </c>
      <c r="I613" s="14" t="s">
        <v>1127</v>
      </c>
      <c r="J613" s="14" t="s">
        <v>1261</v>
      </c>
      <c r="K613" s="17">
        <v>4000</v>
      </c>
      <c r="L613" s="17">
        <v>0</v>
      </c>
      <c r="M613" s="18">
        <f t="shared" si="19"/>
        <v>4000</v>
      </c>
      <c r="N613" s="19"/>
      <c r="O613" s="36" t="s">
        <v>1120</v>
      </c>
      <c r="P613" s="14" t="s">
        <v>35</v>
      </c>
      <c r="Q613" s="26" t="s">
        <v>1166</v>
      </c>
      <c r="R613" s="14" t="s">
        <v>182</v>
      </c>
      <c r="S613" s="26" t="s">
        <v>37</v>
      </c>
      <c r="T613" s="34" t="s">
        <v>459</v>
      </c>
      <c r="U613" s="14" t="s">
        <v>1115</v>
      </c>
      <c r="V613" s="14" t="s">
        <v>1115</v>
      </c>
      <c r="W613" s="27" t="s">
        <v>1115</v>
      </c>
      <c r="X613" s="23">
        <f t="shared" si="18"/>
        <v>4000</v>
      </c>
      <c r="Y613" s="24"/>
    </row>
    <row r="614" spans="1:25" customFormat="1" ht="78.75" hidden="1" customHeight="1">
      <c r="A614" s="13">
        <v>610</v>
      </c>
      <c r="B614" s="14" t="s">
        <v>1091</v>
      </c>
      <c r="C614" s="14" t="s">
        <v>1109</v>
      </c>
      <c r="D614" s="14" t="s">
        <v>29</v>
      </c>
      <c r="E614" s="14">
        <v>50063502</v>
      </c>
      <c r="F614" s="14">
        <v>13</v>
      </c>
      <c r="G614" s="15" t="s">
        <v>1110</v>
      </c>
      <c r="H614" s="19" t="s">
        <v>1262</v>
      </c>
      <c r="I614" s="14" t="s">
        <v>558</v>
      </c>
      <c r="J614" s="14" t="s">
        <v>1263</v>
      </c>
      <c r="K614" s="17">
        <v>4500</v>
      </c>
      <c r="L614" s="17">
        <v>0</v>
      </c>
      <c r="M614" s="18">
        <f t="shared" si="19"/>
        <v>4500</v>
      </c>
      <c r="N614" s="14" t="s">
        <v>1115</v>
      </c>
      <c r="O614" s="36" t="s">
        <v>1264</v>
      </c>
      <c r="P614" s="14" t="s">
        <v>35</v>
      </c>
      <c r="Q614" s="26">
        <v>43163</v>
      </c>
      <c r="R614" s="14" t="s">
        <v>182</v>
      </c>
      <c r="S614" s="26" t="s">
        <v>37</v>
      </c>
      <c r="T614" s="14" t="s">
        <v>48</v>
      </c>
      <c r="U614" s="14" t="s">
        <v>1115</v>
      </c>
      <c r="V614" s="14" t="s">
        <v>1115</v>
      </c>
      <c r="W614" s="27" t="s">
        <v>1265</v>
      </c>
      <c r="X614" s="23">
        <f t="shared" si="18"/>
        <v>4500</v>
      </c>
      <c r="Y614" s="24"/>
    </row>
    <row r="615" spans="1:25" customFormat="1" ht="40.5" hidden="1" customHeight="1">
      <c r="A615" s="13">
        <v>611</v>
      </c>
      <c r="B615" s="14" t="s">
        <v>1091</v>
      </c>
      <c r="C615" s="14" t="s">
        <v>1248</v>
      </c>
      <c r="D615" s="14" t="s">
        <v>29</v>
      </c>
      <c r="E615" s="14">
        <v>50427431</v>
      </c>
      <c r="F615" s="14">
        <v>11</v>
      </c>
      <c r="G615" s="15" t="s">
        <v>1169</v>
      </c>
      <c r="H615" s="19" t="s">
        <v>1266</v>
      </c>
      <c r="I615" s="14" t="s">
        <v>558</v>
      </c>
      <c r="J615" s="14" t="s">
        <v>1267</v>
      </c>
      <c r="K615" s="17">
        <v>4620</v>
      </c>
      <c r="L615" s="17">
        <v>0</v>
      </c>
      <c r="M615" s="18">
        <f t="shared" si="19"/>
        <v>4620</v>
      </c>
      <c r="N615" s="14" t="s">
        <v>1115</v>
      </c>
      <c r="O615" s="36" t="s">
        <v>1120</v>
      </c>
      <c r="P615" s="14" t="s">
        <v>35</v>
      </c>
      <c r="Q615" s="26" t="s">
        <v>1099</v>
      </c>
      <c r="R615" s="14">
        <v>822</v>
      </c>
      <c r="S615" s="26" t="s">
        <v>37</v>
      </c>
      <c r="T615" s="14" t="s">
        <v>48</v>
      </c>
      <c r="U615" s="14" t="s">
        <v>1115</v>
      </c>
      <c r="V615" s="14" t="s">
        <v>1115</v>
      </c>
      <c r="W615" s="22" t="s">
        <v>1174</v>
      </c>
      <c r="X615" s="23">
        <f t="shared" si="18"/>
        <v>4620</v>
      </c>
      <c r="Y615" s="24"/>
    </row>
    <row r="616" spans="1:25" customFormat="1" ht="46.5" hidden="1" customHeight="1">
      <c r="A616" s="13">
        <v>612</v>
      </c>
      <c r="B616" s="14" t="s">
        <v>1091</v>
      </c>
      <c r="C616" s="14" t="s">
        <v>1191</v>
      </c>
      <c r="D616" s="14" t="s">
        <v>29</v>
      </c>
      <c r="E616" s="14">
        <v>18764266</v>
      </c>
      <c r="F616" s="14">
        <v>13</v>
      </c>
      <c r="G616" s="15">
        <v>42548</v>
      </c>
      <c r="H616" s="19" t="s">
        <v>1268</v>
      </c>
      <c r="I616" s="14" t="s">
        <v>558</v>
      </c>
      <c r="J616" s="14" t="s">
        <v>1269</v>
      </c>
      <c r="K616" s="17">
        <v>4800</v>
      </c>
      <c r="L616" s="17">
        <v>0</v>
      </c>
      <c r="M616" s="18">
        <f t="shared" si="19"/>
        <v>4800</v>
      </c>
      <c r="N616" s="19"/>
      <c r="O616" s="19" t="s">
        <v>1120</v>
      </c>
      <c r="P616" s="14" t="s">
        <v>35</v>
      </c>
      <c r="Q616" s="14" t="s">
        <v>1166</v>
      </c>
      <c r="R616" s="14" t="s">
        <v>182</v>
      </c>
      <c r="S616" s="26" t="s">
        <v>37</v>
      </c>
      <c r="T616" s="34" t="s">
        <v>459</v>
      </c>
      <c r="U616" s="14" t="s">
        <v>1115</v>
      </c>
      <c r="V616" s="14" t="s">
        <v>1115</v>
      </c>
      <c r="W616" s="27" t="s">
        <v>1115</v>
      </c>
      <c r="X616" s="23">
        <f t="shared" si="18"/>
        <v>4800</v>
      </c>
      <c r="Y616" s="24"/>
    </row>
    <row r="617" spans="1:25" customFormat="1" ht="117" hidden="1" customHeight="1">
      <c r="A617" s="13">
        <v>613</v>
      </c>
      <c r="B617" s="14" t="s">
        <v>1091</v>
      </c>
      <c r="C617" s="14" t="s">
        <v>1191</v>
      </c>
      <c r="D617" s="14" t="s">
        <v>29</v>
      </c>
      <c r="E617" s="14">
        <v>18764266</v>
      </c>
      <c r="F617" s="14">
        <v>13</v>
      </c>
      <c r="G617" s="15">
        <v>42548</v>
      </c>
      <c r="H617" s="19" t="s">
        <v>1270</v>
      </c>
      <c r="I617" s="14" t="s">
        <v>558</v>
      </c>
      <c r="J617" s="14" t="s">
        <v>1252</v>
      </c>
      <c r="K617" s="17">
        <v>4800</v>
      </c>
      <c r="L617" s="17">
        <v>0</v>
      </c>
      <c r="M617" s="18">
        <f t="shared" si="19"/>
        <v>4800</v>
      </c>
      <c r="N617" s="19"/>
      <c r="O617" s="36" t="s">
        <v>1194</v>
      </c>
      <c r="P617" s="14" t="s">
        <v>35</v>
      </c>
      <c r="Q617" s="26" t="s">
        <v>1099</v>
      </c>
      <c r="R617" s="14">
        <v>396</v>
      </c>
      <c r="S617" s="26" t="s">
        <v>37</v>
      </c>
      <c r="T617" s="34" t="s">
        <v>459</v>
      </c>
      <c r="U617" s="14" t="s">
        <v>1115</v>
      </c>
      <c r="V617" s="14" t="s">
        <v>1115</v>
      </c>
      <c r="W617" s="27" t="s">
        <v>1115</v>
      </c>
      <c r="X617" s="23">
        <f t="shared" si="18"/>
        <v>4800</v>
      </c>
      <c r="Y617" s="24"/>
    </row>
    <row r="618" spans="1:25" customFormat="1" ht="155.25" hidden="1" customHeight="1">
      <c r="A618" s="13">
        <v>614</v>
      </c>
      <c r="B618" s="14" t="s">
        <v>1091</v>
      </c>
      <c r="C618" s="14" t="s">
        <v>1116</v>
      </c>
      <c r="D618" s="14" t="s">
        <v>42</v>
      </c>
      <c r="E618" s="14">
        <v>14528118</v>
      </c>
      <c r="F618" s="14">
        <v>13</v>
      </c>
      <c r="G618" s="15" t="s">
        <v>1158</v>
      </c>
      <c r="H618" s="19" t="s">
        <v>1271</v>
      </c>
      <c r="I618" s="14" t="s">
        <v>558</v>
      </c>
      <c r="J618" s="14" t="s">
        <v>1272</v>
      </c>
      <c r="K618" s="17">
        <v>4800</v>
      </c>
      <c r="L618" s="17">
        <v>0</v>
      </c>
      <c r="M618" s="18">
        <f t="shared" si="19"/>
        <v>4800</v>
      </c>
      <c r="N618" s="14" t="s">
        <v>1115</v>
      </c>
      <c r="O618" s="36" t="s">
        <v>1120</v>
      </c>
      <c r="P618" s="14" t="s">
        <v>35</v>
      </c>
      <c r="Q618" s="26" t="s">
        <v>1099</v>
      </c>
      <c r="R618" s="14">
        <v>730</v>
      </c>
      <c r="S618" s="26" t="s">
        <v>37</v>
      </c>
      <c r="T618" s="14" t="s">
        <v>48</v>
      </c>
      <c r="U618" s="14" t="s">
        <v>1115</v>
      </c>
      <c r="V618" s="14" t="s">
        <v>1115</v>
      </c>
      <c r="W618" s="22" t="s">
        <v>1115</v>
      </c>
      <c r="X618" s="23">
        <f t="shared" si="18"/>
        <v>4800</v>
      </c>
      <c r="Y618" s="24"/>
    </row>
    <row r="619" spans="1:25" customFormat="1" ht="61.5" hidden="1" customHeight="1">
      <c r="A619" s="13">
        <v>615</v>
      </c>
      <c r="B619" s="14" t="s">
        <v>1091</v>
      </c>
      <c r="C619" s="14" t="s">
        <v>1116</v>
      </c>
      <c r="D619" s="14" t="s">
        <v>42</v>
      </c>
      <c r="E619" s="14">
        <v>14528118</v>
      </c>
      <c r="F619" s="14">
        <v>13</v>
      </c>
      <c r="G619" s="15" t="s">
        <v>1110</v>
      </c>
      <c r="H619" s="19" t="s">
        <v>1273</v>
      </c>
      <c r="I619" s="14" t="s">
        <v>558</v>
      </c>
      <c r="J619" s="14" t="s">
        <v>1274</v>
      </c>
      <c r="K619" s="17">
        <v>6000</v>
      </c>
      <c r="L619" s="17">
        <v>0</v>
      </c>
      <c r="M619" s="18">
        <f t="shared" si="19"/>
        <v>6000</v>
      </c>
      <c r="N619" s="19"/>
      <c r="O619" s="36" t="s">
        <v>1120</v>
      </c>
      <c r="P619" s="14" t="s">
        <v>35</v>
      </c>
      <c r="Q619" s="26" t="s">
        <v>1166</v>
      </c>
      <c r="R619" s="14" t="s">
        <v>182</v>
      </c>
      <c r="S619" s="26" t="s">
        <v>37</v>
      </c>
      <c r="T619" s="34" t="s">
        <v>459</v>
      </c>
      <c r="U619" s="14" t="s">
        <v>1115</v>
      </c>
      <c r="V619" s="14" t="s">
        <v>1115</v>
      </c>
      <c r="W619" s="27" t="s">
        <v>1115</v>
      </c>
      <c r="X619" s="23">
        <f t="shared" si="18"/>
        <v>6000</v>
      </c>
      <c r="Y619" s="24"/>
    </row>
    <row r="620" spans="1:25" customFormat="1" ht="75" hidden="1" customHeight="1">
      <c r="A620" s="13">
        <v>616</v>
      </c>
      <c r="B620" s="14" t="s">
        <v>1091</v>
      </c>
      <c r="C620" s="14" t="s">
        <v>1116</v>
      </c>
      <c r="D620" s="14" t="s">
        <v>42</v>
      </c>
      <c r="E620" s="14">
        <v>14528118</v>
      </c>
      <c r="F620" s="14">
        <v>13</v>
      </c>
      <c r="G620" s="15" t="s">
        <v>1237</v>
      </c>
      <c r="H620" s="19" t="s">
        <v>1275</v>
      </c>
      <c r="I620" s="14" t="s">
        <v>558</v>
      </c>
      <c r="J620" s="14" t="s">
        <v>1252</v>
      </c>
      <c r="K620" s="17">
        <v>6000</v>
      </c>
      <c r="L620" s="17">
        <v>0</v>
      </c>
      <c r="M620" s="18">
        <f t="shared" si="19"/>
        <v>6000</v>
      </c>
      <c r="N620" s="19"/>
      <c r="O620" s="36" t="s">
        <v>1120</v>
      </c>
      <c r="P620" s="14" t="s">
        <v>35</v>
      </c>
      <c r="Q620" s="26" t="s">
        <v>1099</v>
      </c>
      <c r="R620" s="14">
        <v>761</v>
      </c>
      <c r="S620" s="26" t="s">
        <v>37</v>
      </c>
      <c r="T620" s="34" t="s">
        <v>459</v>
      </c>
      <c r="U620" s="14" t="s">
        <v>1115</v>
      </c>
      <c r="V620" s="14" t="s">
        <v>1115</v>
      </c>
      <c r="W620" s="22" t="s">
        <v>1115</v>
      </c>
      <c r="X620" s="23">
        <f t="shared" si="18"/>
        <v>6000</v>
      </c>
      <c r="Y620" s="24"/>
    </row>
    <row r="621" spans="1:25" customFormat="1" ht="61.5" hidden="1" customHeight="1">
      <c r="A621" s="13">
        <v>617</v>
      </c>
      <c r="B621" s="14" t="s">
        <v>1091</v>
      </c>
      <c r="C621" s="14" t="s">
        <v>1116</v>
      </c>
      <c r="D621" s="14" t="s">
        <v>42</v>
      </c>
      <c r="E621" s="14">
        <v>14528118</v>
      </c>
      <c r="F621" s="14">
        <v>13</v>
      </c>
      <c r="G621" s="15" t="s">
        <v>1175</v>
      </c>
      <c r="H621" s="19" t="s">
        <v>1107</v>
      </c>
      <c r="I621" s="14" t="s">
        <v>558</v>
      </c>
      <c r="J621" s="14" t="s">
        <v>1276</v>
      </c>
      <c r="K621" s="17">
        <v>6000</v>
      </c>
      <c r="L621" s="17">
        <v>0</v>
      </c>
      <c r="M621" s="18">
        <f t="shared" si="19"/>
        <v>6000</v>
      </c>
      <c r="N621" s="19"/>
      <c r="O621" s="36" t="s">
        <v>1120</v>
      </c>
      <c r="P621" s="14" t="s">
        <v>35</v>
      </c>
      <c r="Q621" s="26" t="s">
        <v>1166</v>
      </c>
      <c r="R621" s="14" t="s">
        <v>182</v>
      </c>
      <c r="S621" s="26" t="s">
        <v>37</v>
      </c>
      <c r="T621" s="34" t="s">
        <v>459</v>
      </c>
      <c r="U621" s="14" t="s">
        <v>1115</v>
      </c>
      <c r="V621" s="14" t="s">
        <v>1115</v>
      </c>
      <c r="W621" s="27" t="s">
        <v>1115</v>
      </c>
      <c r="X621" s="23">
        <f t="shared" si="18"/>
        <v>6000</v>
      </c>
      <c r="Y621" s="24"/>
    </row>
    <row r="622" spans="1:25" customFormat="1" ht="61.5" hidden="1" customHeight="1">
      <c r="A622" s="13">
        <v>618</v>
      </c>
      <c r="B622" s="14" t="s">
        <v>1091</v>
      </c>
      <c r="C622" s="14" t="s">
        <v>1248</v>
      </c>
      <c r="D622" s="14" t="s">
        <v>29</v>
      </c>
      <c r="E622" s="14">
        <v>50427431</v>
      </c>
      <c r="F622" s="14">
        <v>11</v>
      </c>
      <c r="G622" s="15" t="s">
        <v>1245</v>
      </c>
      <c r="H622" s="19" t="s">
        <v>1277</v>
      </c>
      <c r="I622" s="14" t="s">
        <v>1278</v>
      </c>
      <c r="J622" s="14" t="s">
        <v>1279</v>
      </c>
      <c r="K622" s="17">
        <v>6098</v>
      </c>
      <c r="L622" s="17">
        <v>0</v>
      </c>
      <c r="M622" s="18">
        <f t="shared" si="19"/>
        <v>6098</v>
      </c>
      <c r="N622" s="14" t="s">
        <v>1115</v>
      </c>
      <c r="O622" s="36" t="s">
        <v>1224</v>
      </c>
      <c r="P622" s="14" t="s">
        <v>35</v>
      </c>
      <c r="Q622" s="26" t="s">
        <v>1166</v>
      </c>
      <c r="R622" s="14" t="s">
        <v>182</v>
      </c>
      <c r="S622" s="26" t="s">
        <v>37</v>
      </c>
      <c r="T622" s="14" t="s">
        <v>48</v>
      </c>
      <c r="U622" s="14" t="s">
        <v>1115</v>
      </c>
      <c r="V622" s="14" t="s">
        <v>1115</v>
      </c>
      <c r="W622" s="27" t="s">
        <v>1225</v>
      </c>
      <c r="X622" s="23">
        <f t="shared" si="18"/>
        <v>6098</v>
      </c>
      <c r="Y622" s="24"/>
    </row>
    <row r="623" spans="1:25" customFormat="1" ht="78.75" hidden="1" customHeight="1">
      <c r="A623" s="13">
        <v>619</v>
      </c>
      <c r="B623" s="14" t="s">
        <v>1091</v>
      </c>
      <c r="C623" s="14" t="s">
        <v>1280</v>
      </c>
      <c r="D623" s="14" t="s">
        <v>42</v>
      </c>
      <c r="E623" s="14">
        <v>90754824</v>
      </c>
      <c r="F623" s="14">
        <v>10</v>
      </c>
      <c r="G623" s="15" t="s">
        <v>1281</v>
      </c>
      <c r="H623" s="19" t="s">
        <v>1282</v>
      </c>
      <c r="I623" s="14" t="s">
        <v>1055</v>
      </c>
      <c r="J623" s="14" t="s">
        <v>1283</v>
      </c>
      <c r="K623" s="17">
        <v>7000</v>
      </c>
      <c r="L623" s="17">
        <v>0</v>
      </c>
      <c r="M623" s="18">
        <f t="shared" si="19"/>
        <v>7000</v>
      </c>
      <c r="N623" s="14" t="s">
        <v>1115</v>
      </c>
      <c r="O623" s="36" t="s">
        <v>1284</v>
      </c>
      <c r="P623" s="14" t="s">
        <v>35</v>
      </c>
      <c r="Q623" s="26">
        <v>43163</v>
      </c>
      <c r="R623" s="14" t="s">
        <v>182</v>
      </c>
      <c r="S623" s="26" t="s">
        <v>37</v>
      </c>
      <c r="T623" s="14" t="s">
        <v>48</v>
      </c>
      <c r="U623" s="14" t="s">
        <v>1115</v>
      </c>
      <c r="V623" s="14" t="s">
        <v>1115</v>
      </c>
      <c r="W623" s="27" t="s">
        <v>1115</v>
      </c>
      <c r="X623" s="23">
        <f t="shared" si="18"/>
        <v>7000</v>
      </c>
      <c r="Y623" s="24"/>
    </row>
    <row r="624" spans="1:25" customFormat="1" ht="61.5" hidden="1" customHeight="1">
      <c r="A624" s="13">
        <v>620</v>
      </c>
      <c r="B624" s="14" t="s">
        <v>1091</v>
      </c>
      <c r="C624" s="14" t="s">
        <v>1285</v>
      </c>
      <c r="D624" s="14" t="s">
        <v>42</v>
      </c>
      <c r="E624" s="14">
        <v>18720846</v>
      </c>
      <c r="F624" s="14">
        <v>13</v>
      </c>
      <c r="G624" s="15">
        <v>42571</v>
      </c>
      <c r="H624" s="19" t="s">
        <v>1286</v>
      </c>
      <c r="I624" s="14" t="s">
        <v>1287</v>
      </c>
      <c r="J624" s="14" t="s">
        <v>1288</v>
      </c>
      <c r="K624" s="17">
        <v>7117.5</v>
      </c>
      <c r="L624" s="17">
        <v>0</v>
      </c>
      <c r="M624" s="18">
        <f t="shared" si="19"/>
        <v>7117.5</v>
      </c>
      <c r="N624" s="19"/>
      <c r="O624" s="19" t="s">
        <v>1289</v>
      </c>
      <c r="P624" s="14" t="s">
        <v>35</v>
      </c>
      <c r="Q624" s="14" t="s">
        <v>1162</v>
      </c>
      <c r="R624" s="14">
        <v>199</v>
      </c>
      <c r="S624" s="26" t="s">
        <v>37</v>
      </c>
      <c r="T624" s="34" t="s">
        <v>459</v>
      </c>
      <c r="U624" s="14" t="s">
        <v>1115</v>
      </c>
      <c r="V624" s="14" t="s">
        <v>1115</v>
      </c>
      <c r="W624" s="27" t="s">
        <v>1115</v>
      </c>
      <c r="X624" s="23">
        <f t="shared" ref="X624:X687" si="20">M624</f>
        <v>7117.5</v>
      </c>
      <c r="Y624" s="24"/>
    </row>
    <row r="625" spans="1:25" customFormat="1" ht="60" hidden="1" customHeight="1">
      <c r="A625" s="13">
        <v>621</v>
      </c>
      <c r="B625" s="14" t="s">
        <v>1091</v>
      </c>
      <c r="C625" s="14" t="s">
        <v>1116</v>
      </c>
      <c r="D625" s="14" t="s">
        <v>42</v>
      </c>
      <c r="E625" s="14">
        <v>14528118</v>
      </c>
      <c r="F625" s="14">
        <v>13</v>
      </c>
      <c r="G625" s="15" t="s">
        <v>1215</v>
      </c>
      <c r="H625" s="19" t="s">
        <v>1216</v>
      </c>
      <c r="I625" s="14" t="s">
        <v>558</v>
      </c>
      <c r="J625" s="14" t="s">
        <v>1290</v>
      </c>
      <c r="K625" s="17">
        <v>7500</v>
      </c>
      <c r="L625" s="17">
        <v>0</v>
      </c>
      <c r="M625" s="18">
        <f t="shared" si="19"/>
        <v>7500</v>
      </c>
      <c r="N625" s="19"/>
      <c r="O625" s="36" t="s">
        <v>1120</v>
      </c>
      <c r="P625" s="14" t="s">
        <v>35</v>
      </c>
      <c r="Q625" s="26" t="s">
        <v>1141</v>
      </c>
      <c r="R625" s="14" t="s">
        <v>182</v>
      </c>
      <c r="S625" s="26" t="s">
        <v>37</v>
      </c>
      <c r="T625" s="34" t="s">
        <v>459</v>
      </c>
      <c r="U625" s="14" t="s">
        <v>1115</v>
      </c>
      <c r="V625" s="14" t="s">
        <v>1115</v>
      </c>
      <c r="W625" s="27" t="s">
        <v>1115</v>
      </c>
      <c r="X625" s="23">
        <f t="shared" si="20"/>
        <v>7500</v>
      </c>
      <c r="Y625" s="24"/>
    </row>
    <row r="626" spans="1:25" customFormat="1" ht="51.75" hidden="1" customHeight="1">
      <c r="A626" s="13">
        <v>622</v>
      </c>
      <c r="B626" s="14" t="s">
        <v>1091</v>
      </c>
      <c r="C626" s="14" t="s">
        <v>1116</v>
      </c>
      <c r="D626" s="14" t="s">
        <v>42</v>
      </c>
      <c r="E626" s="14">
        <v>14528118</v>
      </c>
      <c r="F626" s="14">
        <v>13</v>
      </c>
      <c r="G626" s="15" t="s">
        <v>1110</v>
      </c>
      <c r="H626" s="19" t="s">
        <v>1117</v>
      </c>
      <c r="I626" s="14" t="s">
        <v>558</v>
      </c>
      <c r="J626" s="14" t="s">
        <v>1291</v>
      </c>
      <c r="K626" s="17">
        <v>8700</v>
      </c>
      <c r="L626" s="17">
        <v>0</v>
      </c>
      <c r="M626" s="18">
        <f t="shared" si="19"/>
        <v>8700</v>
      </c>
      <c r="N626" s="19"/>
      <c r="O626" s="36" t="s">
        <v>1120</v>
      </c>
      <c r="P626" s="14" t="s">
        <v>35</v>
      </c>
      <c r="Q626" s="26" t="s">
        <v>1099</v>
      </c>
      <c r="R626" s="14">
        <v>487</v>
      </c>
      <c r="S626" s="26" t="s">
        <v>37</v>
      </c>
      <c r="T626" s="34" t="s">
        <v>459</v>
      </c>
      <c r="U626" s="14" t="s">
        <v>1115</v>
      </c>
      <c r="V626" s="14" t="s">
        <v>1115</v>
      </c>
      <c r="W626" s="22" t="s">
        <v>1115</v>
      </c>
      <c r="X626" s="23">
        <f t="shared" si="20"/>
        <v>8700</v>
      </c>
      <c r="Y626" s="24"/>
    </row>
    <row r="627" spans="1:25" customFormat="1" ht="77.25" hidden="1" customHeight="1">
      <c r="A627" s="13">
        <v>623</v>
      </c>
      <c r="B627" s="14" t="s">
        <v>1091</v>
      </c>
      <c r="C627" s="14" t="s">
        <v>1116</v>
      </c>
      <c r="D627" s="14" t="s">
        <v>42</v>
      </c>
      <c r="E627" s="14">
        <v>14528118</v>
      </c>
      <c r="F627" s="14">
        <v>13</v>
      </c>
      <c r="G627" s="15" t="s">
        <v>1110</v>
      </c>
      <c r="H627" s="19" t="s">
        <v>1117</v>
      </c>
      <c r="I627" s="14" t="s">
        <v>558</v>
      </c>
      <c r="J627" s="14" t="s">
        <v>1291</v>
      </c>
      <c r="K627" s="17">
        <v>10080</v>
      </c>
      <c r="L627" s="17">
        <v>0</v>
      </c>
      <c r="M627" s="18">
        <f t="shared" si="19"/>
        <v>10080</v>
      </c>
      <c r="N627" s="19"/>
      <c r="O627" s="36" t="s">
        <v>1120</v>
      </c>
      <c r="P627" s="14" t="s">
        <v>35</v>
      </c>
      <c r="Q627" s="26" t="s">
        <v>1099</v>
      </c>
      <c r="R627" s="14">
        <v>487</v>
      </c>
      <c r="S627" s="26" t="s">
        <v>37</v>
      </c>
      <c r="T627" s="34" t="s">
        <v>459</v>
      </c>
      <c r="U627" s="14" t="s">
        <v>1115</v>
      </c>
      <c r="V627" s="14" t="s">
        <v>1115</v>
      </c>
      <c r="W627" s="22" t="s">
        <v>1115</v>
      </c>
      <c r="X627" s="23">
        <f t="shared" si="20"/>
        <v>10080</v>
      </c>
      <c r="Y627" s="24"/>
    </row>
    <row r="628" spans="1:25" customFormat="1" ht="230.25" hidden="1" customHeight="1">
      <c r="A628" s="13">
        <v>624</v>
      </c>
      <c r="B628" s="14" t="s">
        <v>1091</v>
      </c>
      <c r="C628" s="14" t="s">
        <v>1116</v>
      </c>
      <c r="D628" s="14" t="s">
        <v>42</v>
      </c>
      <c r="E628" s="14">
        <v>14528118</v>
      </c>
      <c r="F628" s="14">
        <v>13</v>
      </c>
      <c r="G628" s="15" t="s">
        <v>1292</v>
      </c>
      <c r="H628" s="19" t="s">
        <v>666</v>
      </c>
      <c r="I628" s="14" t="s">
        <v>558</v>
      </c>
      <c r="J628" s="14" t="s">
        <v>1293</v>
      </c>
      <c r="K628" s="17">
        <v>11322.48</v>
      </c>
      <c r="L628" s="17">
        <v>0</v>
      </c>
      <c r="M628" s="18">
        <f t="shared" si="19"/>
        <v>11322.48</v>
      </c>
      <c r="N628" s="14" t="s">
        <v>1115</v>
      </c>
      <c r="O628" s="36" t="s">
        <v>1294</v>
      </c>
      <c r="P628" s="14" t="s">
        <v>35</v>
      </c>
      <c r="Q628" s="26" t="s">
        <v>1141</v>
      </c>
      <c r="R628" s="14" t="s">
        <v>182</v>
      </c>
      <c r="S628" s="26" t="s">
        <v>37</v>
      </c>
      <c r="T628" s="14" t="s">
        <v>48</v>
      </c>
      <c r="U628" s="14" t="s">
        <v>1115</v>
      </c>
      <c r="V628" s="14" t="s">
        <v>1115</v>
      </c>
      <c r="W628" s="27" t="s">
        <v>1295</v>
      </c>
      <c r="X628" s="23">
        <f t="shared" si="20"/>
        <v>11322.48</v>
      </c>
      <c r="Y628" s="24"/>
    </row>
    <row r="629" spans="1:25" customFormat="1" ht="61.5" hidden="1" customHeight="1">
      <c r="A629" s="13">
        <v>625</v>
      </c>
      <c r="B629" s="14" t="s">
        <v>1091</v>
      </c>
      <c r="C629" s="14" t="s">
        <v>1116</v>
      </c>
      <c r="D629" s="14" t="s">
        <v>42</v>
      </c>
      <c r="E629" s="14">
        <v>14528118</v>
      </c>
      <c r="F629" s="14">
        <v>13</v>
      </c>
      <c r="G629" s="15" t="s">
        <v>1220</v>
      </c>
      <c r="H629" s="19" t="s">
        <v>1296</v>
      </c>
      <c r="I629" s="14" t="s">
        <v>558</v>
      </c>
      <c r="J629" s="14" t="s">
        <v>1297</v>
      </c>
      <c r="K629" s="17">
        <v>12037.25</v>
      </c>
      <c r="L629" s="17">
        <v>0</v>
      </c>
      <c r="M629" s="18">
        <f t="shared" si="19"/>
        <v>12037.25</v>
      </c>
      <c r="N629" s="19"/>
      <c r="O629" s="36" t="s">
        <v>1259</v>
      </c>
      <c r="P629" s="14" t="s">
        <v>35</v>
      </c>
      <c r="Q629" s="26" t="s">
        <v>1099</v>
      </c>
      <c r="R629" s="14">
        <v>638</v>
      </c>
      <c r="S629" s="26" t="s">
        <v>37</v>
      </c>
      <c r="T629" s="34" t="s">
        <v>459</v>
      </c>
      <c r="U629" s="14" t="s">
        <v>1115</v>
      </c>
      <c r="V629" s="14" t="s">
        <v>1115</v>
      </c>
      <c r="W629" s="22" t="s">
        <v>1115</v>
      </c>
      <c r="X629" s="23">
        <f t="shared" si="20"/>
        <v>12037.25</v>
      </c>
      <c r="Y629" s="24"/>
    </row>
    <row r="630" spans="1:25" customFormat="1" ht="61.5" hidden="1" customHeight="1">
      <c r="A630" s="13">
        <v>626</v>
      </c>
      <c r="B630" s="14" t="s">
        <v>1091</v>
      </c>
      <c r="C630" s="14" t="s">
        <v>1116</v>
      </c>
      <c r="D630" s="14" t="s">
        <v>42</v>
      </c>
      <c r="E630" s="14">
        <v>14528118</v>
      </c>
      <c r="F630" s="14">
        <v>13</v>
      </c>
      <c r="G630" s="15" t="s">
        <v>1144</v>
      </c>
      <c r="H630" s="19" t="s">
        <v>1298</v>
      </c>
      <c r="I630" s="14" t="s">
        <v>558</v>
      </c>
      <c r="J630" s="14" t="s">
        <v>1297</v>
      </c>
      <c r="K630" s="17">
        <v>13000.23</v>
      </c>
      <c r="L630" s="17">
        <v>0</v>
      </c>
      <c r="M630" s="18">
        <f t="shared" si="19"/>
        <v>13000.23</v>
      </c>
      <c r="N630" s="19"/>
      <c r="O630" s="36" t="s">
        <v>1259</v>
      </c>
      <c r="P630" s="14" t="s">
        <v>35</v>
      </c>
      <c r="Q630" s="26" t="s">
        <v>1099</v>
      </c>
      <c r="R630" s="14">
        <v>608</v>
      </c>
      <c r="S630" s="26" t="s">
        <v>37</v>
      </c>
      <c r="T630" s="34" t="s">
        <v>459</v>
      </c>
      <c r="U630" s="14" t="s">
        <v>1115</v>
      </c>
      <c r="V630" s="14" t="s">
        <v>1115</v>
      </c>
      <c r="W630" s="22" t="s">
        <v>1115</v>
      </c>
      <c r="X630" s="23">
        <f t="shared" si="20"/>
        <v>13000.23</v>
      </c>
      <c r="Y630" s="24"/>
    </row>
    <row r="631" spans="1:25" customFormat="1" ht="61.5" hidden="1" customHeight="1">
      <c r="A631" s="13">
        <v>627</v>
      </c>
      <c r="B631" s="14" t="s">
        <v>1091</v>
      </c>
      <c r="C631" s="14" t="s">
        <v>1116</v>
      </c>
      <c r="D631" s="14" t="s">
        <v>42</v>
      </c>
      <c r="E631" s="14">
        <v>14528118</v>
      </c>
      <c r="F631" s="14">
        <v>13</v>
      </c>
      <c r="G631" s="15" t="s">
        <v>1158</v>
      </c>
      <c r="H631" s="19" t="s">
        <v>1299</v>
      </c>
      <c r="I631" s="14" t="s">
        <v>558</v>
      </c>
      <c r="J631" s="14" t="s">
        <v>1300</v>
      </c>
      <c r="K631" s="17">
        <v>14509.6</v>
      </c>
      <c r="L631" s="17">
        <v>0</v>
      </c>
      <c r="M631" s="18">
        <f t="shared" si="19"/>
        <v>14509.6</v>
      </c>
      <c r="N631" s="19"/>
      <c r="O631" s="36" t="s">
        <v>1259</v>
      </c>
      <c r="P631" s="14" t="s">
        <v>35</v>
      </c>
      <c r="Q631" s="26" t="s">
        <v>1099</v>
      </c>
      <c r="R631" s="14">
        <v>730</v>
      </c>
      <c r="S631" s="26" t="s">
        <v>37</v>
      </c>
      <c r="T631" s="34" t="s">
        <v>459</v>
      </c>
      <c r="U631" s="14" t="s">
        <v>1115</v>
      </c>
      <c r="V631" s="14" t="s">
        <v>1115</v>
      </c>
      <c r="W631" s="22" t="s">
        <v>1115</v>
      </c>
      <c r="X631" s="23">
        <f t="shared" si="20"/>
        <v>14509.6</v>
      </c>
      <c r="Y631" s="24"/>
    </row>
    <row r="632" spans="1:25" customFormat="1" ht="51.75" hidden="1" customHeight="1">
      <c r="A632" s="13">
        <v>628</v>
      </c>
      <c r="B632" s="14" t="s">
        <v>1091</v>
      </c>
      <c r="C632" s="14" t="s">
        <v>1116</v>
      </c>
      <c r="D632" s="14" t="s">
        <v>42</v>
      </c>
      <c r="E632" s="14">
        <v>14528118</v>
      </c>
      <c r="F632" s="14">
        <v>13</v>
      </c>
      <c r="G632" s="15" t="s">
        <v>1158</v>
      </c>
      <c r="H632" s="19" t="s">
        <v>1301</v>
      </c>
      <c r="I632" s="14" t="s">
        <v>558</v>
      </c>
      <c r="J632" s="14" t="s">
        <v>1302</v>
      </c>
      <c r="K632" s="17">
        <v>15390</v>
      </c>
      <c r="L632" s="17">
        <v>0</v>
      </c>
      <c r="M632" s="18">
        <f t="shared" si="19"/>
        <v>15390</v>
      </c>
      <c r="N632" s="19"/>
      <c r="O632" s="36" t="s">
        <v>1259</v>
      </c>
      <c r="P632" s="14" t="s">
        <v>35</v>
      </c>
      <c r="Q632" s="26" t="s">
        <v>1099</v>
      </c>
      <c r="R632" s="14">
        <v>730</v>
      </c>
      <c r="S632" s="26" t="s">
        <v>37</v>
      </c>
      <c r="T632" s="34" t="s">
        <v>459</v>
      </c>
      <c r="U632" s="14" t="s">
        <v>1115</v>
      </c>
      <c r="V632" s="14" t="s">
        <v>1115</v>
      </c>
      <c r="W632" s="22" t="s">
        <v>1115</v>
      </c>
      <c r="X632" s="23">
        <f t="shared" si="20"/>
        <v>15390</v>
      </c>
      <c r="Y632" s="24"/>
    </row>
    <row r="633" spans="1:25" customFormat="1" ht="51.75" hidden="1" customHeight="1">
      <c r="A633" s="13">
        <v>629</v>
      </c>
      <c r="B633" s="14" t="s">
        <v>1091</v>
      </c>
      <c r="C633" s="14" t="s">
        <v>1109</v>
      </c>
      <c r="D633" s="14" t="s">
        <v>29</v>
      </c>
      <c r="E633" s="14">
        <v>50063502</v>
      </c>
      <c r="F633" s="14">
        <v>13</v>
      </c>
      <c r="G633" s="15" t="s">
        <v>1169</v>
      </c>
      <c r="H633" s="19" t="s">
        <v>1303</v>
      </c>
      <c r="I633" s="14" t="s">
        <v>1134</v>
      </c>
      <c r="J633" s="14" t="s">
        <v>1304</v>
      </c>
      <c r="K633" s="17">
        <v>15500</v>
      </c>
      <c r="L633" s="17">
        <v>0</v>
      </c>
      <c r="M633" s="18">
        <f t="shared" si="19"/>
        <v>15500</v>
      </c>
      <c r="N633" s="14" t="s">
        <v>1115</v>
      </c>
      <c r="O633" s="36" t="s">
        <v>1305</v>
      </c>
      <c r="P633" s="14" t="s">
        <v>35</v>
      </c>
      <c r="Q633" s="26">
        <v>43163</v>
      </c>
      <c r="R633" s="14" t="s">
        <v>182</v>
      </c>
      <c r="S633" s="26" t="s">
        <v>37</v>
      </c>
      <c r="T633" s="14" t="s">
        <v>48</v>
      </c>
      <c r="U633" s="14" t="s">
        <v>1115</v>
      </c>
      <c r="V633" s="14" t="s">
        <v>1115</v>
      </c>
      <c r="W633" s="27" t="s">
        <v>1115</v>
      </c>
      <c r="X633" s="23">
        <f t="shared" si="20"/>
        <v>15500</v>
      </c>
      <c r="Y633" s="24"/>
    </row>
    <row r="634" spans="1:25" customFormat="1" ht="53.25" hidden="1" customHeight="1">
      <c r="A634" s="13">
        <v>630</v>
      </c>
      <c r="B634" s="14" t="s">
        <v>1091</v>
      </c>
      <c r="C634" s="14" t="s">
        <v>1306</v>
      </c>
      <c r="D634" s="14" t="s">
        <v>42</v>
      </c>
      <c r="E634" s="14">
        <v>22723285</v>
      </c>
      <c r="F634" s="14">
        <v>13</v>
      </c>
      <c r="G634" s="15" t="s">
        <v>1220</v>
      </c>
      <c r="H634" s="19" t="s">
        <v>1307</v>
      </c>
      <c r="I634" s="14" t="s">
        <v>1308</v>
      </c>
      <c r="J634" s="14" t="s">
        <v>1309</v>
      </c>
      <c r="K634" s="17">
        <v>17527.5</v>
      </c>
      <c r="L634" s="17">
        <v>0</v>
      </c>
      <c r="M634" s="18">
        <f t="shared" si="19"/>
        <v>17527.5</v>
      </c>
      <c r="N634" s="14" t="s">
        <v>1115</v>
      </c>
      <c r="O634" s="36" t="s">
        <v>1310</v>
      </c>
      <c r="P634" s="14" t="s">
        <v>35</v>
      </c>
      <c r="Q634" s="26" t="s">
        <v>1099</v>
      </c>
      <c r="R634" s="14">
        <v>638</v>
      </c>
      <c r="S634" s="26" t="s">
        <v>37</v>
      </c>
      <c r="T634" s="14" t="s">
        <v>48</v>
      </c>
      <c r="U634" s="14" t="s">
        <v>1115</v>
      </c>
      <c r="V634" s="14" t="s">
        <v>1115</v>
      </c>
      <c r="W634" s="22" t="s">
        <v>1311</v>
      </c>
      <c r="X634" s="23">
        <f t="shared" si="20"/>
        <v>17527.5</v>
      </c>
      <c r="Y634" s="24"/>
    </row>
    <row r="635" spans="1:25" customFormat="1" ht="91.5" hidden="1" customHeight="1">
      <c r="A635" s="13">
        <v>631</v>
      </c>
      <c r="B635" s="14" t="s">
        <v>1091</v>
      </c>
      <c r="C635" s="14" t="s">
        <v>1116</v>
      </c>
      <c r="D635" s="14" t="s">
        <v>42</v>
      </c>
      <c r="E635" s="14">
        <v>14528118</v>
      </c>
      <c r="F635" s="14">
        <v>13</v>
      </c>
      <c r="G635" s="15" t="s">
        <v>1125</v>
      </c>
      <c r="H635" s="19" t="s">
        <v>1312</v>
      </c>
      <c r="I635" s="14" t="s">
        <v>558</v>
      </c>
      <c r="J635" s="14" t="s">
        <v>1293</v>
      </c>
      <c r="K635" s="17">
        <v>19165.439999999999</v>
      </c>
      <c r="L635" s="17">
        <v>0</v>
      </c>
      <c r="M635" s="18">
        <f t="shared" si="19"/>
        <v>19165.439999999999</v>
      </c>
      <c r="N635" s="19"/>
      <c r="O635" s="36" t="s">
        <v>1259</v>
      </c>
      <c r="P635" s="14" t="s">
        <v>35</v>
      </c>
      <c r="Q635" s="26" t="s">
        <v>1166</v>
      </c>
      <c r="R635" s="14" t="s">
        <v>182</v>
      </c>
      <c r="S635" s="26" t="s">
        <v>37</v>
      </c>
      <c r="T635" s="34" t="s">
        <v>459</v>
      </c>
      <c r="U635" s="14" t="s">
        <v>1115</v>
      </c>
      <c r="V635" s="14" t="s">
        <v>1115</v>
      </c>
      <c r="W635" s="27" t="s">
        <v>1115</v>
      </c>
      <c r="X635" s="23">
        <f t="shared" si="20"/>
        <v>19165.439999999999</v>
      </c>
      <c r="Y635" s="24"/>
    </row>
    <row r="636" spans="1:25" customFormat="1" ht="53.25" hidden="1" customHeight="1">
      <c r="A636" s="13">
        <v>632</v>
      </c>
      <c r="B636" s="14" t="s">
        <v>1091</v>
      </c>
      <c r="C636" s="14" t="s">
        <v>1116</v>
      </c>
      <c r="D636" s="14" t="s">
        <v>42</v>
      </c>
      <c r="E636" s="14">
        <v>14528118</v>
      </c>
      <c r="F636" s="14">
        <v>13</v>
      </c>
      <c r="G636" s="15" t="s">
        <v>1169</v>
      </c>
      <c r="H636" s="19" t="s">
        <v>1313</v>
      </c>
      <c r="I636" s="14" t="s">
        <v>558</v>
      </c>
      <c r="J636" s="14" t="s">
        <v>1314</v>
      </c>
      <c r="K636" s="17">
        <v>40182.080000000002</v>
      </c>
      <c r="L636" s="17">
        <v>0</v>
      </c>
      <c r="M636" s="18">
        <f t="shared" si="19"/>
        <v>40182.080000000002</v>
      </c>
      <c r="N636" s="19"/>
      <c r="O636" s="36" t="s">
        <v>1315</v>
      </c>
      <c r="P636" s="14" t="s">
        <v>35</v>
      </c>
      <c r="Q636" s="26" t="s">
        <v>1099</v>
      </c>
      <c r="R636" s="14">
        <v>822</v>
      </c>
      <c r="S636" s="26" t="s">
        <v>37</v>
      </c>
      <c r="T636" s="34" t="s">
        <v>459</v>
      </c>
      <c r="U636" s="14" t="s">
        <v>1115</v>
      </c>
      <c r="V636" s="14" t="s">
        <v>1115</v>
      </c>
      <c r="W636" s="22" t="s">
        <v>1115</v>
      </c>
      <c r="X636" s="23">
        <f t="shared" si="20"/>
        <v>40182.080000000002</v>
      </c>
      <c r="Y636" s="24"/>
    </row>
    <row r="637" spans="1:25" customFormat="1" ht="74.25" hidden="1" customHeight="1">
      <c r="A637" s="13">
        <v>633</v>
      </c>
      <c r="B637" s="14" t="s">
        <v>1091</v>
      </c>
      <c r="C637" s="14" t="s">
        <v>1116</v>
      </c>
      <c r="D637" s="14" t="s">
        <v>42</v>
      </c>
      <c r="E637" s="14">
        <v>14528118</v>
      </c>
      <c r="F637" s="14">
        <v>13</v>
      </c>
      <c r="G637" s="15">
        <v>0</v>
      </c>
      <c r="H637" s="19" t="s">
        <v>1316</v>
      </c>
      <c r="I637" s="14" t="s">
        <v>1317</v>
      </c>
      <c r="J637" s="14" t="s">
        <v>1318</v>
      </c>
      <c r="K637" s="17">
        <v>51021.62</v>
      </c>
      <c r="L637" s="17">
        <v>0</v>
      </c>
      <c r="M637" s="18">
        <f t="shared" si="19"/>
        <v>51021.62</v>
      </c>
      <c r="N637" s="14" t="s">
        <v>1115</v>
      </c>
      <c r="O637" s="36" t="s">
        <v>1319</v>
      </c>
      <c r="P637" s="14" t="s">
        <v>35</v>
      </c>
      <c r="Q637" s="26" t="s">
        <v>1166</v>
      </c>
      <c r="R637" s="14" t="s">
        <v>182</v>
      </c>
      <c r="S637" s="26" t="s">
        <v>37</v>
      </c>
      <c r="T637" s="14" t="s">
        <v>48</v>
      </c>
      <c r="U637" s="14" t="s">
        <v>1115</v>
      </c>
      <c r="V637" s="14" t="s">
        <v>1115</v>
      </c>
      <c r="W637" s="27" t="s">
        <v>1115</v>
      </c>
      <c r="X637" s="23">
        <f t="shared" si="20"/>
        <v>51021.62</v>
      </c>
      <c r="Y637" s="24"/>
    </row>
    <row r="638" spans="1:25" customFormat="1" ht="46.5" hidden="1" customHeight="1">
      <c r="A638" s="13">
        <v>634</v>
      </c>
      <c r="B638" s="14" t="s">
        <v>1091</v>
      </c>
      <c r="C638" s="14" t="s">
        <v>1116</v>
      </c>
      <c r="D638" s="14" t="s">
        <v>42</v>
      </c>
      <c r="E638" s="14">
        <v>14528118</v>
      </c>
      <c r="F638" s="14">
        <v>13</v>
      </c>
      <c r="G638" s="15" t="s">
        <v>1292</v>
      </c>
      <c r="H638" s="19" t="s">
        <v>1320</v>
      </c>
      <c r="I638" s="14" t="s">
        <v>558</v>
      </c>
      <c r="J638" s="14" t="s">
        <v>1293</v>
      </c>
      <c r="K638" s="17">
        <v>64274.68</v>
      </c>
      <c r="L638" s="17">
        <v>0</v>
      </c>
      <c r="M638" s="18">
        <f t="shared" si="19"/>
        <v>64274.68</v>
      </c>
      <c r="N638" s="19"/>
      <c r="O638" s="36" t="s">
        <v>1321</v>
      </c>
      <c r="P638" s="14" t="s">
        <v>35</v>
      </c>
      <c r="Q638" s="26" t="s">
        <v>1166</v>
      </c>
      <c r="R638" s="14" t="s">
        <v>182</v>
      </c>
      <c r="S638" s="26" t="s">
        <v>37</v>
      </c>
      <c r="T638" s="34" t="s">
        <v>459</v>
      </c>
      <c r="U638" s="14" t="s">
        <v>1115</v>
      </c>
      <c r="V638" s="14" t="s">
        <v>1115</v>
      </c>
      <c r="W638" s="27" t="s">
        <v>1115</v>
      </c>
      <c r="X638" s="23">
        <f t="shared" si="20"/>
        <v>64274.68</v>
      </c>
      <c r="Y638" s="24"/>
    </row>
    <row r="639" spans="1:25" customFormat="1" ht="46.5" hidden="1" customHeight="1">
      <c r="A639" s="13">
        <v>635</v>
      </c>
      <c r="B639" s="14" t="s">
        <v>1091</v>
      </c>
      <c r="C639" s="14" t="s">
        <v>1116</v>
      </c>
      <c r="D639" s="14" t="s">
        <v>42</v>
      </c>
      <c r="E639" s="14">
        <v>14528118</v>
      </c>
      <c r="F639" s="14">
        <v>13</v>
      </c>
      <c r="G639" s="15" t="s">
        <v>1158</v>
      </c>
      <c r="H639" s="19" t="s">
        <v>1322</v>
      </c>
      <c r="I639" s="14" t="s">
        <v>558</v>
      </c>
      <c r="J639" s="14" t="s">
        <v>1323</v>
      </c>
      <c r="K639" s="17">
        <v>71364</v>
      </c>
      <c r="L639" s="17">
        <v>0</v>
      </c>
      <c r="M639" s="18">
        <f t="shared" si="19"/>
        <v>71364</v>
      </c>
      <c r="N639" s="14" t="s">
        <v>1115</v>
      </c>
      <c r="O639" s="36" t="s">
        <v>1324</v>
      </c>
      <c r="P639" s="14" t="s">
        <v>35</v>
      </c>
      <c r="Q639" s="26" t="s">
        <v>1099</v>
      </c>
      <c r="R639" s="14">
        <v>699</v>
      </c>
      <c r="S639" s="26" t="s">
        <v>37</v>
      </c>
      <c r="T639" s="14" t="s">
        <v>48</v>
      </c>
      <c r="U639" s="14" t="s">
        <v>1115</v>
      </c>
      <c r="V639" s="14" t="s">
        <v>1115</v>
      </c>
      <c r="W639" s="22" t="s">
        <v>1115</v>
      </c>
      <c r="X639" s="23">
        <f t="shared" si="20"/>
        <v>71364</v>
      </c>
      <c r="Y639" s="24"/>
    </row>
    <row r="640" spans="1:25" customFormat="1" ht="78.75" hidden="1" customHeight="1">
      <c r="A640" s="13">
        <v>636</v>
      </c>
      <c r="B640" s="14" t="s">
        <v>1091</v>
      </c>
      <c r="C640" s="14" t="s">
        <v>1116</v>
      </c>
      <c r="D640" s="14" t="s">
        <v>42</v>
      </c>
      <c r="E640" s="14">
        <v>14528118</v>
      </c>
      <c r="F640" s="14">
        <v>13</v>
      </c>
      <c r="G640" s="15">
        <v>0</v>
      </c>
      <c r="H640" s="19" t="s">
        <v>1316</v>
      </c>
      <c r="I640" s="14" t="s">
        <v>1317</v>
      </c>
      <c r="J640" s="14" t="s">
        <v>1325</v>
      </c>
      <c r="K640" s="17">
        <v>92645.72</v>
      </c>
      <c r="L640" s="17">
        <v>0</v>
      </c>
      <c r="M640" s="18">
        <f t="shared" si="19"/>
        <v>92645.72</v>
      </c>
      <c r="N640" s="14" t="s">
        <v>1115</v>
      </c>
      <c r="O640" s="36" t="s">
        <v>1326</v>
      </c>
      <c r="P640" s="14" t="s">
        <v>35</v>
      </c>
      <c r="Q640" s="26" t="s">
        <v>1166</v>
      </c>
      <c r="R640" s="14" t="s">
        <v>182</v>
      </c>
      <c r="S640" s="26" t="s">
        <v>37</v>
      </c>
      <c r="T640" s="14" t="s">
        <v>48</v>
      </c>
      <c r="U640" s="14" t="s">
        <v>1115</v>
      </c>
      <c r="V640" s="14" t="s">
        <v>1115</v>
      </c>
      <c r="W640" s="27" t="s">
        <v>1115</v>
      </c>
      <c r="X640" s="23">
        <f t="shared" si="20"/>
        <v>92645.72</v>
      </c>
      <c r="Y640" s="24"/>
    </row>
    <row r="641" spans="1:25" customFormat="1" ht="66" hidden="1" customHeight="1">
      <c r="A641" s="13">
        <v>637</v>
      </c>
      <c r="B641" s="14" t="s">
        <v>1091</v>
      </c>
      <c r="C641" s="14" t="s">
        <v>1116</v>
      </c>
      <c r="D641" s="14" t="s">
        <v>42</v>
      </c>
      <c r="E641" s="14">
        <v>14528118</v>
      </c>
      <c r="F641" s="14">
        <v>13</v>
      </c>
      <c r="G641" s="15">
        <v>0</v>
      </c>
      <c r="H641" s="19" t="s">
        <v>1316</v>
      </c>
      <c r="I641" s="14" t="s">
        <v>1317</v>
      </c>
      <c r="J641" s="14" t="s">
        <v>1101</v>
      </c>
      <c r="K641" s="17">
        <v>105423.53</v>
      </c>
      <c r="L641" s="17">
        <v>0</v>
      </c>
      <c r="M641" s="18">
        <f t="shared" si="19"/>
        <v>105423.53</v>
      </c>
      <c r="N641" s="14" t="s">
        <v>1115</v>
      </c>
      <c r="O641" s="36" t="s">
        <v>1319</v>
      </c>
      <c r="P641" s="14" t="s">
        <v>35</v>
      </c>
      <c r="Q641" s="26" t="s">
        <v>1166</v>
      </c>
      <c r="R641" s="14" t="s">
        <v>182</v>
      </c>
      <c r="S641" s="26" t="s">
        <v>37</v>
      </c>
      <c r="T641" s="14" t="s">
        <v>48</v>
      </c>
      <c r="U641" s="14" t="s">
        <v>1115</v>
      </c>
      <c r="V641" s="14" t="s">
        <v>1115</v>
      </c>
      <c r="W641" s="27" t="s">
        <v>1115</v>
      </c>
      <c r="X641" s="23">
        <f t="shared" si="20"/>
        <v>105423.53</v>
      </c>
      <c r="Y641" s="24"/>
    </row>
    <row r="642" spans="1:25" customFormat="1" ht="142.5" hidden="1" customHeight="1">
      <c r="A642" s="13">
        <v>638</v>
      </c>
      <c r="B642" s="14" t="s">
        <v>1091</v>
      </c>
      <c r="C642" s="14" t="s">
        <v>1116</v>
      </c>
      <c r="D642" s="14" t="s">
        <v>42</v>
      </c>
      <c r="E642" s="14">
        <v>14528118</v>
      </c>
      <c r="F642" s="14">
        <v>13</v>
      </c>
      <c r="G642" s="15" t="s">
        <v>1215</v>
      </c>
      <c r="H642" s="19" t="s">
        <v>1327</v>
      </c>
      <c r="I642" s="14" t="s">
        <v>558</v>
      </c>
      <c r="J642" s="14" t="s">
        <v>1328</v>
      </c>
      <c r="K642" s="17">
        <v>118435.12</v>
      </c>
      <c r="L642" s="17">
        <v>0</v>
      </c>
      <c r="M642" s="18">
        <f t="shared" si="19"/>
        <v>118435.12</v>
      </c>
      <c r="N642" s="14" t="s">
        <v>1115</v>
      </c>
      <c r="O642" s="36" t="s">
        <v>1329</v>
      </c>
      <c r="P642" s="14" t="s">
        <v>35</v>
      </c>
      <c r="Q642" s="26" t="s">
        <v>1166</v>
      </c>
      <c r="R642" s="14" t="s">
        <v>182</v>
      </c>
      <c r="S642" s="26" t="s">
        <v>37</v>
      </c>
      <c r="T642" s="14" t="s">
        <v>48</v>
      </c>
      <c r="U642" s="14" t="s">
        <v>1115</v>
      </c>
      <c r="V642" s="14" t="s">
        <v>1115</v>
      </c>
      <c r="W642" s="27" t="s">
        <v>1115</v>
      </c>
      <c r="X642" s="23">
        <f t="shared" si="20"/>
        <v>118435.12</v>
      </c>
      <c r="Y642" s="24"/>
    </row>
    <row r="643" spans="1:25" customFormat="1" ht="51.75" hidden="1" customHeight="1">
      <c r="A643" s="13">
        <v>639</v>
      </c>
      <c r="B643" s="14" t="s">
        <v>1091</v>
      </c>
      <c r="C643" s="14" t="s">
        <v>1116</v>
      </c>
      <c r="D643" s="14" t="s">
        <v>42</v>
      </c>
      <c r="E643" s="14">
        <v>14528118</v>
      </c>
      <c r="F643" s="14">
        <v>13</v>
      </c>
      <c r="G643" s="15">
        <v>0</v>
      </c>
      <c r="H643" s="19" t="s">
        <v>1330</v>
      </c>
      <c r="I643" s="14" t="s">
        <v>1134</v>
      </c>
      <c r="J643" s="14" t="s">
        <v>1331</v>
      </c>
      <c r="K643" s="17">
        <v>166945</v>
      </c>
      <c r="L643" s="17">
        <v>0</v>
      </c>
      <c r="M643" s="18">
        <f t="shared" si="19"/>
        <v>166945</v>
      </c>
      <c r="N643" s="19"/>
      <c r="O643" s="36" t="s">
        <v>1332</v>
      </c>
      <c r="P643" s="14" t="s">
        <v>35</v>
      </c>
      <c r="Q643" s="26">
        <v>43163</v>
      </c>
      <c r="R643" s="14" t="s">
        <v>182</v>
      </c>
      <c r="S643" s="21" t="s">
        <v>37</v>
      </c>
      <c r="T643" s="34" t="s">
        <v>48</v>
      </c>
      <c r="U643" s="14" t="s">
        <v>1115</v>
      </c>
      <c r="V643" s="14" t="s">
        <v>1115</v>
      </c>
      <c r="W643" s="27" t="s">
        <v>1115</v>
      </c>
      <c r="X643" s="23">
        <f t="shared" si="20"/>
        <v>166945</v>
      </c>
      <c r="Y643" s="24"/>
    </row>
    <row r="644" spans="1:25" customFormat="1" ht="74.25" hidden="1" customHeight="1">
      <c r="A644" s="13">
        <v>640</v>
      </c>
      <c r="B644" s="14" t="s">
        <v>1091</v>
      </c>
      <c r="C644" s="14" t="s">
        <v>1116</v>
      </c>
      <c r="D644" s="14" t="s">
        <v>42</v>
      </c>
      <c r="E644" s="14">
        <v>14528118</v>
      </c>
      <c r="F644" s="14">
        <v>13</v>
      </c>
      <c r="G644" s="15">
        <v>0</v>
      </c>
      <c r="H644" s="19" t="s">
        <v>1333</v>
      </c>
      <c r="I644" s="14" t="s">
        <v>1134</v>
      </c>
      <c r="J644" s="14" t="s">
        <v>1334</v>
      </c>
      <c r="K644" s="17">
        <v>201431.44</v>
      </c>
      <c r="L644" s="17">
        <v>0</v>
      </c>
      <c r="M644" s="18">
        <f t="shared" si="19"/>
        <v>201431.44</v>
      </c>
      <c r="N644" s="19"/>
      <c r="O644" s="36" t="s">
        <v>1335</v>
      </c>
      <c r="P644" s="14" t="s">
        <v>35</v>
      </c>
      <c r="Q644" s="26" t="s">
        <v>1141</v>
      </c>
      <c r="R644" s="14" t="s">
        <v>182</v>
      </c>
      <c r="S644" s="21" t="s">
        <v>37</v>
      </c>
      <c r="T644" s="34" t="s">
        <v>1336</v>
      </c>
      <c r="U644" s="14" t="s">
        <v>1115</v>
      </c>
      <c r="V644" s="14" t="s">
        <v>1115</v>
      </c>
      <c r="W644" s="27" t="s">
        <v>1115</v>
      </c>
      <c r="X644" s="23">
        <f t="shared" si="20"/>
        <v>201431.44</v>
      </c>
      <c r="Y644" s="24"/>
    </row>
    <row r="645" spans="1:25" customFormat="1" ht="91.5" hidden="1" customHeight="1">
      <c r="A645" s="13">
        <v>641</v>
      </c>
      <c r="B645" s="14" t="s">
        <v>1091</v>
      </c>
      <c r="C645" s="14" t="s">
        <v>1116</v>
      </c>
      <c r="D645" s="14" t="s">
        <v>42</v>
      </c>
      <c r="E645" s="14">
        <v>14528118</v>
      </c>
      <c r="F645" s="14">
        <v>13</v>
      </c>
      <c r="G645" s="15" t="s">
        <v>1245</v>
      </c>
      <c r="H645" s="19" t="s">
        <v>666</v>
      </c>
      <c r="I645" s="14" t="s">
        <v>1337</v>
      </c>
      <c r="J645" s="14" t="s">
        <v>1338</v>
      </c>
      <c r="K645" s="17">
        <v>411026</v>
      </c>
      <c r="L645" s="17">
        <v>0</v>
      </c>
      <c r="M645" s="18">
        <f t="shared" si="19"/>
        <v>411026</v>
      </c>
      <c r="N645" s="14" t="s">
        <v>1115</v>
      </c>
      <c r="O645" s="36" t="s">
        <v>1339</v>
      </c>
      <c r="P645" s="14" t="s">
        <v>35</v>
      </c>
      <c r="Q645" s="26" t="s">
        <v>1099</v>
      </c>
      <c r="R645" s="14">
        <v>942</v>
      </c>
      <c r="S645" s="26" t="s">
        <v>37</v>
      </c>
      <c r="T645" s="14" t="s">
        <v>48</v>
      </c>
      <c r="U645" s="14" t="s">
        <v>1115</v>
      </c>
      <c r="V645" s="14" t="s">
        <v>1115</v>
      </c>
      <c r="W645" s="22" t="s">
        <v>1340</v>
      </c>
      <c r="X645" s="23">
        <f t="shared" si="20"/>
        <v>411026</v>
      </c>
      <c r="Y645" s="24"/>
    </row>
    <row r="646" spans="1:25" customFormat="1" ht="76.5" hidden="1" customHeight="1">
      <c r="A646" s="13">
        <v>642</v>
      </c>
      <c r="B646" s="14" t="s">
        <v>1091</v>
      </c>
      <c r="C646" s="14" t="s">
        <v>1341</v>
      </c>
      <c r="D646" s="14" t="s">
        <v>29</v>
      </c>
      <c r="E646" s="14">
        <v>15876896</v>
      </c>
      <c r="F646" s="14">
        <v>13</v>
      </c>
      <c r="G646" s="15">
        <v>0</v>
      </c>
      <c r="H646" s="19" t="s">
        <v>1342</v>
      </c>
      <c r="I646" s="14" t="s">
        <v>1343</v>
      </c>
      <c r="J646" s="14" t="s">
        <v>1344</v>
      </c>
      <c r="K646" s="17">
        <v>498000</v>
      </c>
      <c r="L646" s="17">
        <v>0</v>
      </c>
      <c r="M646" s="18">
        <f t="shared" ref="M646:M709" si="21">K646+L646</f>
        <v>498000</v>
      </c>
      <c r="N646" s="14" t="s">
        <v>1115</v>
      </c>
      <c r="O646" s="36" t="s">
        <v>1326</v>
      </c>
      <c r="P646" s="14" t="s">
        <v>35</v>
      </c>
      <c r="Q646" s="26" t="s">
        <v>1166</v>
      </c>
      <c r="R646" s="14" t="s">
        <v>182</v>
      </c>
      <c r="S646" s="26" t="s">
        <v>37</v>
      </c>
      <c r="T646" s="14" t="s">
        <v>48</v>
      </c>
      <c r="U646" s="14" t="s">
        <v>1115</v>
      </c>
      <c r="V646" s="14" t="s">
        <v>1115</v>
      </c>
      <c r="W646" s="27" t="s">
        <v>1115</v>
      </c>
      <c r="X646" s="23">
        <f t="shared" si="20"/>
        <v>498000</v>
      </c>
      <c r="Y646" s="24"/>
    </row>
    <row r="647" spans="1:25" customFormat="1" ht="66" hidden="1" customHeight="1">
      <c r="A647" s="13">
        <v>643</v>
      </c>
      <c r="B647" s="14" t="s">
        <v>1091</v>
      </c>
      <c r="C647" s="14" t="s">
        <v>1345</v>
      </c>
      <c r="D647" s="14" t="s">
        <v>42</v>
      </c>
      <c r="E647" s="14" t="s">
        <v>1346</v>
      </c>
      <c r="F647" s="14">
        <v>12</v>
      </c>
      <c r="G647" s="15">
        <v>0</v>
      </c>
      <c r="H647" s="19" t="s">
        <v>1347</v>
      </c>
      <c r="I647" s="14" t="s">
        <v>1348</v>
      </c>
      <c r="J647" s="14" t="s">
        <v>1349</v>
      </c>
      <c r="K647" s="17">
        <v>719923</v>
      </c>
      <c r="L647" s="17">
        <v>0</v>
      </c>
      <c r="M647" s="18">
        <f t="shared" si="21"/>
        <v>719923</v>
      </c>
      <c r="N647" s="14" t="s">
        <v>1115</v>
      </c>
      <c r="O647" s="36" t="s">
        <v>1350</v>
      </c>
      <c r="P647" s="14" t="s">
        <v>35</v>
      </c>
      <c r="Q647" s="26" t="s">
        <v>1141</v>
      </c>
      <c r="R647" s="14" t="s">
        <v>182</v>
      </c>
      <c r="S647" s="26" t="s">
        <v>37</v>
      </c>
      <c r="T647" s="14" t="s">
        <v>48</v>
      </c>
      <c r="U647" s="14" t="s">
        <v>1115</v>
      </c>
      <c r="V647" s="14" t="s">
        <v>1115</v>
      </c>
      <c r="W647" s="27" t="s">
        <v>1115</v>
      </c>
      <c r="X647" s="23">
        <f t="shared" si="20"/>
        <v>719923</v>
      </c>
      <c r="Y647" s="24"/>
    </row>
    <row r="648" spans="1:25" customFormat="1" ht="53.25" hidden="1" customHeight="1">
      <c r="A648" s="13">
        <v>644</v>
      </c>
      <c r="B648" s="14" t="s">
        <v>1091</v>
      </c>
      <c r="C648" s="14" t="s">
        <v>1345</v>
      </c>
      <c r="D648" s="14" t="s">
        <v>42</v>
      </c>
      <c r="E648" s="14" t="s">
        <v>1346</v>
      </c>
      <c r="F648" s="14">
        <v>12</v>
      </c>
      <c r="G648" s="15" t="s">
        <v>1351</v>
      </c>
      <c r="H648" s="19" t="s">
        <v>1352</v>
      </c>
      <c r="I648" s="14" t="s">
        <v>1353</v>
      </c>
      <c r="J648" s="14" t="s">
        <v>1354</v>
      </c>
      <c r="K648" s="17">
        <v>3336155.35</v>
      </c>
      <c r="L648" s="17">
        <v>0</v>
      </c>
      <c r="M648" s="18">
        <f t="shared" si="21"/>
        <v>3336155.35</v>
      </c>
      <c r="N648" s="14" t="s">
        <v>1115</v>
      </c>
      <c r="O648" s="36" t="s">
        <v>1350</v>
      </c>
      <c r="P648" s="14" t="s">
        <v>35</v>
      </c>
      <c r="Q648" s="26" t="s">
        <v>1141</v>
      </c>
      <c r="R648" s="14" t="s">
        <v>182</v>
      </c>
      <c r="S648" s="26" t="s">
        <v>37</v>
      </c>
      <c r="T648" s="14" t="s">
        <v>48</v>
      </c>
      <c r="U648" s="14" t="s">
        <v>1115</v>
      </c>
      <c r="V648" s="14" t="s">
        <v>1115</v>
      </c>
      <c r="W648" s="27" t="s">
        <v>1115</v>
      </c>
      <c r="X648" s="23">
        <f t="shared" si="20"/>
        <v>3336155.35</v>
      </c>
      <c r="Y648" s="24"/>
    </row>
    <row r="649" spans="1:25" customFormat="1" ht="46.5" hidden="1" customHeight="1">
      <c r="A649" s="13">
        <v>645</v>
      </c>
      <c r="B649" s="14" t="s">
        <v>1091</v>
      </c>
      <c r="C649" s="14" t="s">
        <v>1116</v>
      </c>
      <c r="D649" s="14" t="s">
        <v>42</v>
      </c>
      <c r="E649" s="14">
        <v>14528118</v>
      </c>
      <c r="F649" s="14">
        <v>13</v>
      </c>
      <c r="G649" s="15" t="s">
        <v>1144</v>
      </c>
      <c r="H649" s="19" t="s">
        <v>1238</v>
      </c>
      <c r="I649" s="14" t="s">
        <v>558</v>
      </c>
      <c r="J649" s="14" t="s">
        <v>1209</v>
      </c>
      <c r="K649" s="17">
        <v>14953</v>
      </c>
      <c r="L649" s="17"/>
      <c r="M649" s="18">
        <f t="shared" si="21"/>
        <v>14953</v>
      </c>
      <c r="N649" s="19"/>
      <c r="O649" s="36" t="s">
        <v>1355</v>
      </c>
      <c r="P649" s="14" t="s">
        <v>35</v>
      </c>
      <c r="Q649" s="26">
        <v>43163</v>
      </c>
      <c r="R649" s="14" t="s">
        <v>182</v>
      </c>
      <c r="S649" s="26" t="s">
        <v>37</v>
      </c>
      <c r="T649" s="34" t="s">
        <v>1157</v>
      </c>
      <c r="U649" s="14" t="s">
        <v>1115</v>
      </c>
      <c r="V649" s="14" t="s">
        <v>1115</v>
      </c>
      <c r="W649" s="27" t="s">
        <v>1115</v>
      </c>
      <c r="X649" s="23">
        <f t="shared" si="20"/>
        <v>14953</v>
      </c>
      <c r="Y649" s="24"/>
    </row>
    <row r="650" spans="1:25" customFormat="1" ht="76.5" hidden="1" customHeight="1">
      <c r="A650" s="13">
        <v>646</v>
      </c>
      <c r="B650" s="14" t="s">
        <v>1091</v>
      </c>
      <c r="C650" s="14" t="s">
        <v>1092</v>
      </c>
      <c r="D650" s="14" t="s">
        <v>42</v>
      </c>
      <c r="E650" s="14">
        <v>16852940</v>
      </c>
      <c r="F650" s="14">
        <v>14</v>
      </c>
      <c r="G650" s="15" t="s">
        <v>1093</v>
      </c>
      <c r="H650" s="19" t="s">
        <v>1094</v>
      </c>
      <c r="I650" s="14" t="s">
        <v>1095</v>
      </c>
      <c r="J650" s="14" t="s">
        <v>1096</v>
      </c>
      <c r="K650" s="17">
        <v>663301.15</v>
      </c>
      <c r="L650" s="18">
        <v>-663301.15</v>
      </c>
      <c r="M650" s="18">
        <f t="shared" si="21"/>
        <v>0</v>
      </c>
      <c r="N650" s="19" t="s">
        <v>1356</v>
      </c>
      <c r="O650" s="19" t="s">
        <v>1357</v>
      </c>
      <c r="P650" s="14" t="s">
        <v>35</v>
      </c>
      <c r="Q650" s="26" t="s">
        <v>1358</v>
      </c>
      <c r="R650" s="14" t="s">
        <v>182</v>
      </c>
      <c r="S650" s="26" t="s">
        <v>37</v>
      </c>
      <c r="T650" s="14" t="s">
        <v>1085</v>
      </c>
      <c r="U650" s="14" t="s">
        <v>37</v>
      </c>
      <c r="V650" s="14" t="s">
        <v>37</v>
      </c>
      <c r="W650" s="22" t="s">
        <v>1359</v>
      </c>
      <c r="X650" s="23">
        <f t="shared" si="20"/>
        <v>0</v>
      </c>
      <c r="Y650" s="24" t="s">
        <v>40</v>
      </c>
    </row>
    <row r="651" spans="1:25" customFormat="1" ht="78.75" hidden="1" customHeight="1">
      <c r="A651" s="13">
        <v>647</v>
      </c>
      <c r="B651" s="14" t="s">
        <v>1091</v>
      </c>
      <c r="C651" s="14" t="s">
        <v>1360</v>
      </c>
      <c r="D651" s="14" t="s">
        <v>42</v>
      </c>
      <c r="E651" s="14" t="s">
        <v>1361</v>
      </c>
      <c r="F651" s="14">
        <v>13</v>
      </c>
      <c r="G651" s="15" t="s">
        <v>1093</v>
      </c>
      <c r="H651" s="19" t="s">
        <v>1362</v>
      </c>
      <c r="I651" s="14" t="s">
        <v>1363</v>
      </c>
      <c r="J651" s="14" t="s">
        <v>1364</v>
      </c>
      <c r="K651" s="17">
        <v>96126.75</v>
      </c>
      <c r="L651" s="18">
        <v>-96126.75</v>
      </c>
      <c r="M651" s="18">
        <f t="shared" si="21"/>
        <v>0</v>
      </c>
      <c r="N651" s="14" t="s">
        <v>1365</v>
      </c>
      <c r="O651" s="14" t="s">
        <v>1366</v>
      </c>
      <c r="P651" s="14" t="s">
        <v>35</v>
      </c>
      <c r="Q651" s="26" t="s">
        <v>1367</v>
      </c>
      <c r="R651" s="14" t="s">
        <v>182</v>
      </c>
      <c r="S651" s="26" t="s">
        <v>37</v>
      </c>
      <c r="T651" s="14" t="s">
        <v>48</v>
      </c>
      <c r="U651" s="14" t="s">
        <v>1115</v>
      </c>
      <c r="V651" s="14" t="s">
        <v>1115</v>
      </c>
      <c r="W651" s="22" t="s">
        <v>1368</v>
      </c>
      <c r="X651" s="23">
        <f t="shared" si="20"/>
        <v>0</v>
      </c>
      <c r="Y651" s="24" t="s">
        <v>40</v>
      </c>
    </row>
    <row r="652" spans="1:25" customFormat="1" ht="62.25" hidden="1" customHeight="1">
      <c r="A652" s="13">
        <v>648</v>
      </c>
      <c r="B652" s="14" t="s">
        <v>1091</v>
      </c>
      <c r="C652" s="14" t="s">
        <v>1092</v>
      </c>
      <c r="D652" s="14" t="s">
        <v>42</v>
      </c>
      <c r="E652" s="14">
        <v>16852940</v>
      </c>
      <c r="F652" s="14">
        <v>14</v>
      </c>
      <c r="G652" s="15" t="s">
        <v>1093</v>
      </c>
      <c r="H652" s="19" t="s">
        <v>1369</v>
      </c>
      <c r="I652" s="14" t="s">
        <v>1095</v>
      </c>
      <c r="J652" s="14" t="s">
        <v>1096</v>
      </c>
      <c r="K652" s="17">
        <v>40860.6</v>
      </c>
      <c r="L652" s="18">
        <v>-40860.6</v>
      </c>
      <c r="M652" s="18">
        <f t="shared" si="21"/>
        <v>0</v>
      </c>
      <c r="N652" s="19" t="s">
        <v>1356</v>
      </c>
      <c r="O652" s="19" t="s">
        <v>1357</v>
      </c>
      <c r="P652" s="14" t="s">
        <v>35</v>
      </c>
      <c r="Q652" s="26" t="s">
        <v>1358</v>
      </c>
      <c r="R652" s="14" t="s">
        <v>182</v>
      </c>
      <c r="S652" s="26" t="s">
        <v>37</v>
      </c>
      <c r="T652" s="14" t="s">
        <v>1085</v>
      </c>
      <c r="U652" s="14" t="s">
        <v>37</v>
      </c>
      <c r="V652" s="14" t="s">
        <v>37</v>
      </c>
      <c r="W652" s="22" t="s">
        <v>1359</v>
      </c>
      <c r="X652" s="23">
        <f t="shared" si="20"/>
        <v>0</v>
      </c>
      <c r="Y652" s="24" t="s">
        <v>40</v>
      </c>
    </row>
    <row r="653" spans="1:25" customFormat="1" ht="61.5" hidden="1" customHeight="1">
      <c r="A653" s="13">
        <v>649</v>
      </c>
      <c r="B653" s="14" t="s">
        <v>1091</v>
      </c>
      <c r="C653" s="14" t="s">
        <v>1116</v>
      </c>
      <c r="D653" s="14" t="s">
        <v>42</v>
      </c>
      <c r="E653" s="14">
        <v>14528118</v>
      </c>
      <c r="F653" s="14">
        <v>13</v>
      </c>
      <c r="G653" s="15" t="s">
        <v>1175</v>
      </c>
      <c r="H653" s="19" t="s">
        <v>1246</v>
      </c>
      <c r="I653" s="14" t="s">
        <v>558</v>
      </c>
      <c r="J653" s="14" t="s">
        <v>1370</v>
      </c>
      <c r="K653" s="17">
        <v>38568.730000000003</v>
      </c>
      <c r="L653" s="18">
        <v>-38568.730000000003</v>
      </c>
      <c r="M653" s="18">
        <f t="shared" si="21"/>
        <v>0</v>
      </c>
      <c r="N653" s="19" t="s">
        <v>1356</v>
      </c>
      <c r="O653" s="14" t="s">
        <v>1371</v>
      </c>
      <c r="P653" s="14" t="s">
        <v>35</v>
      </c>
      <c r="Q653" s="26" t="s">
        <v>1372</v>
      </c>
      <c r="R653" s="14" t="s">
        <v>182</v>
      </c>
      <c r="S653" s="26" t="s">
        <v>37</v>
      </c>
      <c r="T653" s="14" t="s">
        <v>1085</v>
      </c>
      <c r="U653" s="14" t="s">
        <v>37</v>
      </c>
      <c r="V653" s="14" t="s">
        <v>37</v>
      </c>
      <c r="W653" s="27" t="s">
        <v>37</v>
      </c>
      <c r="X653" s="23">
        <f t="shared" si="20"/>
        <v>0</v>
      </c>
      <c r="Y653" s="24" t="s">
        <v>40</v>
      </c>
    </row>
    <row r="654" spans="1:25" customFormat="1" ht="64.5" hidden="1" customHeight="1">
      <c r="A654" s="13">
        <v>650</v>
      </c>
      <c r="B654" s="14" t="s">
        <v>1091</v>
      </c>
      <c r="C654" s="14" t="s">
        <v>1116</v>
      </c>
      <c r="D654" s="14" t="s">
        <v>42</v>
      </c>
      <c r="E654" s="14">
        <v>14528118</v>
      </c>
      <c r="F654" s="14">
        <v>13</v>
      </c>
      <c r="G654" s="15" t="s">
        <v>1245</v>
      </c>
      <c r="H654" s="19" t="s">
        <v>666</v>
      </c>
      <c r="I654" s="14" t="s">
        <v>558</v>
      </c>
      <c r="J654" s="14" t="s">
        <v>1293</v>
      </c>
      <c r="K654" s="17">
        <v>36451.93</v>
      </c>
      <c r="L654" s="18">
        <v>-36451.93</v>
      </c>
      <c r="M654" s="18">
        <f t="shared" si="21"/>
        <v>0</v>
      </c>
      <c r="N654" s="14" t="s">
        <v>1356</v>
      </c>
      <c r="O654" s="14" t="s">
        <v>1371</v>
      </c>
      <c r="P654" s="14" t="s">
        <v>35</v>
      </c>
      <c r="Q654" s="26" t="s">
        <v>1372</v>
      </c>
      <c r="R654" s="14" t="s">
        <v>182</v>
      </c>
      <c r="S654" s="26" t="s">
        <v>37</v>
      </c>
      <c r="T654" s="14" t="s">
        <v>1085</v>
      </c>
      <c r="U654" s="14" t="s">
        <v>37</v>
      </c>
      <c r="V654" s="14" t="s">
        <v>37</v>
      </c>
      <c r="W654" s="27" t="s">
        <v>37</v>
      </c>
      <c r="X654" s="23">
        <f t="shared" si="20"/>
        <v>0</v>
      </c>
      <c r="Y654" s="24" t="s">
        <v>40</v>
      </c>
    </row>
    <row r="655" spans="1:25" customFormat="1" ht="45" hidden="1" customHeight="1">
      <c r="A655" s="13">
        <v>651</v>
      </c>
      <c r="B655" s="14" t="s">
        <v>1091</v>
      </c>
      <c r="C655" s="14" t="s">
        <v>1116</v>
      </c>
      <c r="D655" s="14" t="s">
        <v>42</v>
      </c>
      <c r="E655" s="14">
        <v>14528118</v>
      </c>
      <c r="F655" s="14">
        <v>13</v>
      </c>
      <c r="G655" s="15" t="s">
        <v>1245</v>
      </c>
      <c r="H655" s="19" t="s">
        <v>1246</v>
      </c>
      <c r="I655" s="14" t="s">
        <v>558</v>
      </c>
      <c r="J655" s="14" t="s">
        <v>1370</v>
      </c>
      <c r="K655" s="17">
        <v>36451.93</v>
      </c>
      <c r="L655" s="18">
        <v>-36451.93</v>
      </c>
      <c r="M655" s="18">
        <f t="shared" si="21"/>
        <v>0</v>
      </c>
      <c r="N655" s="19" t="s">
        <v>1356</v>
      </c>
      <c r="O655" s="14" t="s">
        <v>1371</v>
      </c>
      <c r="P655" s="14" t="s">
        <v>35</v>
      </c>
      <c r="Q655" s="26" t="s">
        <v>1372</v>
      </c>
      <c r="R655" s="14" t="s">
        <v>182</v>
      </c>
      <c r="S655" s="26" t="s">
        <v>37</v>
      </c>
      <c r="T655" s="14" t="s">
        <v>1085</v>
      </c>
      <c r="U655" s="14" t="s">
        <v>37</v>
      </c>
      <c r="V655" s="14" t="s">
        <v>37</v>
      </c>
      <c r="W655" s="27" t="s">
        <v>37</v>
      </c>
      <c r="X655" s="23">
        <f t="shared" si="20"/>
        <v>0</v>
      </c>
      <c r="Y655" s="24" t="s">
        <v>40</v>
      </c>
    </row>
    <row r="656" spans="1:25" customFormat="1" ht="51.75" hidden="1" customHeight="1">
      <c r="A656" s="13">
        <v>652</v>
      </c>
      <c r="B656" s="14" t="s">
        <v>1091</v>
      </c>
      <c r="C656" s="14" t="s">
        <v>1116</v>
      </c>
      <c r="D656" s="14" t="s">
        <v>42</v>
      </c>
      <c r="E656" s="14">
        <v>14528118</v>
      </c>
      <c r="F656" s="14">
        <v>13</v>
      </c>
      <c r="G656" s="15" t="s">
        <v>1245</v>
      </c>
      <c r="H656" s="19" t="s">
        <v>666</v>
      </c>
      <c r="I656" s="14" t="s">
        <v>558</v>
      </c>
      <c r="J656" s="14" t="s">
        <v>1293</v>
      </c>
      <c r="K656" s="17">
        <v>35568.730000000003</v>
      </c>
      <c r="L656" s="18">
        <v>-35568.730000000003</v>
      </c>
      <c r="M656" s="18">
        <f t="shared" si="21"/>
        <v>0</v>
      </c>
      <c r="N656" s="19" t="s">
        <v>1356</v>
      </c>
      <c r="O656" s="14" t="s">
        <v>1371</v>
      </c>
      <c r="P656" s="14" t="s">
        <v>35</v>
      </c>
      <c r="Q656" s="26" t="s">
        <v>1372</v>
      </c>
      <c r="R656" s="14" t="s">
        <v>182</v>
      </c>
      <c r="S656" s="26" t="s">
        <v>37</v>
      </c>
      <c r="T656" s="14" t="s">
        <v>1085</v>
      </c>
      <c r="U656" s="14" t="s">
        <v>37</v>
      </c>
      <c r="V656" s="14" t="s">
        <v>37</v>
      </c>
      <c r="W656" s="27" t="s">
        <v>37</v>
      </c>
      <c r="X656" s="23">
        <f t="shared" si="20"/>
        <v>0</v>
      </c>
      <c r="Y656" s="24" t="s">
        <v>40</v>
      </c>
    </row>
    <row r="657" spans="1:25" customFormat="1" ht="45" hidden="1" customHeight="1">
      <c r="A657" s="13">
        <v>653</v>
      </c>
      <c r="B657" s="14" t="s">
        <v>1091</v>
      </c>
      <c r="C657" s="14" t="s">
        <v>1116</v>
      </c>
      <c r="D657" s="14" t="s">
        <v>42</v>
      </c>
      <c r="E657" s="14">
        <v>14528118</v>
      </c>
      <c r="F657" s="14">
        <v>13</v>
      </c>
      <c r="G657" s="15" t="s">
        <v>1292</v>
      </c>
      <c r="H657" s="19" t="s">
        <v>1320</v>
      </c>
      <c r="I657" s="14" t="s">
        <v>558</v>
      </c>
      <c r="J657" s="14" t="s">
        <v>1373</v>
      </c>
      <c r="K657" s="17">
        <v>2856.37</v>
      </c>
      <c r="L657" s="18">
        <v>-2856.37</v>
      </c>
      <c r="M657" s="18">
        <f t="shared" si="21"/>
        <v>0</v>
      </c>
      <c r="N657" s="19" t="s">
        <v>1356</v>
      </c>
      <c r="O657" s="14" t="s">
        <v>1371</v>
      </c>
      <c r="P657" s="14" t="s">
        <v>35</v>
      </c>
      <c r="Q657" s="26" t="s">
        <v>1374</v>
      </c>
      <c r="R657" s="14" t="s">
        <v>182</v>
      </c>
      <c r="S657" s="26" t="s">
        <v>37</v>
      </c>
      <c r="T657" s="14" t="s">
        <v>1085</v>
      </c>
      <c r="U657" s="14" t="s">
        <v>37</v>
      </c>
      <c r="V657" s="14" t="s">
        <v>37</v>
      </c>
      <c r="W657" s="27" t="s">
        <v>37</v>
      </c>
      <c r="X657" s="23">
        <f t="shared" si="20"/>
        <v>0</v>
      </c>
      <c r="Y657" s="24" t="s">
        <v>40</v>
      </c>
    </row>
    <row r="658" spans="1:25" customFormat="1" ht="60" hidden="1" customHeight="1">
      <c r="A658" s="13">
        <v>654</v>
      </c>
      <c r="B658" s="14" t="s">
        <v>1091</v>
      </c>
      <c r="C658" s="14" t="s">
        <v>1116</v>
      </c>
      <c r="D658" s="14" t="s">
        <v>42</v>
      </c>
      <c r="E658" s="14">
        <v>14528118</v>
      </c>
      <c r="F658" s="14">
        <v>13</v>
      </c>
      <c r="G658" s="15" t="s">
        <v>1245</v>
      </c>
      <c r="H658" s="19" t="s">
        <v>1320</v>
      </c>
      <c r="I658" s="14" t="s">
        <v>558</v>
      </c>
      <c r="J658" s="14" t="s">
        <v>1209</v>
      </c>
      <c r="K658" s="17">
        <v>1098</v>
      </c>
      <c r="L658" s="18">
        <v>-1098</v>
      </c>
      <c r="M658" s="18">
        <f t="shared" si="21"/>
        <v>0</v>
      </c>
      <c r="N658" s="19" t="s">
        <v>1356</v>
      </c>
      <c r="O658" s="14" t="s">
        <v>1371</v>
      </c>
      <c r="P658" s="14" t="s">
        <v>35</v>
      </c>
      <c r="Q658" s="26" t="s">
        <v>1367</v>
      </c>
      <c r="R658" s="14" t="s">
        <v>182</v>
      </c>
      <c r="S658" s="26" t="s">
        <v>37</v>
      </c>
      <c r="T658" s="14" t="s">
        <v>1085</v>
      </c>
      <c r="U658" s="14" t="s">
        <v>37</v>
      </c>
      <c r="V658" s="14" t="s">
        <v>37</v>
      </c>
      <c r="W658" s="27" t="s">
        <v>37</v>
      </c>
      <c r="X658" s="23">
        <f t="shared" si="20"/>
        <v>0</v>
      </c>
      <c r="Y658" s="24" t="s">
        <v>40</v>
      </c>
    </row>
    <row r="659" spans="1:25" customFormat="1" ht="61.5" hidden="1" customHeight="1">
      <c r="A659" s="13">
        <v>655</v>
      </c>
      <c r="B659" s="14" t="s">
        <v>1091</v>
      </c>
      <c r="C659" s="14" t="s">
        <v>1116</v>
      </c>
      <c r="D659" s="14" t="s">
        <v>42</v>
      </c>
      <c r="E659" s="14">
        <v>14528118</v>
      </c>
      <c r="F659" s="14">
        <v>13</v>
      </c>
      <c r="G659" s="15" t="s">
        <v>1245</v>
      </c>
      <c r="H659" s="19" t="s">
        <v>666</v>
      </c>
      <c r="I659" s="14" t="s">
        <v>558</v>
      </c>
      <c r="J659" s="14" t="s">
        <v>1209</v>
      </c>
      <c r="K659" s="17">
        <v>1098</v>
      </c>
      <c r="L659" s="18">
        <v>-1098</v>
      </c>
      <c r="M659" s="18">
        <f t="shared" si="21"/>
        <v>0</v>
      </c>
      <c r="N659" s="19" t="s">
        <v>1356</v>
      </c>
      <c r="O659" s="14" t="s">
        <v>1371</v>
      </c>
      <c r="P659" s="14" t="s">
        <v>35</v>
      </c>
      <c r="Q659" s="26" t="s">
        <v>1367</v>
      </c>
      <c r="R659" s="14" t="s">
        <v>182</v>
      </c>
      <c r="S659" s="26" t="s">
        <v>37</v>
      </c>
      <c r="T659" s="14" t="s">
        <v>1085</v>
      </c>
      <c r="U659" s="14" t="s">
        <v>37</v>
      </c>
      <c r="V659" s="14" t="s">
        <v>37</v>
      </c>
      <c r="W659" s="27" t="s">
        <v>37</v>
      </c>
      <c r="X659" s="23">
        <f t="shared" si="20"/>
        <v>0</v>
      </c>
      <c r="Y659" s="24" t="s">
        <v>40</v>
      </c>
    </row>
    <row r="660" spans="1:25" customFormat="1" ht="91.5" hidden="1" customHeight="1">
      <c r="A660" s="13">
        <v>656</v>
      </c>
      <c r="B660" s="14" t="s">
        <v>1375</v>
      </c>
      <c r="C660" s="14" t="s">
        <v>1376</v>
      </c>
      <c r="D660" s="14" t="s">
        <v>29</v>
      </c>
      <c r="E660" s="14">
        <v>90022327</v>
      </c>
      <c r="F660" s="14">
        <v>13</v>
      </c>
      <c r="G660" s="15">
        <v>42825</v>
      </c>
      <c r="H660" s="19" t="s">
        <v>1377</v>
      </c>
      <c r="I660" s="14">
        <v>205052</v>
      </c>
      <c r="J660" s="14" t="s">
        <v>1378</v>
      </c>
      <c r="K660" s="17">
        <v>13873800</v>
      </c>
      <c r="L660" s="17">
        <f>-K660</f>
        <v>-13873800</v>
      </c>
      <c r="M660" s="18">
        <f t="shared" si="21"/>
        <v>0</v>
      </c>
      <c r="N660" s="19" t="s">
        <v>1379</v>
      </c>
      <c r="O660" s="19" t="s">
        <v>1379</v>
      </c>
      <c r="P660" s="14" t="s">
        <v>35</v>
      </c>
      <c r="Q660" s="26" t="s">
        <v>37</v>
      </c>
      <c r="R660" s="14" t="s">
        <v>37</v>
      </c>
      <c r="S660" s="55" t="s">
        <v>37</v>
      </c>
      <c r="T660" s="14" t="s">
        <v>38</v>
      </c>
      <c r="U660" s="14" t="s">
        <v>37</v>
      </c>
      <c r="V660" s="14" t="s">
        <v>37</v>
      </c>
      <c r="W660" s="22" t="s">
        <v>37</v>
      </c>
      <c r="X660" s="23">
        <f t="shared" si="20"/>
        <v>0</v>
      </c>
      <c r="Y660" s="24" t="s">
        <v>272</v>
      </c>
    </row>
    <row r="661" spans="1:25" customFormat="1" ht="61.5" hidden="1" customHeight="1">
      <c r="A661" s="13">
        <v>657</v>
      </c>
      <c r="B661" s="14" t="s">
        <v>1375</v>
      </c>
      <c r="C661" s="14" t="s">
        <v>1380</v>
      </c>
      <c r="D661" s="14" t="s">
        <v>29</v>
      </c>
      <c r="E661" s="14">
        <v>6056024</v>
      </c>
      <c r="F661" s="14">
        <v>13</v>
      </c>
      <c r="G661" s="15">
        <v>42825</v>
      </c>
      <c r="H661" s="19" t="s">
        <v>1381</v>
      </c>
      <c r="I661" s="14">
        <v>255102</v>
      </c>
      <c r="J661" s="14" t="s">
        <v>1382</v>
      </c>
      <c r="K661" s="17">
        <v>10000</v>
      </c>
      <c r="L661" s="17">
        <v>0</v>
      </c>
      <c r="M661" s="18">
        <f t="shared" si="21"/>
        <v>10000</v>
      </c>
      <c r="N661" s="14" t="s">
        <v>37</v>
      </c>
      <c r="O661" s="36" t="s">
        <v>1383</v>
      </c>
      <c r="P661" s="14" t="s">
        <v>35</v>
      </c>
      <c r="Q661" s="26">
        <v>43027</v>
      </c>
      <c r="R661" s="14" t="s">
        <v>614</v>
      </c>
      <c r="S661" s="26" t="s">
        <v>37</v>
      </c>
      <c r="T661" s="14" t="s">
        <v>48</v>
      </c>
      <c r="U661" s="14" t="s">
        <v>37</v>
      </c>
      <c r="V661" s="14" t="s">
        <v>37</v>
      </c>
      <c r="W661" s="22" t="s">
        <v>1384</v>
      </c>
      <c r="X661" s="23">
        <f t="shared" si="20"/>
        <v>10000</v>
      </c>
      <c r="Y661" s="24"/>
    </row>
    <row r="662" spans="1:25" customFormat="1" ht="61.5" hidden="1" customHeight="1">
      <c r="A662" s="13">
        <v>658</v>
      </c>
      <c r="B662" s="14" t="s">
        <v>1375</v>
      </c>
      <c r="C662" s="14" t="s">
        <v>1380</v>
      </c>
      <c r="D662" s="14" t="s">
        <v>29</v>
      </c>
      <c r="E662" s="14">
        <v>6056024</v>
      </c>
      <c r="F662" s="14">
        <v>13</v>
      </c>
      <c r="G662" s="15">
        <v>42825</v>
      </c>
      <c r="H662" s="19" t="s">
        <v>1385</v>
      </c>
      <c r="I662" s="14">
        <v>255102</v>
      </c>
      <c r="J662" s="14" t="s">
        <v>1386</v>
      </c>
      <c r="K662" s="17">
        <v>12000</v>
      </c>
      <c r="L662" s="17">
        <v>0</v>
      </c>
      <c r="M662" s="18">
        <f t="shared" si="21"/>
        <v>12000</v>
      </c>
      <c r="N662" s="14" t="s">
        <v>37</v>
      </c>
      <c r="O662" s="36" t="s">
        <v>1383</v>
      </c>
      <c r="P662" s="14" t="s">
        <v>35</v>
      </c>
      <c r="Q662" s="26">
        <v>43027</v>
      </c>
      <c r="R662" s="14" t="s">
        <v>614</v>
      </c>
      <c r="S662" s="26" t="s">
        <v>37</v>
      </c>
      <c r="T662" s="14" t="s">
        <v>48</v>
      </c>
      <c r="U662" s="14" t="s">
        <v>37</v>
      </c>
      <c r="V662" s="14" t="s">
        <v>37</v>
      </c>
      <c r="W662" s="22" t="s">
        <v>1384</v>
      </c>
      <c r="X662" s="23">
        <f t="shared" si="20"/>
        <v>12000</v>
      </c>
      <c r="Y662" s="24"/>
    </row>
    <row r="663" spans="1:25" customFormat="1" ht="115.5" hidden="1" customHeight="1">
      <c r="A663" s="13">
        <v>659</v>
      </c>
      <c r="B663" s="14" t="s">
        <v>1375</v>
      </c>
      <c r="C663" s="14" t="s">
        <v>1380</v>
      </c>
      <c r="D663" s="14" t="s">
        <v>29</v>
      </c>
      <c r="E663" s="14">
        <v>6056024</v>
      </c>
      <c r="F663" s="14">
        <v>13</v>
      </c>
      <c r="G663" s="15">
        <v>42825</v>
      </c>
      <c r="H663" s="19" t="s">
        <v>1385</v>
      </c>
      <c r="I663" s="14">
        <v>255102</v>
      </c>
      <c r="J663" s="14" t="s">
        <v>1387</v>
      </c>
      <c r="K663" s="17">
        <v>12000</v>
      </c>
      <c r="L663" s="17">
        <v>0</v>
      </c>
      <c r="M663" s="18">
        <f t="shared" si="21"/>
        <v>12000</v>
      </c>
      <c r="N663" s="14" t="s">
        <v>37</v>
      </c>
      <c r="O663" s="36" t="s">
        <v>1383</v>
      </c>
      <c r="P663" s="14" t="s">
        <v>35</v>
      </c>
      <c r="Q663" s="26">
        <v>43027</v>
      </c>
      <c r="R663" s="14" t="s">
        <v>614</v>
      </c>
      <c r="S663" s="26" t="s">
        <v>37</v>
      </c>
      <c r="T663" s="14" t="s">
        <v>48</v>
      </c>
      <c r="U663" s="14" t="s">
        <v>37</v>
      </c>
      <c r="V663" s="14" t="s">
        <v>37</v>
      </c>
      <c r="W663" s="22" t="s">
        <v>1384</v>
      </c>
      <c r="X663" s="23">
        <f t="shared" si="20"/>
        <v>12000</v>
      </c>
      <c r="Y663" s="24"/>
    </row>
    <row r="664" spans="1:25" customFormat="1" ht="61.5" hidden="1" customHeight="1">
      <c r="A664" s="13">
        <v>660</v>
      </c>
      <c r="B664" s="14" t="s">
        <v>1375</v>
      </c>
      <c r="C664" s="14" t="s">
        <v>1388</v>
      </c>
      <c r="D664" s="14" t="s">
        <v>29</v>
      </c>
      <c r="E664" s="14">
        <v>16894545</v>
      </c>
      <c r="F664" s="14">
        <v>13</v>
      </c>
      <c r="G664" s="15">
        <v>42825</v>
      </c>
      <c r="H664" s="19" t="s">
        <v>1389</v>
      </c>
      <c r="I664" s="14">
        <v>255102</v>
      </c>
      <c r="J664" s="14" t="s">
        <v>1390</v>
      </c>
      <c r="K664" s="17">
        <v>6000</v>
      </c>
      <c r="L664" s="17">
        <v>0</v>
      </c>
      <c r="M664" s="18">
        <f t="shared" si="21"/>
        <v>6000</v>
      </c>
      <c r="N664" s="14" t="s">
        <v>37</v>
      </c>
      <c r="O664" s="36" t="s">
        <v>1383</v>
      </c>
      <c r="P664" s="14" t="s">
        <v>35</v>
      </c>
      <c r="Q664" s="26">
        <v>43021</v>
      </c>
      <c r="R664" s="14" t="s">
        <v>614</v>
      </c>
      <c r="S664" s="26" t="s">
        <v>37</v>
      </c>
      <c r="T664" s="14" t="s">
        <v>48</v>
      </c>
      <c r="U664" s="14" t="s">
        <v>37</v>
      </c>
      <c r="V664" s="14" t="s">
        <v>37</v>
      </c>
      <c r="W664" s="22" t="s">
        <v>1384</v>
      </c>
      <c r="X664" s="23">
        <f t="shared" si="20"/>
        <v>6000</v>
      </c>
      <c r="Y664" s="24"/>
    </row>
    <row r="665" spans="1:25" customFormat="1" ht="61.5" hidden="1" customHeight="1">
      <c r="A665" s="13">
        <v>661</v>
      </c>
      <c r="B665" s="14" t="s">
        <v>1375</v>
      </c>
      <c r="C665" s="14" t="s">
        <v>1388</v>
      </c>
      <c r="D665" s="14" t="s">
        <v>29</v>
      </c>
      <c r="E665" s="14">
        <v>16894545</v>
      </c>
      <c r="F665" s="14">
        <v>13</v>
      </c>
      <c r="G665" s="15">
        <v>42825</v>
      </c>
      <c r="H665" s="19" t="s">
        <v>1391</v>
      </c>
      <c r="I665" s="14">
        <v>255102</v>
      </c>
      <c r="J665" s="14" t="s">
        <v>1392</v>
      </c>
      <c r="K665" s="17">
        <v>7000</v>
      </c>
      <c r="L665" s="17">
        <v>0</v>
      </c>
      <c r="M665" s="18">
        <f t="shared" si="21"/>
        <v>7000</v>
      </c>
      <c r="N665" s="14" t="s">
        <v>37</v>
      </c>
      <c r="O665" s="36" t="s">
        <v>1383</v>
      </c>
      <c r="P665" s="14" t="s">
        <v>35</v>
      </c>
      <c r="Q665" s="26">
        <v>43021</v>
      </c>
      <c r="R665" s="14" t="s">
        <v>614</v>
      </c>
      <c r="S665" s="26" t="s">
        <v>37</v>
      </c>
      <c r="T665" s="14" t="s">
        <v>48</v>
      </c>
      <c r="U665" s="14" t="s">
        <v>37</v>
      </c>
      <c r="V665" s="14" t="s">
        <v>37</v>
      </c>
      <c r="W665" s="22" t="s">
        <v>1384</v>
      </c>
      <c r="X665" s="23">
        <f t="shared" si="20"/>
        <v>7000</v>
      </c>
      <c r="Y665" s="24"/>
    </row>
    <row r="666" spans="1:25" customFormat="1" ht="180.75" hidden="1" customHeight="1">
      <c r="A666" s="13">
        <v>662</v>
      </c>
      <c r="B666" s="14" t="s">
        <v>1375</v>
      </c>
      <c r="C666" s="14" t="s">
        <v>1388</v>
      </c>
      <c r="D666" s="14" t="s">
        <v>29</v>
      </c>
      <c r="E666" s="14">
        <v>16894545</v>
      </c>
      <c r="F666" s="14">
        <v>13</v>
      </c>
      <c r="G666" s="15">
        <v>42825</v>
      </c>
      <c r="H666" s="19" t="s">
        <v>1391</v>
      </c>
      <c r="I666" s="14">
        <v>255102</v>
      </c>
      <c r="J666" s="14" t="s">
        <v>1393</v>
      </c>
      <c r="K666" s="17">
        <v>6000</v>
      </c>
      <c r="L666" s="17">
        <v>0</v>
      </c>
      <c r="M666" s="18">
        <f t="shared" si="21"/>
        <v>6000</v>
      </c>
      <c r="N666" s="14" t="s">
        <v>37</v>
      </c>
      <c r="O666" s="36" t="s">
        <v>1383</v>
      </c>
      <c r="P666" s="14" t="s">
        <v>35</v>
      </c>
      <c r="Q666" s="26">
        <v>43021</v>
      </c>
      <c r="R666" s="14" t="s">
        <v>614</v>
      </c>
      <c r="S666" s="26" t="s">
        <v>37</v>
      </c>
      <c r="T666" s="14" t="s">
        <v>48</v>
      </c>
      <c r="U666" s="14" t="s">
        <v>37</v>
      </c>
      <c r="V666" s="14" t="s">
        <v>37</v>
      </c>
      <c r="W666" s="22" t="s">
        <v>1384</v>
      </c>
      <c r="X666" s="23">
        <f t="shared" si="20"/>
        <v>6000</v>
      </c>
      <c r="Y666" s="24"/>
    </row>
    <row r="667" spans="1:25" customFormat="1" ht="104.25" hidden="1" customHeight="1">
      <c r="A667" s="13">
        <v>663</v>
      </c>
      <c r="B667" s="14" t="s">
        <v>1375</v>
      </c>
      <c r="C667" s="14" t="s">
        <v>1394</v>
      </c>
      <c r="D667" s="14" t="s">
        <v>42</v>
      </c>
      <c r="E667" s="14">
        <v>98999444</v>
      </c>
      <c r="F667" s="14">
        <v>14</v>
      </c>
      <c r="G667" s="15">
        <v>42095</v>
      </c>
      <c r="H667" s="19" t="s">
        <v>1395</v>
      </c>
      <c r="I667" s="14">
        <v>255102</v>
      </c>
      <c r="J667" s="14" t="s">
        <v>1396</v>
      </c>
      <c r="K667" s="17">
        <v>3717013.02</v>
      </c>
      <c r="L667" s="17">
        <v>0</v>
      </c>
      <c r="M667" s="18">
        <f t="shared" si="21"/>
        <v>3717013.02</v>
      </c>
      <c r="N667" s="28" t="s">
        <v>37</v>
      </c>
      <c r="O667" s="19" t="s">
        <v>1397</v>
      </c>
      <c r="P667" s="14" t="s">
        <v>3</v>
      </c>
      <c r="Q667" s="26" t="s">
        <v>37</v>
      </c>
      <c r="R667" s="14" t="s">
        <v>37</v>
      </c>
      <c r="S667" s="21">
        <v>43281</v>
      </c>
      <c r="T667" s="14" t="s">
        <v>124</v>
      </c>
      <c r="U667" s="14" t="s">
        <v>37</v>
      </c>
      <c r="V667" s="14" t="s">
        <v>37</v>
      </c>
      <c r="W667" s="22" t="s">
        <v>37</v>
      </c>
      <c r="X667" s="23">
        <f t="shared" si="20"/>
        <v>3717013.02</v>
      </c>
      <c r="Y667" s="24"/>
    </row>
    <row r="668" spans="1:25" customFormat="1" ht="180.75" hidden="1" customHeight="1">
      <c r="A668" s="13">
        <v>664</v>
      </c>
      <c r="B668" s="14" t="s">
        <v>1375</v>
      </c>
      <c r="C668" s="14" t="s">
        <v>1394</v>
      </c>
      <c r="D668" s="14" t="s">
        <v>42</v>
      </c>
      <c r="E668" s="14">
        <v>98999444</v>
      </c>
      <c r="F668" s="14">
        <v>14</v>
      </c>
      <c r="G668" s="15">
        <v>42095</v>
      </c>
      <c r="H668" s="19" t="s">
        <v>1398</v>
      </c>
      <c r="I668" s="14">
        <v>255102</v>
      </c>
      <c r="J668" s="14" t="s">
        <v>1399</v>
      </c>
      <c r="K668" s="17">
        <v>2165280.48</v>
      </c>
      <c r="L668" s="17">
        <v>0</v>
      </c>
      <c r="M668" s="18">
        <f t="shared" si="21"/>
        <v>2165280.48</v>
      </c>
      <c r="N668" s="14" t="s">
        <v>37</v>
      </c>
      <c r="O668" s="36" t="s">
        <v>1397</v>
      </c>
      <c r="P668" s="14" t="s">
        <v>3</v>
      </c>
      <c r="Q668" s="26" t="s">
        <v>37</v>
      </c>
      <c r="R668" s="14" t="s">
        <v>37</v>
      </c>
      <c r="S668" s="21">
        <v>43281</v>
      </c>
      <c r="T668" s="14" t="s">
        <v>124</v>
      </c>
      <c r="U668" s="14" t="s">
        <v>37</v>
      </c>
      <c r="V668" s="14" t="s">
        <v>37</v>
      </c>
      <c r="W668" s="22" t="s">
        <v>37</v>
      </c>
      <c r="X668" s="23">
        <f t="shared" si="20"/>
        <v>2165280.48</v>
      </c>
      <c r="Y668" s="24"/>
    </row>
    <row r="669" spans="1:25" customFormat="1" ht="104.25" hidden="1" customHeight="1">
      <c r="A669" s="13">
        <v>665</v>
      </c>
      <c r="B669" s="14" t="s">
        <v>1375</v>
      </c>
      <c r="C669" s="14" t="s">
        <v>1394</v>
      </c>
      <c r="D669" s="14" t="s">
        <v>42</v>
      </c>
      <c r="E669" s="14">
        <v>98999444</v>
      </c>
      <c r="F669" s="14">
        <v>14</v>
      </c>
      <c r="G669" s="15">
        <v>42095</v>
      </c>
      <c r="H669" s="19" t="s">
        <v>1400</v>
      </c>
      <c r="I669" s="14">
        <v>255102</v>
      </c>
      <c r="J669" s="14" t="s">
        <v>1401</v>
      </c>
      <c r="K669" s="17">
        <v>1732864.56</v>
      </c>
      <c r="L669" s="17">
        <v>0</v>
      </c>
      <c r="M669" s="18">
        <f t="shared" si="21"/>
        <v>1732864.56</v>
      </c>
      <c r="N669" s="14" t="s">
        <v>37</v>
      </c>
      <c r="O669" s="19" t="s">
        <v>1397</v>
      </c>
      <c r="P669" s="14" t="s">
        <v>3</v>
      </c>
      <c r="Q669" s="26" t="s">
        <v>37</v>
      </c>
      <c r="R669" s="14" t="s">
        <v>37</v>
      </c>
      <c r="S669" s="21">
        <v>43281</v>
      </c>
      <c r="T669" s="14" t="s">
        <v>124</v>
      </c>
      <c r="U669" s="14" t="s">
        <v>37</v>
      </c>
      <c r="V669" s="14" t="s">
        <v>37</v>
      </c>
      <c r="W669" s="22" t="s">
        <v>37</v>
      </c>
      <c r="X669" s="23">
        <f t="shared" si="20"/>
        <v>1732864.56</v>
      </c>
      <c r="Y669" s="24"/>
    </row>
    <row r="670" spans="1:25" customFormat="1" ht="104.25" hidden="1" customHeight="1">
      <c r="A670" s="13">
        <v>666</v>
      </c>
      <c r="B670" s="14" t="s">
        <v>1375</v>
      </c>
      <c r="C670" s="14" t="s">
        <v>1394</v>
      </c>
      <c r="D670" s="14" t="s">
        <v>42</v>
      </c>
      <c r="E670" s="14">
        <v>98999444</v>
      </c>
      <c r="F670" s="14">
        <v>14</v>
      </c>
      <c r="G670" s="15">
        <v>42095</v>
      </c>
      <c r="H670" s="19" t="s">
        <v>1402</v>
      </c>
      <c r="I670" s="14">
        <v>261002</v>
      </c>
      <c r="J670" s="14" t="s">
        <v>1008</v>
      </c>
      <c r="K670" s="17">
        <v>3120377.64</v>
      </c>
      <c r="L670" s="17">
        <v>0</v>
      </c>
      <c r="M670" s="18">
        <f t="shared" si="21"/>
        <v>3120377.64</v>
      </c>
      <c r="N670" s="14" t="s">
        <v>37</v>
      </c>
      <c r="O670" s="36" t="s">
        <v>1397</v>
      </c>
      <c r="P670" s="14" t="s">
        <v>3</v>
      </c>
      <c r="Q670" s="26" t="s">
        <v>37</v>
      </c>
      <c r="R670" s="14" t="s">
        <v>37</v>
      </c>
      <c r="S670" s="21">
        <v>43281</v>
      </c>
      <c r="T670" s="14" t="s">
        <v>124</v>
      </c>
      <c r="U670" s="14" t="s">
        <v>37</v>
      </c>
      <c r="V670" s="14" t="s">
        <v>37</v>
      </c>
      <c r="W670" s="22" t="s">
        <v>37</v>
      </c>
      <c r="X670" s="23">
        <f t="shared" si="20"/>
        <v>3120377.64</v>
      </c>
      <c r="Y670" s="24"/>
    </row>
    <row r="671" spans="1:25" customFormat="1" ht="40.5" hidden="1" customHeight="1">
      <c r="A671" s="13">
        <v>667</v>
      </c>
      <c r="B671" s="14" t="s">
        <v>1375</v>
      </c>
      <c r="C671" s="14" t="s">
        <v>1403</v>
      </c>
      <c r="D671" s="14" t="s">
        <v>42</v>
      </c>
      <c r="E671" s="14">
        <v>60094192</v>
      </c>
      <c r="F671" s="14">
        <v>13</v>
      </c>
      <c r="G671" s="15">
        <v>42461</v>
      </c>
      <c r="H671" s="19" t="s">
        <v>1404</v>
      </c>
      <c r="I671" s="14">
        <v>253015</v>
      </c>
      <c r="J671" s="14" t="s">
        <v>1405</v>
      </c>
      <c r="K671" s="17">
        <v>103050.69</v>
      </c>
      <c r="L671" s="17">
        <v>0</v>
      </c>
      <c r="M671" s="18">
        <f t="shared" si="21"/>
        <v>103050.69</v>
      </c>
      <c r="N671" s="14" t="s">
        <v>37</v>
      </c>
      <c r="O671" s="36" t="s">
        <v>1406</v>
      </c>
      <c r="P671" s="14" t="s">
        <v>35</v>
      </c>
      <c r="Q671" s="26">
        <v>43181</v>
      </c>
      <c r="R671" s="14" t="s">
        <v>37</v>
      </c>
      <c r="S671" s="55" t="s">
        <v>37</v>
      </c>
      <c r="T671" s="14" t="s">
        <v>48</v>
      </c>
      <c r="U671" s="14" t="s">
        <v>37</v>
      </c>
      <c r="V671" s="14" t="s">
        <v>37</v>
      </c>
      <c r="W671" s="22" t="s">
        <v>37</v>
      </c>
      <c r="X671" s="23">
        <f t="shared" si="20"/>
        <v>103050.69</v>
      </c>
      <c r="Y671" s="24"/>
    </row>
    <row r="672" spans="1:25" customFormat="1" ht="155.25" hidden="1" customHeight="1">
      <c r="A672" s="13">
        <v>668</v>
      </c>
      <c r="B672" s="14" t="s">
        <v>1375</v>
      </c>
      <c r="C672" s="14" t="s">
        <v>1376</v>
      </c>
      <c r="D672" s="14" t="s">
        <v>29</v>
      </c>
      <c r="E672" s="14">
        <v>90022327</v>
      </c>
      <c r="F672" s="14">
        <v>13</v>
      </c>
      <c r="G672" s="15">
        <v>42825</v>
      </c>
      <c r="H672" s="19" t="s">
        <v>1407</v>
      </c>
      <c r="I672" s="14">
        <v>253015</v>
      </c>
      <c r="J672" s="14" t="s">
        <v>1408</v>
      </c>
      <c r="K672" s="17">
        <v>469280</v>
      </c>
      <c r="L672" s="17">
        <v>0</v>
      </c>
      <c r="M672" s="18">
        <f t="shared" si="21"/>
        <v>469280</v>
      </c>
      <c r="N672" s="28" t="s">
        <v>37</v>
      </c>
      <c r="O672" s="19" t="s">
        <v>1406</v>
      </c>
      <c r="P672" s="14" t="s">
        <v>35</v>
      </c>
      <c r="Q672" s="26">
        <v>43181</v>
      </c>
      <c r="R672" s="14" t="s">
        <v>37</v>
      </c>
      <c r="S672" s="55" t="s">
        <v>37</v>
      </c>
      <c r="T672" s="14" t="s">
        <v>48</v>
      </c>
      <c r="U672" s="14" t="s">
        <v>37</v>
      </c>
      <c r="V672" s="14" t="s">
        <v>37</v>
      </c>
      <c r="W672" s="22" t="s">
        <v>37</v>
      </c>
      <c r="X672" s="23">
        <f t="shared" si="20"/>
        <v>469280</v>
      </c>
      <c r="Y672" s="24"/>
    </row>
    <row r="673" spans="1:25" customFormat="1" ht="53.25" hidden="1" customHeight="1">
      <c r="A673" s="13">
        <v>669</v>
      </c>
      <c r="B673" s="14" t="s">
        <v>1375</v>
      </c>
      <c r="C673" s="14" t="s">
        <v>1376</v>
      </c>
      <c r="D673" s="14" t="s">
        <v>29</v>
      </c>
      <c r="E673" s="14">
        <v>90022327</v>
      </c>
      <c r="F673" s="14">
        <v>13</v>
      </c>
      <c r="G673" s="15">
        <v>42825</v>
      </c>
      <c r="H673" s="19" t="s">
        <v>1409</v>
      </c>
      <c r="I673" s="14">
        <v>253015</v>
      </c>
      <c r="J673" s="14" t="s">
        <v>1410</v>
      </c>
      <c r="K673" s="17">
        <v>465000</v>
      </c>
      <c r="L673" s="17">
        <v>0</v>
      </c>
      <c r="M673" s="18">
        <f t="shared" si="21"/>
        <v>465000</v>
      </c>
      <c r="N673" s="14" t="s">
        <v>37</v>
      </c>
      <c r="O673" s="36" t="s">
        <v>1406</v>
      </c>
      <c r="P673" s="14" t="s">
        <v>499</v>
      </c>
      <c r="Q673" s="26">
        <v>43181</v>
      </c>
      <c r="R673" s="14" t="s">
        <v>37</v>
      </c>
      <c r="S673" s="55" t="s">
        <v>37</v>
      </c>
      <c r="T673" s="14" t="s">
        <v>48</v>
      </c>
      <c r="U673" s="14" t="s">
        <v>37</v>
      </c>
      <c r="V673" s="14" t="s">
        <v>37</v>
      </c>
      <c r="W673" s="22" t="s">
        <v>37</v>
      </c>
      <c r="X673" s="23">
        <f t="shared" si="20"/>
        <v>465000</v>
      </c>
      <c r="Y673" s="24"/>
    </row>
    <row r="674" spans="1:25" customFormat="1" ht="66" hidden="1" customHeight="1">
      <c r="A674" s="13">
        <v>670</v>
      </c>
      <c r="B674" s="14" t="s">
        <v>1375</v>
      </c>
      <c r="C674" s="14" t="s">
        <v>1376</v>
      </c>
      <c r="D674" s="14" t="s">
        <v>29</v>
      </c>
      <c r="E674" s="14">
        <v>90022327</v>
      </c>
      <c r="F674" s="14">
        <v>13</v>
      </c>
      <c r="G674" s="15">
        <v>42825</v>
      </c>
      <c r="H674" s="19" t="s">
        <v>1411</v>
      </c>
      <c r="I674" s="14">
        <v>253015</v>
      </c>
      <c r="J674" s="14" t="s">
        <v>1412</v>
      </c>
      <c r="K674" s="17">
        <v>479780</v>
      </c>
      <c r="L674" s="17">
        <v>0</v>
      </c>
      <c r="M674" s="18">
        <f t="shared" si="21"/>
        <v>479780</v>
      </c>
      <c r="N674" s="14" t="s">
        <v>37</v>
      </c>
      <c r="O674" s="36" t="s">
        <v>1406</v>
      </c>
      <c r="P674" s="14" t="s">
        <v>35</v>
      </c>
      <c r="Q674" s="26">
        <v>43181</v>
      </c>
      <c r="R674" s="14" t="s">
        <v>37</v>
      </c>
      <c r="S674" s="55" t="s">
        <v>37</v>
      </c>
      <c r="T674" s="14" t="s">
        <v>48</v>
      </c>
      <c r="U674" s="14" t="s">
        <v>37</v>
      </c>
      <c r="V674" s="14" t="s">
        <v>37</v>
      </c>
      <c r="W674" s="22" t="s">
        <v>37</v>
      </c>
      <c r="X674" s="23">
        <f t="shared" si="20"/>
        <v>479780</v>
      </c>
      <c r="Y674" s="24"/>
    </row>
    <row r="675" spans="1:25" customFormat="1" ht="66" hidden="1" customHeight="1">
      <c r="A675" s="13">
        <v>671</v>
      </c>
      <c r="B675" s="14" t="s">
        <v>1375</v>
      </c>
      <c r="C675" s="14" t="s">
        <v>1376</v>
      </c>
      <c r="D675" s="14" t="s">
        <v>29</v>
      </c>
      <c r="E675" s="14">
        <v>90022327</v>
      </c>
      <c r="F675" s="14">
        <v>13</v>
      </c>
      <c r="G675" s="15">
        <v>42825</v>
      </c>
      <c r="H675" s="19" t="s">
        <v>1377</v>
      </c>
      <c r="I675" s="14">
        <v>205052</v>
      </c>
      <c r="J675" s="14" t="s">
        <v>1378</v>
      </c>
      <c r="K675" s="17">
        <v>1516200</v>
      </c>
      <c r="L675" s="17">
        <v>0</v>
      </c>
      <c r="M675" s="18">
        <f t="shared" si="21"/>
        <v>1516200</v>
      </c>
      <c r="N675" s="14" t="s">
        <v>37</v>
      </c>
      <c r="O675" s="36" t="s">
        <v>1413</v>
      </c>
      <c r="P675" s="14" t="s">
        <v>35</v>
      </c>
      <c r="Q675" s="26">
        <v>43181</v>
      </c>
      <c r="R675" s="14" t="s">
        <v>37</v>
      </c>
      <c r="S675" s="55" t="s">
        <v>37</v>
      </c>
      <c r="T675" s="14" t="s">
        <v>48</v>
      </c>
      <c r="U675" s="14" t="s">
        <v>37</v>
      </c>
      <c r="V675" s="14" t="s">
        <v>37</v>
      </c>
      <c r="W675" s="22" t="s">
        <v>37</v>
      </c>
      <c r="X675" s="23">
        <f t="shared" si="20"/>
        <v>1516200</v>
      </c>
      <c r="Y675" s="24"/>
    </row>
    <row r="676" spans="1:25" customFormat="1" ht="78.75" hidden="1" customHeight="1">
      <c r="A676" s="13">
        <v>672</v>
      </c>
      <c r="B676" s="14" t="s">
        <v>1414</v>
      </c>
      <c r="C676" s="14" t="s">
        <v>1415</v>
      </c>
      <c r="D676" s="14" t="s">
        <v>687</v>
      </c>
      <c r="E676" s="14">
        <v>18835325</v>
      </c>
      <c r="F676" s="14">
        <v>13</v>
      </c>
      <c r="G676" s="15">
        <v>42825</v>
      </c>
      <c r="H676" s="19" t="s">
        <v>1416</v>
      </c>
      <c r="I676" s="14" t="s">
        <v>252</v>
      </c>
      <c r="J676" s="14" t="s">
        <v>1417</v>
      </c>
      <c r="K676" s="17">
        <v>900027.72</v>
      </c>
      <c r="L676" s="18">
        <v>-900027.72</v>
      </c>
      <c r="M676" s="18">
        <f t="shared" si="21"/>
        <v>0</v>
      </c>
      <c r="N676" s="19" t="s">
        <v>1418</v>
      </c>
      <c r="O676" s="36" t="s">
        <v>1419</v>
      </c>
      <c r="P676" s="14" t="s">
        <v>35</v>
      </c>
      <c r="Q676" s="26" t="s">
        <v>37</v>
      </c>
      <c r="R676" s="14" t="s">
        <v>37</v>
      </c>
      <c r="S676" s="26" t="s">
        <v>37</v>
      </c>
      <c r="T676" s="14" t="s">
        <v>1085</v>
      </c>
      <c r="U676" s="14" t="s">
        <v>37</v>
      </c>
      <c r="V676" s="14" t="s">
        <v>37</v>
      </c>
      <c r="W676" s="27" t="s">
        <v>37</v>
      </c>
      <c r="X676" s="23">
        <f t="shared" si="20"/>
        <v>0</v>
      </c>
      <c r="Y676" s="24" t="s">
        <v>272</v>
      </c>
    </row>
    <row r="677" spans="1:25" customFormat="1" ht="53.25" hidden="1" customHeight="1">
      <c r="A677" s="13">
        <v>673</v>
      </c>
      <c r="B677" s="14" t="s">
        <v>1414</v>
      </c>
      <c r="C677" s="14" t="s">
        <v>584</v>
      </c>
      <c r="D677" s="14" t="s">
        <v>29</v>
      </c>
      <c r="E677" s="14">
        <v>15421466</v>
      </c>
      <c r="F677" s="14">
        <v>13</v>
      </c>
      <c r="G677" s="15" t="s">
        <v>1420</v>
      </c>
      <c r="H677" s="19" t="s">
        <v>1421</v>
      </c>
      <c r="I677" s="14" t="s">
        <v>592</v>
      </c>
      <c r="J677" s="14" t="s">
        <v>1422</v>
      </c>
      <c r="K677" s="17">
        <v>65550</v>
      </c>
      <c r="L677" s="18">
        <v>-65550</v>
      </c>
      <c r="M677" s="18">
        <f t="shared" si="21"/>
        <v>0</v>
      </c>
      <c r="N677" s="19" t="s">
        <v>1423</v>
      </c>
      <c r="O677" s="36" t="s">
        <v>1424</v>
      </c>
      <c r="P677" s="14" t="s">
        <v>35</v>
      </c>
      <c r="Q677" s="26">
        <v>42278</v>
      </c>
      <c r="R677" s="14" t="s">
        <v>182</v>
      </c>
      <c r="S677" s="26" t="s">
        <v>37</v>
      </c>
      <c r="T677" s="14" t="s">
        <v>38</v>
      </c>
      <c r="U677" s="14" t="s">
        <v>37</v>
      </c>
      <c r="V677" s="14" t="s">
        <v>37</v>
      </c>
      <c r="W677" s="27" t="s">
        <v>37</v>
      </c>
      <c r="X677" s="23">
        <f t="shared" si="20"/>
        <v>0</v>
      </c>
      <c r="Y677" s="24" t="s">
        <v>272</v>
      </c>
    </row>
    <row r="678" spans="1:25" customFormat="1" ht="66" hidden="1" customHeight="1">
      <c r="A678" s="13">
        <v>674</v>
      </c>
      <c r="B678" s="14" t="s">
        <v>1414</v>
      </c>
      <c r="C678" s="14" t="s">
        <v>625</v>
      </c>
      <c r="D678" s="14" t="s">
        <v>42</v>
      </c>
      <c r="E678" s="14">
        <v>90942393</v>
      </c>
      <c r="F678" s="14">
        <v>13</v>
      </c>
      <c r="G678" s="15" t="s">
        <v>585</v>
      </c>
      <c r="H678" s="19" t="s">
        <v>1425</v>
      </c>
      <c r="I678" s="14" t="s">
        <v>1426</v>
      </c>
      <c r="J678" s="14" t="s">
        <v>1427</v>
      </c>
      <c r="K678" s="17">
        <v>58100</v>
      </c>
      <c r="L678" s="18">
        <v>-58100</v>
      </c>
      <c r="M678" s="18">
        <f t="shared" si="21"/>
        <v>0</v>
      </c>
      <c r="N678" s="14" t="s">
        <v>1428</v>
      </c>
      <c r="O678" s="36" t="s">
        <v>1428</v>
      </c>
      <c r="P678" s="14" t="s">
        <v>35</v>
      </c>
      <c r="Q678" s="26" t="s">
        <v>37</v>
      </c>
      <c r="R678" s="14" t="s">
        <v>37</v>
      </c>
      <c r="S678" s="26" t="s">
        <v>37</v>
      </c>
      <c r="T678" s="14" t="s">
        <v>247</v>
      </c>
      <c r="U678" s="14" t="s">
        <v>37</v>
      </c>
      <c r="V678" s="14" t="s">
        <v>37</v>
      </c>
      <c r="W678" s="27" t="s">
        <v>37</v>
      </c>
      <c r="X678" s="23">
        <f t="shared" si="20"/>
        <v>0</v>
      </c>
      <c r="Y678" s="24" t="s">
        <v>248</v>
      </c>
    </row>
    <row r="679" spans="1:25" customFormat="1" ht="91.5" hidden="1" customHeight="1">
      <c r="A679" s="13">
        <v>675</v>
      </c>
      <c r="B679" s="14" t="s">
        <v>1414</v>
      </c>
      <c r="C679" s="14" t="s">
        <v>584</v>
      </c>
      <c r="D679" s="14" t="s">
        <v>29</v>
      </c>
      <c r="E679" s="14">
        <v>15421466</v>
      </c>
      <c r="F679" s="14">
        <v>13</v>
      </c>
      <c r="G679" s="15" t="s">
        <v>585</v>
      </c>
      <c r="H679" s="19" t="s">
        <v>1429</v>
      </c>
      <c r="I679" s="14" t="s">
        <v>637</v>
      </c>
      <c r="J679" s="14" t="s">
        <v>1430</v>
      </c>
      <c r="K679" s="17">
        <v>33058.800000000003</v>
      </c>
      <c r="L679" s="18">
        <v>-33058.800000000003</v>
      </c>
      <c r="M679" s="18">
        <f t="shared" si="21"/>
        <v>0</v>
      </c>
      <c r="N679" s="14" t="s">
        <v>1428</v>
      </c>
      <c r="O679" s="36" t="s">
        <v>1428</v>
      </c>
      <c r="P679" s="14" t="s">
        <v>35</v>
      </c>
      <c r="Q679" s="26" t="s">
        <v>37</v>
      </c>
      <c r="R679" s="14" t="s">
        <v>37</v>
      </c>
      <c r="S679" s="26" t="s">
        <v>37</v>
      </c>
      <c r="T679" s="14" t="s">
        <v>247</v>
      </c>
      <c r="U679" s="14" t="s">
        <v>37</v>
      </c>
      <c r="V679" s="14" t="s">
        <v>37</v>
      </c>
      <c r="W679" s="27" t="s">
        <v>37</v>
      </c>
      <c r="X679" s="23">
        <f t="shared" si="20"/>
        <v>0</v>
      </c>
      <c r="Y679" s="24" t="s">
        <v>248</v>
      </c>
    </row>
    <row r="680" spans="1:25" customFormat="1" ht="153.75" hidden="1" customHeight="1">
      <c r="A680" s="13">
        <v>676</v>
      </c>
      <c r="B680" s="14" t="s">
        <v>1414</v>
      </c>
      <c r="C680" s="14" t="s">
        <v>584</v>
      </c>
      <c r="D680" s="14" t="s">
        <v>29</v>
      </c>
      <c r="E680" s="14">
        <v>15421466</v>
      </c>
      <c r="F680" s="14">
        <v>13</v>
      </c>
      <c r="G680" s="15" t="s">
        <v>1431</v>
      </c>
      <c r="H680" s="19" t="s">
        <v>1432</v>
      </c>
      <c r="I680" s="14" t="s">
        <v>587</v>
      </c>
      <c r="J680" s="14" t="s">
        <v>1433</v>
      </c>
      <c r="K680" s="17">
        <v>48300</v>
      </c>
      <c r="L680" s="18">
        <v>-26160</v>
      </c>
      <c r="M680" s="18">
        <f t="shared" si="21"/>
        <v>22140</v>
      </c>
      <c r="N680" s="19" t="s">
        <v>1434</v>
      </c>
      <c r="O680" s="36" t="s">
        <v>1435</v>
      </c>
      <c r="P680" s="14" t="s">
        <v>3</v>
      </c>
      <c r="Q680" s="26" t="s">
        <v>37</v>
      </c>
      <c r="R680" s="14" t="s">
        <v>37</v>
      </c>
      <c r="S680" s="21">
        <v>43281</v>
      </c>
      <c r="T680" s="14" t="s">
        <v>124</v>
      </c>
      <c r="U680" s="14" t="s">
        <v>37</v>
      </c>
      <c r="V680" s="14" t="s">
        <v>37</v>
      </c>
      <c r="W680" s="27" t="s">
        <v>37</v>
      </c>
      <c r="X680" s="23">
        <f t="shared" si="20"/>
        <v>22140</v>
      </c>
      <c r="Y680" s="24" t="s">
        <v>272</v>
      </c>
    </row>
    <row r="681" spans="1:25" customFormat="1" ht="91.5" hidden="1" customHeight="1">
      <c r="A681" s="13">
        <v>677</v>
      </c>
      <c r="B681" s="14" t="s">
        <v>1414</v>
      </c>
      <c r="C681" s="14" t="s">
        <v>1436</v>
      </c>
      <c r="D681" s="14">
        <v>0</v>
      </c>
      <c r="E681" s="14">
        <v>0</v>
      </c>
      <c r="F681" s="14">
        <v>0</v>
      </c>
      <c r="G681" s="15" t="s">
        <v>1420</v>
      </c>
      <c r="H681" s="19" t="s">
        <v>1437</v>
      </c>
      <c r="I681" s="14" t="s">
        <v>608</v>
      </c>
      <c r="J681" s="14" t="s">
        <v>1438</v>
      </c>
      <c r="K681" s="17">
        <v>19200</v>
      </c>
      <c r="L681" s="18">
        <v>-17625</v>
      </c>
      <c r="M681" s="18">
        <f t="shared" si="21"/>
        <v>1575</v>
      </c>
      <c r="N681" s="14" t="s">
        <v>1439</v>
      </c>
      <c r="O681" s="57" t="s">
        <v>1440</v>
      </c>
      <c r="P681" s="14" t="s">
        <v>3</v>
      </c>
      <c r="Q681" s="26" t="s">
        <v>37</v>
      </c>
      <c r="R681" s="14" t="s">
        <v>37</v>
      </c>
      <c r="S681" s="21">
        <v>43281</v>
      </c>
      <c r="T681" s="14" t="s">
        <v>124</v>
      </c>
      <c r="U681" s="14" t="s">
        <v>37</v>
      </c>
      <c r="V681" s="14" t="s">
        <v>37</v>
      </c>
      <c r="W681" s="27" t="s">
        <v>37</v>
      </c>
      <c r="X681" s="23">
        <f t="shared" si="20"/>
        <v>1575</v>
      </c>
      <c r="Y681" s="24" t="s">
        <v>272</v>
      </c>
    </row>
    <row r="682" spans="1:25" customFormat="1" ht="117" hidden="1" customHeight="1">
      <c r="A682" s="13">
        <v>678</v>
      </c>
      <c r="B682" s="14" t="s">
        <v>1414</v>
      </c>
      <c r="C682" s="14" t="s">
        <v>1436</v>
      </c>
      <c r="D682" s="14">
        <v>0</v>
      </c>
      <c r="E682" s="14">
        <v>0</v>
      </c>
      <c r="F682" s="14">
        <v>0</v>
      </c>
      <c r="G682" s="15" t="s">
        <v>1420</v>
      </c>
      <c r="H682" s="19" t="s">
        <v>1441</v>
      </c>
      <c r="I682" s="14" t="s">
        <v>608</v>
      </c>
      <c r="J682" s="14" t="s">
        <v>1442</v>
      </c>
      <c r="K682" s="17">
        <v>14500</v>
      </c>
      <c r="L682" s="18">
        <v>-14500</v>
      </c>
      <c r="M682" s="18">
        <f t="shared" si="21"/>
        <v>0</v>
      </c>
      <c r="N682" s="19" t="s">
        <v>1443</v>
      </c>
      <c r="O682" s="36" t="s">
        <v>1444</v>
      </c>
      <c r="P682" s="14" t="s">
        <v>35</v>
      </c>
      <c r="Q682" s="26" t="s">
        <v>37</v>
      </c>
      <c r="R682" s="14" t="s">
        <v>182</v>
      </c>
      <c r="S682" s="26" t="s">
        <v>37</v>
      </c>
      <c r="T682" s="14" t="s">
        <v>38</v>
      </c>
      <c r="U682" s="14" t="s">
        <v>37</v>
      </c>
      <c r="V682" s="14" t="s">
        <v>37</v>
      </c>
      <c r="W682" s="27" t="s">
        <v>37</v>
      </c>
      <c r="X682" s="23">
        <f t="shared" si="20"/>
        <v>0</v>
      </c>
      <c r="Y682" s="24" t="s">
        <v>272</v>
      </c>
    </row>
    <row r="683" spans="1:25" customFormat="1" ht="66" hidden="1" customHeight="1">
      <c r="A683" s="13">
        <v>679</v>
      </c>
      <c r="B683" s="14" t="s">
        <v>1414</v>
      </c>
      <c r="C683" s="14" t="s">
        <v>584</v>
      </c>
      <c r="D683" s="14" t="s">
        <v>29</v>
      </c>
      <c r="E683" s="14">
        <v>15421466</v>
      </c>
      <c r="F683" s="14">
        <v>13</v>
      </c>
      <c r="G683" s="15" t="s">
        <v>585</v>
      </c>
      <c r="H683" s="19" t="s">
        <v>1445</v>
      </c>
      <c r="I683" s="14" t="s">
        <v>592</v>
      </c>
      <c r="J683" s="14" t="s">
        <v>1446</v>
      </c>
      <c r="K683" s="17">
        <v>11000</v>
      </c>
      <c r="L683" s="18">
        <v>-11000</v>
      </c>
      <c r="M683" s="18">
        <f t="shared" si="21"/>
        <v>0</v>
      </c>
      <c r="N683" s="14" t="s">
        <v>1428</v>
      </c>
      <c r="O683" s="36" t="s">
        <v>1428</v>
      </c>
      <c r="P683" s="14" t="s">
        <v>35</v>
      </c>
      <c r="Q683" s="26" t="s">
        <v>37</v>
      </c>
      <c r="R683" s="14" t="s">
        <v>37</v>
      </c>
      <c r="S683" s="26" t="s">
        <v>37</v>
      </c>
      <c r="T683" s="14" t="s">
        <v>247</v>
      </c>
      <c r="U683" s="14" t="s">
        <v>37</v>
      </c>
      <c r="V683" s="14" t="s">
        <v>37</v>
      </c>
      <c r="W683" s="27" t="s">
        <v>37</v>
      </c>
      <c r="X683" s="23">
        <f t="shared" si="20"/>
        <v>0</v>
      </c>
      <c r="Y683" s="24" t="s">
        <v>248</v>
      </c>
    </row>
    <row r="684" spans="1:25" customFormat="1" ht="91.5" hidden="1" customHeight="1">
      <c r="A684" s="13">
        <v>680</v>
      </c>
      <c r="B684" s="14" t="s">
        <v>1414</v>
      </c>
      <c r="C684" s="14" t="s">
        <v>584</v>
      </c>
      <c r="D684" s="14" t="s">
        <v>29</v>
      </c>
      <c r="E684" s="14">
        <v>7009255403085</v>
      </c>
      <c r="F684" s="14">
        <v>13</v>
      </c>
      <c r="G684" s="15">
        <v>41831</v>
      </c>
      <c r="H684" s="19" t="s">
        <v>1447</v>
      </c>
      <c r="I684" s="14" t="s">
        <v>592</v>
      </c>
      <c r="J684" s="14" t="s">
        <v>1448</v>
      </c>
      <c r="K684" s="17">
        <v>4000</v>
      </c>
      <c r="L684" s="18">
        <v>-4000</v>
      </c>
      <c r="M684" s="18">
        <f t="shared" si="21"/>
        <v>0</v>
      </c>
      <c r="N684" s="19" t="s">
        <v>1449</v>
      </c>
      <c r="O684" s="36" t="s">
        <v>1450</v>
      </c>
      <c r="P684" s="14" t="s">
        <v>35</v>
      </c>
      <c r="Q684" s="26">
        <v>41733</v>
      </c>
      <c r="R684" s="14" t="s">
        <v>182</v>
      </c>
      <c r="S684" s="26" t="s">
        <v>37</v>
      </c>
      <c r="T684" s="14" t="s">
        <v>38</v>
      </c>
      <c r="U684" s="14" t="s">
        <v>37</v>
      </c>
      <c r="V684" s="14" t="s">
        <v>37</v>
      </c>
      <c r="W684" s="27" t="s">
        <v>37</v>
      </c>
      <c r="X684" s="23">
        <f t="shared" si="20"/>
        <v>0</v>
      </c>
      <c r="Y684" s="24" t="s">
        <v>272</v>
      </c>
    </row>
    <row r="685" spans="1:25" customFormat="1" ht="104.25" hidden="1" customHeight="1">
      <c r="A685" s="13">
        <v>681</v>
      </c>
      <c r="B685" s="14" t="s">
        <v>1414</v>
      </c>
      <c r="C685" s="14" t="s">
        <v>1451</v>
      </c>
      <c r="D685" s="14" t="s">
        <v>1452</v>
      </c>
      <c r="E685" s="14">
        <v>15421466</v>
      </c>
      <c r="F685" s="14">
        <v>13</v>
      </c>
      <c r="G685" s="15" t="s">
        <v>585</v>
      </c>
      <c r="H685" s="19" t="s">
        <v>1453</v>
      </c>
      <c r="I685" s="14" t="s">
        <v>592</v>
      </c>
      <c r="J685" s="14" t="s">
        <v>1454</v>
      </c>
      <c r="K685" s="17">
        <v>1575</v>
      </c>
      <c r="L685" s="18">
        <v>-1575</v>
      </c>
      <c r="M685" s="18">
        <f t="shared" si="21"/>
        <v>0</v>
      </c>
      <c r="N685" s="14" t="s">
        <v>1428</v>
      </c>
      <c r="O685" s="36" t="s">
        <v>1428</v>
      </c>
      <c r="P685" s="14" t="s">
        <v>35</v>
      </c>
      <c r="Q685" s="26" t="s">
        <v>37</v>
      </c>
      <c r="R685" s="14" t="s">
        <v>37</v>
      </c>
      <c r="S685" s="26" t="s">
        <v>37</v>
      </c>
      <c r="T685" s="14" t="s">
        <v>247</v>
      </c>
      <c r="U685" s="14" t="s">
        <v>37</v>
      </c>
      <c r="V685" s="14" t="s">
        <v>37</v>
      </c>
      <c r="W685" s="27" t="s">
        <v>37</v>
      </c>
      <c r="X685" s="23">
        <f t="shared" si="20"/>
        <v>0</v>
      </c>
      <c r="Y685" s="24" t="s">
        <v>248</v>
      </c>
    </row>
    <row r="686" spans="1:25" customFormat="1" ht="121.5" hidden="1" customHeight="1">
      <c r="A686" s="13">
        <v>682</v>
      </c>
      <c r="B686" s="14" t="s">
        <v>1414</v>
      </c>
      <c r="C686" s="14" t="s">
        <v>584</v>
      </c>
      <c r="D686" s="14" t="s">
        <v>29</v>
      </c>
      <c r="E686" s="14">
        <v>15421466</v>
      </c>
      <c r="F686" s="14">
        <v>13</v>
      </c>
      <c r="G686" s="15">
        <v>41913</v>
      </c>
      <c r="H686" s="19" t="s">
        <v>1455</v>
      </c>
      <c r="I686" s="14" t="s">
        <v>1456</v>
      </c>
      <c r="J686" s="14" t="s">
        <v>1457</v>
      </c>
      <c r="K686" s="17">
        <v>15640</v>
      </c>
      <c r="L686" s="18">
        <v>-1140</v>
      </c>
      <c r="M686" s="18">
        <f t="shared" si="21"/>
        <v>14500</v>
      </c>
      <c r="N686" s="19" t="s">
        <v>1458</v>
      </c>
      <c r="O686" s="36" t="s">
        <v>1459</v>
      </c>
      <c r="P686" s="14" t="s">
        <v>35</v>
      </c>
      <c r="Q686" s="26">
        <v>42278</v>
      </c>
      <c r="R686" s="14" t="s">
        <v>182</v>
      </c>
      <c r="S686" s="26" t="s">
        <v>37</v>
      </c>
      <c r="T686" s="14" t="s">
        <v>48</v>
      </c>
      <c r="U686" s="14" t="s">
        <v>37</v>
      </c>
      <c r="V686" s="14" t="s">
        <v>37</v>
      </c>
      <c r="W686" s="27" t="s">
        <v>37</v>
      </c>
      <c r="X686" s="23">
        <f t="shared" si="20"/>
        <v>14500</v>
      </c>
      <c r="Y686" s="24" t="s">
        <v>272</v>
      </c>
    </row>
    <row r="687" spans="1:25" customFormat="1" ht="301.5" hidden="1" customHeight="1">
      <c r="A687" s="13">
        <v>683</v>
      </c>
      <c r="B687" s="14" t="s">
        <v>1414</v>
      </c>
      <c r="C687" s="14" t="s">
        <v>1460</v>
      </c>
      <c r="D687" s="14" t="s">
        <v>42</v>
      </c>
      <c r="E687" s="14">
        <v>50001582</v>
      </c>
      <c r="F687" s="14">
        <v>13</v>
      </c>
      <c r="G687" s="15" t="s">
        <v>585</v>
      </c>
      <c r="H687" s="19" t="s">
        <v>1461</v>
      </c>
      <c r="I687" s="14" t="s">
        <v>608</v>
      </c>
      <c r="J687" s="14" t="s">
        <v>1462</v>
      </c>
      <c r="K687" s="17">
        <v>1152</v>
      </c>
      <c r="L687" s="18">
        <v>-602</v>
      </c>
      <c r="M687" s="18">
        <f t="shared" si="21"/>
        <v>550</v>
      </c>
      <c r="N687" s="19" t="s">
        <v>1463</v>
      </c>
      <c r="O687" s="36" t="s">
        <v>1464</v>
      </c>
      <c r="P687" s="14" t="s">
        <v>35</v>
      </c>
      <c r="Q687" s="26">
        <v>42278</v>
      </c>
      <c r="R687" s="14" t="s">
        <v>182</v>
      </c>
      <c r="S687" s="26" t="s">
        <v>37</v>
      </c>
      <c r="T687" s="14" t="s">
        <v>48</v>
      </c>
      <c r="U687" s="14" t="s">
        <v>37</v>
      </c>
      <c r="V687" s="14" t="s">
        <v>37</v>
      </c>
      <c r="W687" s="27" t="s">
        <v>37</v>
      </c>
      <c r="X687" s="23">
        <f t="shared" si="20"/>
        <v>550</v>
      </c>
      <c r="Y687" s="24" t="s">
        <v>272</v>
      </c>
    </row>
    <row r="688" spans="1:25" customFormat="1" ht="39" hidden="1" customHeight="1">
      <c r="A688" s="13">
        <v>684</v>
      </c>
      <c r="B688" s="14" t="s">
        <v>1414</v>
      </c>
      <c r="C688" s="14" t="s">
        <v>584</v>
      </c>
      <c r="D688" s="14" t="s">
        <v>29</v>
      </c>
      <c r="E688" s="14">
        <v>15421466</v>
      </c>
      <c r="F688" s="14">
        <v>13</v>
      </c>
      <c r="G688" s="15" t="s">
        <v>585</v>
      </c>
      <c r="H688" s="19" t="s">
        <v>1465</v>
      </c>
      <c r="I688" s="14" t="s">
        <v>592</v>
      </c>
      <c r="J688" s="14" t="s">
        <v>1466</v>
      </c>
      <c r="K688" s="17">
        <v>550</v>
      </c>
      <c r="L688" s="18">
        <v>1550</v>
      </c>
      <c r="M688" s="18">
        <f t="shared" si="21"/>
        <v>2100</v>
      </c>
      <c r="N688" s="19" t="s">
        <v>1467</v>
      </c>
      <c r="O688" s="36" t="s">
        <v>1468</v>
      </c>
      <c r="P688" s="14" t="s">
        <v>35</v>
      </c>
      <c r="Q688" s="26">
        <v>42493</v>
      </c>
      <c r="R688" s="14" t="s">
        <v>182</v>
      </c>
      <c r="S688" s="26" t="s">
        <v>37</v>
      </c>
      <c r="T688" s="14" t="s">
        <v>48</v>
      </c>
      <c r="U688" s="14" t="s">
        <v>37</v>
      </c>
      <c r="V688" s="14" t="s">
        <v>37</v>
      </c>
      <c r="W688" s="27" t="s">
        <v>37</v>
      </c>
      <c r="X688" s="23">
        <f t="shared" ref="X688:X719" si="22">M688</f>
        <v>2100</v>
      </c>
      <c r="Y688" s="24" t="s">
        <v>272</v>
      </c>
    </row>
    <row r="689" spans="1:25" customFormat="1" ht="51.75" hidden="1" customHeight="1">
      <c r="A689" s="13">
        <v>685</v>
      </c>
      <c r="B689" s="14" t="s">
        <v>1414</v>
      </c>
      <c r="C689" s="14" t="s">
        <v>584</v>
      </c>
      <c r="D689" s="14" t="s">
        <v>29</v>
      </c>
      <c r="E689" s="14">
        <v>15421466</v>
      </c>
      <c r="F689" s="14">
        <v>13</v>
      </c>
      <c r="G689" s="15">
        <v>42019</v>
      </c>
      <c r="H689" s="19" t="s">
        <v>1469</v>
      </c>
      <c r="I689" s="14" t="s">
        <v>1470</v>
      </c>
      <c r="J689" s="14" t="s">
        <v>1471</v>
      </c>
      <c r="K689" s="17">
        <v>18999.240000000002</v>
      </c>
      <c r="L689" s="18">
        <v>-18999.240000000002</v>
      </c>
      <c r="M689" s="18">
        <f t="shared" si="21"/>
        <v>0</v>
      </c>
      <c r="N689" s="14" t="s">
        <v>1472</v>
      </c>
      <c r="O689" s="34" t="s">
        <v>1473</v>
      </c>
      <c r="P689" s="14" t="s">
        <v>35</v>
      </c>
      <c r="Q689" s="26" t="s">
        <v>1474</v>
      </c>
      <c r="R689" s="14" t="s">
        <v>37</v>
      </c>
      <c r="S689" s="26" t="s">
        <v>37</v>
      </c>
      <c r="T689" s="14" t="s">
        <v>1085</v>
      </c>
      <c r="U689" s="14" t="s">
        <v>37</v>
      </c>
      <c r="V689" s="14" t="s">
        <v>37</v>
      </c>
      <c r="W689" s="27" t="s">
        <v>37</v>
      </c>
      <c r="X689" s="23">
        <f t="shared" si="22"/>
        <v>0</v>
      </c>
      <c r="Y689" s="24" t="s">
        <v>40</v>
      </c>
    </row>
    <row r="690" spans="1:25" customFormat="1" ht="384" hidden="1" customHeight="1">
      <c r="A690" s="13">
        <v>686</v>
      </c>
      <c r="B690" s="14" t="s">
        <v>1414</v>
      </c>
      <c r="C690" s="14" t="s">
        <v>1475</v>
      </c>
      <c r="D690" s="14" t="s">
        <v>29</v>
      </c>
      <c r="E690" s="14">
        <v>50009249</v>
      </c>
      <c r="F690" s="14">
        <v>13</v>
      </c>
      <c r="G690" s="15" t="s">
        <v>1431</v>
      </c>
      <c r="H690" s="19" t="s">
        <v>1476</v>
      </c>
      <c r="I690" s="14" t="s">
        <v>1470</v>
      </c>
      <c r="J690" s="14" t="s">
        <v>1477</v>
      </c>
      <c r="K690" s="17">
        <v>6042</v>
      </c>
      <c r="L690" s="18">
        <v>-6042</v>
      </c>
      <c r="M690" s="18">
        <f t="shared" si="21"/>
        <v>0</v>
      </c>
      <c r="N690" s="14" t="s">
        <v>1472</v>
      </c>
      <c r="O690" s="36" t="s">
        <v>1478</v>
      </c>
      <c r="P690" s="14" t="s">
        <v>35</v>
      </c>
      <c r="Q690" s="26" t="s">
        <v>1474</v>
      </c>
      <c r="R690" s="14" t="s">
        <v>37</v>
      </c>
      <c r="S690" s="26" t="s">
        <v>37</v>
      </c>
      <c r="T690" s="14" t="s">
        <v>1085</v>
      </c>
      <c r="U690" s="14" t="s">
        <v>37</v>
      </c>
      <c r="V690" s="14" t="s">
        <v>37</v>
      </c>
      <c r="W690" s="27" t="s">
        <v>37</v>
      </c>
      <c r="X690" s="23">
        <f t="shared" si="22"/>
        <v>0</v>
      </c>
      <c r="Y690" s="24" t="s">
        <v>40</v>
      </c>
    </row>
    <row r="691" spans="1:25" customFormat="1" ht="372" hidden="1" customHeight="1">
      <c r="A691" s="13">
        <v>687</v>
      </c>
      <c r="B691" s="14" t="s">
        <v>1414</v>
      </c>
      <c r="C691" s="14" t="s">
        <v>1479</v>
      </c>
      <c r="D691" s="14" t="s">
        <v>1480</v>
      </c>
      <c r="E691" s="14">
        <v>15421466</v>
      </c>
      <c r="F691" s="14">
        <v>13</v>
      </c>
      <c r="G691" s="15" t="s">
        <v>628</v>
      </c>
      <c r="H691" s="19" t="s">
        <v>1481</v>
      </c>
      <c r="I691" s="14" t="s">
        <v>592</v>
      </c>
      <c r="J691" s="14" t="s">
        <v>1482</v>
      </c>
      <c r="K691" s="17">
        <v>3500</v>
      </c>
      <c r="L691" s="18">
        <v>-3500</v>
      </c>
      <c r="M691" s="18">
        <f t="shared" si="21"/>
        <v>0</v>
      </c>
      <c r="N691" s="14" t="s">
        <v>1472</v>
      </c>
      <c r="O691" s="36" t="s">
        <v>1483</v>
      </c>
      <c r="P691" s="14" t="s">
        <v>35</v>
      </c>
      <c r="Q691" s="26" t="s">
        <v>1484</v>
      </c>
      <c r="R691" s="14" t="s">
        <v>37</v>
      </c>
      <c r="S691" s="26" t="s">
        <v>37</v>
      </c>
      <c r="T691" s="14" t="s">
        <v>1085</v>
      </c>
      <c r="U691" s="14" t="s">
        <v>37</v>
      </c>
      <c r="V691" s="14" t="s">
        <v>37</v>
      </c>
      <c r="W691" s="27" t="s">
        <v>37</v>
      </c>
      <c r="X691" s="23">
        <f t="shared" si="22"/>
        <v>0</v>
      </c>
      <c r="Y691" s="24" t="s">
        <v>40</v>
      </c>
    </row>
    <row r="692" spans="1:25" customFormat="1" ht="372" hidden="1" customHeight="1">
      <c r="A692" s="13">
        <v>688</v>
      </c>
      <c r="B692" s="14" t="s">
        <v>1414</v>
      </c>
      <c r="C692" s="14" t="s">
        <v>584</v>
      </c>
      <c r="D692" s="14" t="s">
        <v>29</v>
      </c>
      <c r="E692" s="14">
        <v>15421466</v>
      </c>
      <c r="F692" s="14">
        <v>13</v>
      </c>
      <c r="G692" s="15" t="s">
        <v>622</v>
      </c>
      <c r="H692" s="19" t="s">
        <v>631</v>
      </c>
      <c r="I692" s="14" t="s">
        <v>592</v>
      </c>
      <c r="J692" s="14" t="s">
        <v>632</v>
      </c>
      <c r="K692" s="17">
        <v>4800</v>
      </c>
      <c r="L692" s="17">
        <f>-K692</f>
        <v>-4800</v>
      </c>
      <c r="M692" s="18">
        <f t="shared" si="21"/>
        <v>0</v>
      </c>
      <c r="N692" s="14" t="s">
        <v>1428</v>
      </c>
      <c r="O692" s="36" t="s">
        <v>1428</v>
      </c>
      <c r="P692" s="14" t="s">
        <v>35</v>
      </c>
      <c r="Q692" s="26" t="s">
        <v>37</v>
      </c>
      <c r="R692" s="14" t="s">
        <v>37</v>
      </c>
      <c r="S692" s="26" t="s">
        <v>37</v>
      </c>
      <c r="T692" s="14" t="s">
        <v>247</v>
      </c>
      <c r="U692" s="14" t="s">
        <v>37</v>
      </c>
      <c r="V692" s="14" t="s">
        <v>37</v>
      </c>
      <c r="W692" s="27" t="s">
        <v>37</v>
      </c>
      <c r="X692" s="23">
        <f t="shared" si="22"/>
        <v>0</v>
      </c>
      <c r="Y692" s="24" t="s">
        <v>248</v>
      </c>
    </row>
    <row r="693" spans="1:25" customFormat="1" ht="26.25" hidden="1" customHeight="1">
      <c r="A693" s="13">
        <v>689</v>
      </c>
      <c r="B693" s="14" t="s">
        <v>1414</v>
      </c>
      <c r="C693" s="14" t="s">
        <v>584</v>
      </c>
      <c r="D693" s="14" t="s">
        <v>29</v>
      </c>
      <c r="E693" s="14">
        <v>15421466</v>
      </c>
      <c r="F693" s="14">
        <v>13</v>
      </c>
      <c r="G693" s="15" t="s">
        <v>622</v>
      </c>
      <c r="H693" s="19" t="s">
        <v>603</v>
      </c>
      <c r="I693" s="14" t="s">
        <v>592</v>
      </c>
      <c r="J693" s="14" t="s">
        <v>604</v>
      </c>
      <c r="K693" s="17">
        <v>17500</v>
      </c>
      <c r="L693" s="17">
        <f>-K693</f>
        <v>-17500</v>
      </c>
      <c r="M693" s="18">
        <f t="shared" si="21"/>
        <v>0</v>
      </c>
      <c r="N693" s="14" t="s">
        <v>1428</v>
      </c>
      <c r="O693" s="36" t="s">
        <v>1428</v>
      </c>
      <c r="P693" s="14" t="s">
        <v>35</v>
      </c>
      <c r="Q693" s="26" t="s">
        <v>37</v>
      </c>
      <c r="R693" s="14" t="s">
        <v>37</v>
      </c>
      <c r="S693" s="26" t="s">
        <v>37</v>
      </c>
      <c r="T693" s="14" t="s">
        <v>247</v>
      </c>
      <c r="U693" s="14" t="s">
        <v>37</v>
      </c>
      <c r="V693" s="14" t="s">
        <v>37</v>
      </c>
      <c r="W693" s="27" t="s">
        <v>37</v>
      </c>
      <c r="X693" s="23">
        <f t="shared" si="22"/>
        <v>0</v>
      </c>
      <c r="Y693" s="24" t="s">
        <v>248</v>
      </c>
    </row>
    <row r="694" spans="1:25" customFormat="1" ht="102.75" hidden="1" customHeight="1">
      <c r="A694" s="13">
        <v>690</v>
      </c>
      <c r="B694" s="14" t="s">
        <v>1414</v>
      </c>
      <c r="C694" s="14" t="s">
        <v>1415</v>
      </c>
      <c r="D694" s="14" t="s">
        <v>687</v>
      </c>
      <c r="E694" s="14">
        <v>18835325</v>
      </c>
      <c r="F694" s="14">
        <v>13</v>
      </c>
      <c r="G694" s="15">
        <v>42644</v>
      </c>
      <c r="H694" s="19" t="s">
        <v>1485</v>
      </c>
      <c r="I694" s="14" t="s">
        <v>1062</v>
      </c>
      <c r="J694" s="14" t="s">
        <v>1486</v>
      </c>
      <c r="K694" s="17">
        <v>2000.7</v>
      </c>
      <c r="L694" s="17">
        <v>0</v>
      </c>
      <c r="M694" s="18">
        <f t="shared" si="21"/>
        <v>2000.7</v>
      </c>
      <c r="N694" s="14" t="s">
        <v>37</v>
      </c>
      <c r="O694" s="36" t="s">
        <v>1487</v>
      </c>
      <c r="P694" s="14" t="s">
        <v>35</v>
      </c>
      <c r="Q694" s="26">
        <v>42866</v>
      </c>
      <c r="R694" s="14" t="s">
        <v>182</v>
      </c>
      <c r="S694" s="26" t="s">
        <v>37</v>
      </c>
      <c r="T694" s="14" t="s">
        <v>48</v>
      </c>
      <c r="U694" s="14" t="s">
        <v>37</v>
      </c>
      <c r="V694" s="19" t="s">
        <v>1488</v>
      </c>
      <c r="W694" s="27" t="s">
        <v>37</v>
      </c>
      <c r="X694" s="23">
        <f t="shared" si="22"/>
        <v>2000.7</v>
      </c>
      <c r="Y694" s="24"/>
    </row>
    <row r="695" spans="1:25" customFormat="1" ht="155.25" hidden="1" customHeight="1">
      <c r="A695" s="13">
        <v>691</v>
      </c>
      <c r="B695" s="14" t="s">
        <v>1414</v>
      </c>
      <c r="C695" s="14" t="s">
        <v>1415</v>
      </c>
      <c r="D695" s="14" t="s">
        <v>687</v>
      </c>
      <c r="E695" s="14">
        <v>18835325</v>
      </c>
      <c r="F695" s="14">
        <v>13</v>
      </c>
      <c r="G695" s="15">
        <v>42736</v>
      </c>
      <c r="H695" s="19" t="s">
        <v>1489</v>
      </c>
      <c r="I695" s="14" t="s">
        <v>1490</v>
      </c>
      <c r="J695" s="14" t="s">
        <v>1491</v>
      </c>
      <c r="K695" s="17">
        <v>169996.79999999999</v>
      </c>
      <c r="L695" s="17">
        <v>0</v>
      </c>
      <c r="M695" s="18">
        <f t="shared" si="21"/>
        <v>169996.79999999999</v>
      </c>
      <c r="N695" s="14" t="s">
        <v>37</v>
      </c>
      <c r="O695" s="36" t="s">
        <v>1492</v>
      </c>
      <c r="P695" s="14" t="s">
        <v>3</v>
      </c>
      <c r="Q695" s="26" t="s">
        <v>37</v>
      </c>
      <c r="R695" s="14" t="s">
        <v>37</v>
      </c>
      <c r="S695" s="21">
        <v>43281</v>
      </c>
      <c r="T695" s="14" t="s">
        <v>124</v>
      </c>
      <c r="U695" s="14" t="s">
        <v>37</v>
      </c>
      <c r="V695" s="14" t="s">
        <v>37</v>
      </c>
      <c r="W695" s="27" t="s">
        <v>37</v>
      </c>
      <c r="X695" s="23">
        <f t="shared" si="22"/>
        <v>169996.79999999999</v>
      </c>
      <c r="Y695" s="24"/>
    </row>
    <row r="696" spans="1:25" customFormat="1" ht="129.75" hidden="1" customHeight="1">
      <c r="A696" s="13">
        <v>692</v>
      </c>
      <c r="B696" s="14" t="s">
        <v>1414</v>
      </c>
      <c r="C696" s="14" t="s">
        <v>1415</v>
      </c>
      <c r="D696" s="14" t="s">
        <v>687</v>
      </c>
      <c r="E696" s="14">
        <v>18835325</v>
      </c>
      <c r="F696" s="14">
        <v>13</v>
      </c>
      <c r="G696" s="15">
        <v>42795</v>
      </c>
      <c r="H696" s="19" t="s">
        <v>1493</v>
      </c>
      <c r="I696" s="14" t="s">
        <v>1494</v>
      </c>
      <c r="J696" s="14" t="s">
        <v>1495</v>
      </c>
      <c r="K696" s="17">
        <v>1624.5</v>
      </c>
      <c r="L696" s="17">
        <v>0</v>
      </c>
      <c r="M696" s="18">
        <f t="shared" si="21"/>
        <v>1624.5</v>
      </c>
      <c r="N696" s="14" t="s">
        <v>37</v>
      </c>
      <c r="O696" s="36" t="s">
        <v>1496</v>
      </c>
      <c r="P696" s="14" t="s">
        <v>3</v>
      </c>
      <c r="Q696" s="26" t="s">
        <v>37</v>
      </c>
      <c r="R696" s="14" t="s">
        <v>37</v>
      </c>
      <c r="S696" s="21">
        <v>43281</v>
      </c>
      <c r="T696" s="14" t="s">
        <v>124</v>
      </c>
      <c r="U696" s="14" t="s">
        <v>37</v>
      </c>
      <c r="V696" s="14" t="s">
        <v>37</v>
      </c>
      <c r="W696" s="27" t="s">
        <v>37</v>
      </c>
      <c r="X696" s="23">
        <f t="shared" si="22"/>
        <v>1624.5</v>
      </c>
      <c r="Y696" s="24"/>
    </row>
    <row r="697" spans="1:25" customFormat="1" ht="104.25" hidden="1" customHeight="1">
      <c r="A697" s="13">
        <v>693</v>
      </c>
      <c r="B697" s="14" t="s">
        <v>1414</v>
      </c>
      <c r="C697" s="14" t="s">
        <v>1415</v>
      </c>
      <c r="D697" s="14" t="s">
        <v>687</v>
      </c>
      <c r="E697" s="14">
        <v>18835325</v>
      </c>
      <c r="F697" s="14">
        <v>13</v>
      </c>
      <c r="G697" s="15">
        <v>42795</v>
      </c>
      <c r="H697" s="19" t="s">
        <v>1497</v>
      </c>
      <c r="I697" s="14" t="s">
        <v>1456</v>
      </c>
      <c r="J697" s="14" t="s">
        <v>1498</v>
      </c>
      <c r="K697" s="17">
        <v>58810</v>
      </c>
      <c r="L697" s="17">
        <v>0</v>
      </c>
      <c r="M697" s="18">
        <f t="shared" si="21"/>
        <v>58810</v>
      </c>
      <c r="N697" s="14" t="s">
        <v>37</v>
      </c>
      <c r="O697" s="36" t="s">
        <v>1496</v>
      </c>
      <c r="P697" s="14" t="s">
        <v>3</v>
      </c>
      <c r="Q697" s="26" t="s">
        <v>37</v>
      </c>
      <c r="R697" s="14" t="s">
        <v>37</v>
      </c>
      <c r="S697" s="21">
        <v>43281</v>
      </c>
      <c r="T697" s="14" t="s">
        <v>124</v>
      </c>
      <c r="U697" s="14" t="s">
        <v>37</v>
      </c>
      <c r="V697" s="14" t="s">
        <v>37</v>
      </c>
      <c r="W697" s="27" t="s">
        <v>37</v>
      </c>
      <c r="X697" s="23">
        <f t="shared" si="22"/>
        <v>58810</v>
      </c>
      <c r="Y697" s="24"/>
    </row>
    <row r="698" spans="1:25" customFormat="1" ht="180.75" hidden="1" customHeight="1">
      <c r="A698" s="13">
        <v>694</v>
      </c>
      <c r="B698" s="14" t="s">
        <v>1414</v>
      </c>
      <c r="C698" s="14" t="s">
        <v>1415</v>
      </c>
      <c r="D698" s="14" t="s">
        <v>687</v>
      </c>
      <c r="E698" s="14">
        <v>18835325</v>
      </c>
      <c r="F698" s="14">
        <v>13</v>
      </c>
      <c r="G698" s="15">
        <v>42795</v>
      </c>
      <c r="H698" s="19" t="s">
        <v>1499</v>
      </c>
      <c r="I698" s="14" t="s">
        <v>1456</v>
      </c>
      <c r="J698" s="14" t="s">
        <v>1500</v>
      </c>
      <c r="K698" s="17">
        <v>229929</v>
      </c>
      <c r="L698" s="17">
        <v>0</v>
      </c>
      <c r="M698" s="18">
        <f t="shared" si="21"/>
        <v>229929</v>
      </c>
      <c r="N698" s="14" t="s">
        <v>37</v>
      </c>
      <c r="O698" s="36" t="s">
        <v>1501</v>
      </c>
      <c r="P698" s="14" t="s">
        <v>3</v>
      </c>
      <c r="Q698" s="26" t="s">
        <v>37</v>
      </c>
      <c r="R698" s="14" t="s">
        <v>37</v>
      </c>
      <c r="S698" s="21">
        <v>43281</v>
      </c>
      <c r="T698" s="14" t="s">
        <v>124</v>
      </c>
      <c r="U698" s="14" t="s">
        <v>37</v>
      </c>
      <c r="V698" s="14" t="s">
        <v>37</v>
      </c>
      <c r="W698" s="27" t="s">
        <v>37</v>
      </c>
      <c r="X698" s="23">
        <f t="shared" si="22"/>
        <v>229929</v>
      </c>
      <c r="Y698" s="24"/>
    </row>
    <row r="699" spans="1:25" customFormat="1" ht="193.5" hidden="1" customHeight="1">
      <c r="A699" s="13">
        <v>695</v>
      </c>
      <c r="B699" s="14" t="s">
        <v>1414</v>
      </c>
      <c r="C699" s="14" t="s">
        <v>1415</v>
      </c>
      <c r="D699" s="14" t="s">
        <v>687</v>
      </c>
      <c r="E699" s="14">
        <v>18835325</v>
      </c>
      <c r="F699" s="14">
        <v>13</v>
      </c>
      <c r="G699" s="15">
        <v>42795</v>
      </c>
      <c r="H699" s="19" t="s">
        <v>1502</v>
      </c>
      <c r="I699" s="14" t="s">
        <v>1456</v>
      </c>
      <c r="J699" s="14" t="s">
        <v>1503</v>
      </c>
      <c r="K699" s="17">
        <v>159819</v>
      </c>
      <c r="L699" s="17">
        <v>0</v>
      </c>
      <c r="M699" s="18">
        <f t="shared" si="21"/>
        <v>159819</v>
      </c>
      <c r="N699" s="14" t="s">
        <v>37</v>
      </c>
      <c r="O699" s="36" t="s">
        <v>1504</v>
      </c>
      <c r="P699" s="14" t="s">
        <v>3</v>
      </c>
      <c r="Q699" s="26" t="s">
        <v>37</v>
      </c>
      <c r="R699" s="14" t="s">
        <v>37</v>
      </c>
      <c r="S699" s="21">
        <v>43281</v>
      </c>
      <c r="T699" s="14" t="s">
        <v>124</v>
      </c>
      <c r="U699" s="14" t="s">
        <v>37</v>
      </c>
      <c r="V699" s="14" t="s">
        <v>37</v>
      </c>
      <c r="W699" s="27" t="s">
        <v>37</v>
      </c>
      <c r="X699" s="23">
        <f t="shared" si="22"/>
        <v>159819</v>
      </c>
      <c r="Y699" s="24"/>
    </row>
    <row r="700" spans="1:25" customFormat="1" ht="155.25" hidden="1" customHeight="1">
      <c r="A700" s="13">
        <v>696</v>
      </c>
      <c r="B700" s="14" t="s">
        <v>1414</v>
      </c>
      <c r="C700" s="14" t="s">
        <v>1415</v>
      </c>
      <c r="D700" s="14" t="s">
        <v>687</v>
      </c>
      <c r="E700" s="14">
        <v>18835325</v>
      </c>
      <c r="F700" s="14">
        <v>13</v>
      </c>
      <c r="G700" s="15">
        <v>42795</v>
      </c>
      <c r="H700" s="19" t="s">
        <v>1502</v>
      </c>
      <c r="I700" s="14" t="s">
        <v>1456</v>
      </c>
      <c r="J700" s="14" t="s">
        <v>1505</v>
      </c>
      <c r="K700" s="17">
        <v>178272</v>
      </c>
      <c r="L700" s="17">
        <v>0</v>
      </c>
      <c r="M700" s="18">
        <f t="shared" si="21"/>
        <v>178272</v>
      </c>
      <c r="N700" s="14" t="s">
        <v>37</v>
      </c>
      <c r="O700" s="36" t="s">
        <v>1504</v>
      </c>
      <c r="P700" s="14" t="s">
        <v>3</v>
      </c>
      <c r="Q700" s="26" t="s">
        <v>37</v>
      </c>
      <c r="R700" s="14" t="s">
        <v>37</v>
      </c>
      <c r="S700" s="21">
        <v>43281</v>
      </c>
      <c r="T700" s="14" t="s">
        <v>124</v>
      </c>
      <c r="U700" s="14" t="s">
        <v>37</v>
      </c>
      <c r="V700" s="14" t="s">
        <v>37</v>
      </c>
      <c r="W700" s="27" t="s">
        <v>37</v>
      </c>
      <c r="X700" s="23">
        <f t="shared" si="22"/>
        <v>178272</v>
      </c>
      <c r="Y700" s="24"/>
    </row>
    <row r="701" spans="1:25" customFormat="1" ht="151.5" hidden="1" customHeight="1">
      <c r="A701" s="13">
        <v>697</v>
      </c>
      <c r="B701" s="14" t="s">
        <v>1414</v>
      </c>
      <c r="C701" s="14" t="s">
        <v>1415</v>
      </c>
      <c r="D701" s="14" t="s">
        <v>687</v>
      </c>
      <c r="E701" s="14">
        <v>18835325</v>
      </c>
      <c r="F701" s="14">
        <v>13</v>
      </c>
      <c r="G701" s="15">
        <v>42825</v>
      </c>
      <c r="H701" s="19" t="s">
        <v>1416</v>
      </c>
      <c r="I701" s="14" t="s">
        <v>252</v>
      </c>
      <c r="J701" s="14" t="s">
        <v>1506</v>
      </c>
      <c r="K701" s="17">
        <v>294083.06</v>
      </c>
      <c r="L701" s="17">
        <v>0</v>
      </c>
      <c r="M701" s="18">
        <f t="shared" si="21"/>
        <v>294083.06</v>
      </c>
      <c r="N701" s="14" t="s">
        <v>37</v>
      </c>
      <c r="O701" s="36" t="s">
        <v>1507</v>
      </c>
      <c r="P701" s="14" t="s">
        <v>3</v>
      </c>
      <c r="Q701" s="26" t="s">
        <v>37</v>
      </c>
      <c r="R701" s="14" t="s">
        <v>37</v>
      </c>
      <c r="S701" s="21">
        <v>43281</v>
      </c>
      <c r="T701" s="14" t="s">
        <v>124</v>
      </c>
      <c r="U701" s="14" t="s">
        <v>37</v>
      </c>
      <c r="V701" s="14" t="s">
        <v>37</v>
      </c>
      <c r="W701" s="27" t="s">
        <v>37</v>
      </c>
      <c r="X701" s="23">
        <f t="shared" si="22"/>
        <v>294083.06</v>
      </c>
      <c r="Y701" s="24"/>
    </row>
    <row r="702" spans="1:25" customFormat="1" ht="300" hidden="1" customHeight="1">
      <c r="A702" s="13">
        <v>698</v>
      </c>
      <c r="B702" s="14" t="s">
        <v>1414</v>
      </c>
      <c r="C702" s="14" t="s">
        <v>1508</v>
      </c>
      <c r="D702" s="14" t="s">
        <v>29</v>
      </c>
      <c r="E702" s="14">
        <v>81751401</v>
      </c>
      <c r="F702" s="14">
        <v>13</v>
      </c>
      <c r="G702" s="15">
        <v>42825</v>
      </c>
      <c r="H702" s="19" t="s">
        <v>1416</v>
      </c>
      <c r="I702" s="14" t="s">
        <v>252</v>
      </c>
      <c r="J702" s="14" t="s">
        <v>1509</v>
      </c>
      <c r="K702" s="17">
        <v>17345.099999999999</v>
      </c>
      <c r="L702" s="17">
        <v>0</v>
      </c>
      <c r="M702" s="18">
        <f t="shared" si="21"/>
        <v>17345.099999999999</v>
      </c>
      <c r="N702" s="14" t="s">
        <v>37</v>
      </c>
      <c r="O702" s="36" t="s">
        <v>1496</v>
      </c>
      <c r="P702" s="14" t="s">
        <v>3</v>
      </c>
      <c r="Q702" s="26" t="s">
        <v>37</v>
      </c>
      <c r="R702" s="14" t="s">
        <v>37</v>
      </c>
      <c r="S702" s="21">
        <v>43281</v>
      </c>
      <c r="T702" s="14" t="s">
        <v>124</v>
      </c>
      <c r="U702" s="14" t="s">
        <v>37</v>
      </c>
      <c r="V702" s="14" t="s">
        <v>37</v>
      </c>
      <c r="W702" s="27" t="s">
        <v>37</v>
      </c>
      <c r="X702" s="23">
        <f t="shared" si="22"/>
        <v>17345.099999999999</v>
      </c>
      <c r="Y702" s="24"/>
    </row>
    <row r="703" spans="1:25" customFormat="1" ht="24" hidden="1" customHeight="1">
      <c r="A703" s="13">
        <v>699</v>
      </c>
      <c r="B703" s="14" t="s">
        <v>1414</v>
      </c>
      <c r="C703" s="14" t="s">
        <v>1510</v>
      </c>
      <c r="D703" s="14" t="s">
        <v>29</v>
      </c>
      <c r="E703" s="14">
        <v>50079964</v>
      </c>
      <c r="F703" s="14">
        <v>13</v>
      </c>
      <c r="G703" s="15">
        <v>42825</v>
      </c>
      <c r="H703" s="19" t="s">
        <v>1416</v>
      </c>
      <c r="I703" s="14" t="s">
        <v>252</v>
      </c>
      <c r="J703" s="14" t="s">
        <v>1511</v>
      </c>
      <c r="K703" s="17">
        <v>28450</v>
      </c>
      <c r="L703" s="17">
        <v>0</v>
      </c>
      <c r="M703" s="18">
        <f t="shared" si="21"/>
        <v>28450</v>
      </c>
      <c r="N703" s="14" t="s">
        <v>37</v>
      </c>
      <c r="O703" s="36" t="s">
        <v>1512</v>
      </c>
      <c r="P703" s="14" t="s">
        <v>3</v>
      </c>
      <c r="Q703" s="26" t="s">
        <v>37</v>
      </c>
      <c r="R703" s="14" t="s">
        <v>37</v>
      </c>
      <c r="S703" s="21">
        <v>43281</v>
      </c>
      <c r="T703" s="14" t="s">
        <v>124</v>
      </c>
      <c r="U703" s="14" t="s">
        <v>37</v>
      </c>
      <c r="V703" s="14" t="s">
        <v>37</v>
      </c>
      <c r="W703" s="27" t="s">
        <v>37</v>
      </c>
      <c r="X703" s="23">
        <f t="shared" si="22"/>
        <v>28450</v>
      </c>
      <c r="Y703" s="24"/>
    </row>
    <row r="704" spans="1:25" customFormat="1" ht="216" hidden="1" customHeight="1">
      <c r="A704" s="13">
        <v>700</v>
      </c>
      <c r="B704" s="14" t="s">
        <v>1414</v>
      </c>
      <c r="C704" s="14" t="s">
        <v>1510</v>
      </c>
      <c r="D704" s="14" t="s">
        <v>29</v>
      </c>
      <c r="E704" s="14">
        <v>50079964</v>
      </c>
      <c r="F704" s="14">
        <v>13</v>
      </c>
      <c r="G704" s="15">
        <v>42825</v>
      </c>
      <c r="H704" s="19" t="s">
        <v>1416</v>
      </c>
      <c r="I704" s="14" t="s">
        <v>252</v>
      </c>
      <c r="J704" s="14" t="s">
        <v>1513</v>
      </c>
      <c r="K704" s="17">
        <v>11970</v>
      </c>
      <c r="L704" s="17">
        <v>0</v>
      </c>
      <c r="M704" s="18">
        <f t="shared" si="21"/>
        <v>11970</v>
      </c>
      <c r="N704" s="14" t="s">
        <v>37</v>
      </c>
      <c r="O704" s="36" t="s">
        <v>1514</v>
      </c>
      <c r="P704" s="14" t="s">
        <v>3</v>
      </c>
      <c r="Q704" s="26" t="s">
        <v>37</v>
      </c>
      <c r="R704" s="14" t="s">
        <v>37</v>
      </c>
      <c r="S704" s="21">
        <v>43281</v>
      </c>
      <c r="T704" s="14" t="s">
        <v>124</v>
      </c>
      <c r="U704" s="14" t="s">
        <v>37</v>
      </c>
      <c r="V704" s="14" t="s">
        <v>37</v>
      </c>
      <c r="W704" s="27" t="s">
        <v>37</v>
      </c>
      <c r="X704" s="23">
        <f t="shared" si="22"/>
        <v>11970</v>
      </c>
      <c r="Y704" s="24"/>
    </row>
    <row r="705" spans="1:25" customFormat="1" ht="252" hidden="1" customHeight="1">
      <c r="A705" s="13">
        <v>701</v>
      </c>
      <c r="B705" s="14" t="s">
        <v>1414</v>
      </c>
      <c r="C705" s="14" t="s">
        <v>1515</v>
      </c>
      <c r="D705" s="14" t="s">
        <v>29</v>
      </c>
      <c r="E705" s="14">
        <v>53178891</v>
      </c>
      <c r="F705" s="14">
        <v>14</v>
      </c>
      <c r="G705" s="15">
        <v>42825</v>
      </c>
      <c r="H705" s="19" t="s">
        <v>1416</v>
      </c>
      <c r="I705" s="14" t="s">
        <v>252</v>
      </c>
      <c r="J705" s="14" t="s">
        <v>1516</v>
      </c>
      <c r="K705" s="17">
        <v>5666.23</v>
      </c>
      <c r="L705" s="17">
        <v>0</v>
      </c>
      <c r="M705" s="18">
        <f t="shared" si="21"/>
        <v>5666.23</v>
      </c>
      <c r="N705" s="14" t="s">
        <v>37</v>
      </c>
      <c r="O705" s="36" t="s">
        <v>1517</v>
      </c>
      <c r="P705" s="14" t="s">
        <v>3</v>
      </c>
      <c r="Q705" s="26" t="s">
        <v>37</v>
      </c>
      <c r="R705" s="14" t="s">
        <v>37</v>
      </c>
      <c r="S705" s="21">
        <v>43281</v>
      </c>
      <c r="T705" s="14" t="s">
        <v>124</v>
      </c>
      <c r="U705" s="14" t="s">
        <v>37</v>
      </c>
      <c r="V705" s="14" t="s">
        <v>37</v>
      </c>
      <c r="W705" s="27" t="s">
        <v>37</v>
      </c>
      <c r="X705" s="23">
        <f t="shared" si="22"/>
        <v>5666.23</v>
      </c>
      <c r="Y705" s="24"/>
    </row>
    <row r="706" spans="1:25" customFormat="1" ht="288" hidden="1" customHeight="1">
      <c r="A706" s="13">
        <v>702</v>
      </c>
      <c r="B706" s="14" t="s">
        <v>1414</v>
      </c>
      <c r="C706" s="14" t="s">
        <v>1515</v>
      </c>
      <c r="D706" s="14" t="s">
        <v>29</v>
      </c>
      <c r="E706" s="14">
        <v>53178891</v>
      </c>
      <c r="F706" s="14">
        <v>14</v>
      </c>
      <c r="G706" s="15">
        <v>42825</v>
      </c>
      <c r="H706" s="19" t="s">
        <v>1416</v>
      </c>
      <c r="I706" s="14" t="s">
        <v>252</v>
      </c>
      <c r="J706" s="14" t="s">
        <v>1518</v>
      </c>
      <c r="K706" s="17">
        <v>13912.56</v>
      </c>
      <c r="L706" s="17">
        <v>0</v>
      </c>
      <c r="M706" s="18">
        <f t="shared" si="21"/>
        <v>13912.56</v>
      </c>
      <c r="N706" s="14" t="s">
        <v>37</v>
      </c>
      <c r="O706" s="36" t="s">
        <v>1519</v>
      </c>
      <c r="P706" s="14" t="s">
        <v>3</v>
      </c>
      <c r="Q706" s="26" t="s">
        <v>37</v>
      </c>
      <c r="R706" s="14" t="s">
        <v>37</v>
      </c>
      <c r="S706" s="21">
        <v>43281</v>
      </c>
      <c r="T706" s="14" t="s">
        <v>124</v>
      </c>
      <c r="U706" s="14" t="s">
        <v>37</v>
      </c>
      <c r="V706" s="14" t="s">
        <v>37</v>
      </c>
      <c r="W706" s="27" t="s">
        <v>37</v>
      </c>
      <c r="X706" s="23">
        <f t="shared" si="22"/>
        <v>13912.56</v>
      </c>
      <c r="Y706" s="24"/>
    </row>
    <row r="707" spans="1:25" customFormat="1" ht="288" hidden="1" customHeight="1">
      <c r="A707" s="13">
        <v>703</v>
      </c>
      <c r="B707" s="14" t="s">
        <v>1414</v>
      </c>
      <c r="C707" s="14" t="s">
        <v>1520</v>
      </c>
      <c r="D707" s="14" t="s">
        <v>42</v>
      </c>
      <c r="E707" s="14">
        <v>17769159</v>
      </c>
      <c r="F707" s="14">
        <v>13</v>
      </c>
      <c r="G707" s="15">
        <v>42825</v>
      </c>
      <c r="H707" s="19" t="s">
        <v>1416</v>
      </c>
      <c r="I707" s="14" t="s">
        <v>252</v>
      </c>
      <c r="J707" s="14" t="s">
        <v>1521</v>
      </c>
      <c r="K707" s="17">
        <v>68244.36</v>
      </c>
      <c r="L707" s="17">
        <v>0</v>
      </c>
      <c r="M707" s="18">
        <f t="shared" si="21"/>
        <v>68244.36</v>
      </c>
      <c r="N707" s="14" t="s">
        <v>37</v>
      </c>
      <c r="O707" s="36" t="s">
        <v>1496</v>
      </c>
      <c r="P707" s="14" t="s">
        <v>3</v>
      </c>
      <c r="Q707" s="26" t="s">
        <v>37</v>
      </c>
      <c r="R707" s="14" t="s">
        <v>37</v>
      </c>
      <c r="S707" s="21">
        <v>43281</v>
      </c>
      <c r="T707" s="14" t="s">
        <v>124</v>
      </c>
      <c r="U707" s="14" t="s">
        <v>37</v>
      </c>
      <c r="V707" s="14" t="s">
        <v>37</v>
      </c>
      <c r="W707" s="27" t="s">
        <v>37</v>
      </c>
      <c r="X707" s="23">
        <f t="shared" si="22"/>
        <v>68244.36</v>
      </c>
      <c r="Y707" s="24"/>
    </row>
    <row r="708" spans="1:25" customFormat="1" ht="31.5" hidden="1" customHeight="1">
      <c r="A708" s="13">
        <v>704</v>
      </c>
      <c r="B708" s="14" t="s">
        <v>1414</v>
      </c>
      <c r="C708" s="14" t="s">
        <v>1510</v>
      </c>
      <c r="D708" s="14" t="s">
        <v>29</v>
      </c>
      <c r="E708" s="14">
        <v>50079964</v>
      </c>
      <c r="F708" s="14">
        <v>13</v>
      </c>
      <c r="G708" s="15">
        <v>42825</v>
      </c>
      <c r="H708" s="19" t="s">
        <v>1416</v>
      </c>
      <c r="I708" s="14" t="s">
        <v>252</v>
      </c>
      <c r="J708" s="14" t="s">
        <v>1516</v>
      </c>
      <c r="K708" s="17">
        <v>25072.06</v>
      </c>
      <c r="L708" s="17">
        <v>0</v>
      </c>
      <c r="M708" s="18">
        <f t="shared" si="21"/>
        <v>25072.06</v>
      </c>
      <c r="N708" s="14" t="s">
        <v>37</v>
      </c>
      <c r="O708" s="36" t="s">
        <v>1496</v>
      </c>
      <c r="P708" s="14" t="s">
        <v>3</v>
      </c>
      <c r="Q708" s="26" t="s">
        <v>37</v>
      </c>
      <c r="R708" s="14" t="s">
        <v>37</v>
      </c>
      <c r="S708" s="21">
        <v>43281</v>
      </c>
      <c r="T708" s="14" t="s">
        <v>124</v>
      </c>
      <c r="U708" s="14" t="s">
        <v>37</v>
      </c>
      <c r="V708" s="14" t="s">
        <v>37</v>
      </c>
      <c r="W708" s="27" t="s">
        <v>37</v>
      </c>
      <c r="X708" s="23">
        <f t="shared" si="22"/>
        <v>25072.06</v>
      </c>
      <c r="Y708" s="24"/>
    </row>
    <row r="709" spans="1:25" customFormat="1" ht="31.5" hidden="1" customHeight="1">
      <c r="A709" s="13">
        <v>705</v>
      </c>
      <c r="B709" s="14" t="s">
        <v>1414</v>
      </c>
      <c r="C709" s="14" t="s">
        <v>1522</v>
      </c>
      <c r="D709" s="14" t="s">
        <v>29</v>
      </c>
      <c r="E709" s="14">
        <v>53541715</v>
      </c>
      <c r="F709" s="14">
        <v>15</v>
      </c>
      <c r="G709" s="15">
        <v>42825</v>
      </c>
      <c r="H709" s="19" t="s">
        <v>1416</v>
      </c>
      <c r="I709" s="14" t="s">
        <v>252</v>
      </c>
      <c r="J709" s="14" t="s">
        <v>1523</v>
      </c>
      <c r="K709" s="17">
        <v>17093.16</v>
      </c>
      <c r="L709" s="17">
        <v>0</v>
      </c>
      <c r="M709" s="18">
        <f t="shared" si="21"/>
        <v>17093.16</v>
      </c>
      <c r="N709" s="14" t="s">
        <v>37</v>
      </c>
      <c r="O709" s="36" t="s">
        <v>1524</v>
      </c>
      <c r="P709" s="14" t="s">
        <v>3</v>
      </c>
      <c r="Q709" s="26" t="s">
        <v>37</v>
      </c>
      <c r="R709" s="14" t="s">
        <v>37</v>
      </c>
      <c r="S709" s="21">
        <v>43281</v>
      </c>
      <c r="T709" s="14" t="s">
        <v>124</v>
      </c>
      <c r="U709" s="14" t="s">
        <v>37</v>
      </c>
      <c r="V709" s="14" t="s">
        <v>37</v>
      </c>
      <c r="W709" s="27" t="s">
        <v>37</v>
      </c>
      <c r="X709" s="23">
        <f t="shared" si="22"/>
        <v>17093.16</v>
      </c>
      <c r="Y709" s="24"/>
    </row>
    <row r="710" spans="1:25" customFormat="1" ht="300" hidden="1" customHeight="1">
      <c r="A710" s="13">
        <v>706</v>
      </c>
      <c r="B710" s="14" t="s">
        <v>1414</v>
      </c>
      <c r="C710" s="14" t="s">
        <v>1522</v>
      </c>
      <c r="D710" s="14" t="s">
        <v>29</v>
      </c>
      <c r="E710" s="14">
        <v>53541715</v>
      </c>
      <c r="F710" s="14">
        <v>15</v>
      </c>
      <c r="G710" s="15">
        <v>42825</v>
      </c>
      <c r="H710" s="19" t="s">
        <v>1416</v>
      </c>
      <c r="I710" s="14" t="s">
        <v>252</v>
      </c>
      <c r="J710" s="14" t="s">
        <v>1525</v>
      </c>
      <c r="K710" s="17">
        <v>14250</v>
      </c>
      <c r="L710" s="17">
        <v>0</v>
      </c>
      <c r="M710" s="18">
        <f t="shared" ref="M710:M719" si="23">K710+L710</f>
        <v>14250</v>
      </c>
      <c r="N710" s="14" t="s">
        <v>37</v>
      </c>
      <c r="O710" s="36" t="s">
        <v>1524</v>
      </c>
      <c r="P710" s="14" t="s">
        <v>3</v>
      </c>
      <c r="Q710" s="26" t="s">
        <v>37</v>
      </c>
      <c r="R710" s="14" t="s">
        <v>37</v>
      </c>
      <c r="S710" s="21">
        <v>43281</v>
      </c>
      <c r="T710" s="14" t="s">
        <v>124</v>
      </c>
      <c r="U710" s="14" t="s">
        <v>37</v>
      </c>
      <c r="V710" s="14" t="s">
        <v>37</v>
      </c>
      <c r="W710" s="27" t="s">
        <v>37</v>
      </c>
      <c r="X710" s="23">
        <f t="shared" si="22"/>
        <v>14250</v>
      </c>
      <c r="Y710" s="24"/>
    </row>
    <row r="711" spans="1:25" customFormat="1" ht="300" hidden="1" customHeight="1">
      <c r="A711" s="13">
        <v>707</v>
      </c>
      <c r="B711" s="14" t="s">
        <v>1414</v>
      </c>
      <c r="C711" s="14" t="s">
        <v>1515</v>
      </c>
      <c r="D711" s="14" t="s">
        <v>29</v>
      </c>
      <c r="E711" s="14">
        <v>53178891</v>
      </c>
      <c r="F711" s="14">
        <v>14</v>
      </c>
      <c r="G711" s="15">
        <v>42825</v>
      </c>
      <c r="H711" s="19" t="s">
        <v>1416</v>
      </c>
      <c r="I711" s="14" t="s">
        <v>252</v>
      </c>
      <c r="J711" s="14" t="s">
        <v>1526</v>
      </c>
      <c r="K711" s="17">
        <v>10000</v>
      </c>
      <c r="L711" s="17">
        <v>0</v>
      </c>
      <c r="M711" s="18">
        <f t="shared" si="23"/>
        <v>10000</v>
      </c>
      <c r="N711" s="14" t="s">
        <v>37</v>
      </c>
      <c r="O711" s="36" t="s">
        <v>1527</v>
      </c>
      <c r="P711" s="14" t="s">
        <v>3</v>
      </c>
      <c r="Q711" s="26" t="s">
        <v>37</v>
      </c>
      <c r="R711" s="14" t="s">
        <v>37</v>
      </c>
      <c r="S711" s="21">
        <v>43281</v>
      </c>
      <c r="T711" s="14" t="s">
        <v>124</v>
      </c>
      <c r="U711" s="14" t="s">
        <v>37</v>
      </c>
      <c r="V711" s="14" t="s">
        <v>37</v>
      </c>
      <c r="W711" s="27" t="s">
        <v>37</v>
      </c>
      <c r="X711" s="23">
        <f t="shared" si="22"/>
        <v>10000</v>
      </c>
      <c r="Y711" s="24"/>
    </row>
    <row r="712" spans="1:25" customFormat="1" ht="288" hidden="1" customHeight="1">
      <c r="A712" s="13">
        <v>708</v>
      </c>
      <c r="B712" s="14" t="s">
        <v>1414</v>
      </c>
      <c r="C712" s="14" t="s">
        <v>1522</v>
      </c>
      <c r="D712" s="14" t="s">
        <v>29</v>
      </c>
      <c r="E712" s="14">
        <v>53541715</v>
      </c>
      <c r="F712" s="14">
        <v>15</v>
      </c>
      <c r="G712" s="15">
        <v>42825</v>
      </c>
      <c r="H712" s="19" t="s">
        <v>1416</v>
      </c>
      <c r="I712" s="14" t="s">
        <v>252</v>
      </c>
      <c r="J712" s="14" t="s">
        <v>1528</v>
      </c>
      <c r="K712" s="17">
        <v>10800</v>
      </c>
      <c r="L712" s="17">
        <v>0</v>
      </c>
      <c r="M712" s="18">
        <f t="shared" si="23"/>
        <v>10800</v>
      </c>
      <c r="N712" s="14" t="s">
        <v>37</v>
      </c>
      <c r="O712" s="36" t="s">
        <v>1524</v>
      </c>
      <c r="P712" s="14" t="s">
        <v>3</v>
      </c>
      <c r="Q712" s="26" t="s">
        <v>37</v>
      </c>
      <c r="R712" s="14" t="s">
        <v>37</v>
      </c>
      <c r="S712" s="21">
        <v>43281</v>
      </c>
      <c r="T712" s="14" t="s">
        <v>124</v>
      </c>
      <c r="U712" s="14" t="s">
        <v>37</v>
      </c>
      <c r="V712" s="14" t="s">
        <v>37</v>
      </c>
      <c r="W712" s="27" t="s">
        <v>37</v>
      </c>
      <c r="X712" s="23">
        <f t="shared" si="22"/>
        <v>10800</v>
      </c>
      <c r="Y712" s="24"/>
    </row>
    <row r="713" spans="1:25" customFormat="1" ht="300" hidden="1" customHeight="1">
      <c r="A713" s="13">
        <v>709</v>
      </c>
      <c r="B713" s="14" t="s">
        <v>1414</v>
      </c>
      <c r="C713" s="14" t="s">
        <v>1522</v>
      </c>
      <c r="D713" s="14" t="s">
        <v>29</v>
      </c>
      <c r="E713" s="14">
        <v>53541715</v>
      </c>
      <c r="F713" s="14">
        <v>15</v>
      </c>
      <c r="G713" s="15">
        <v>42825</v>
      </c>
      <c r="H713" s="19" t="s">
        <v>1416</v>
      </c>
      <c r="I713" s="14" t="s">
        <v>252</v>
      </c>
      <c r="J713" s="14" t="s">
        <v>1528</v>
      </c>
      <c r="K713" s="17">
        <v>197261.72</v>
      </c>
      <c r="L713" s="17">
        <v>0</v>
      </c>
      <c r="M713" s="18">
        <f t="shared" si="23"/>
        <v>197261.72</v>
      </c>
      <c r="N713" s="14" t="s">
        <v>37</v>
      </c>
      <c r="O713" s="36" t="s">
        <v>1529</v>
      </c>
      <c r="P713" s="14" t="s">
        <v>3</v>
      </c>
      <c r="Q713" s="26" t="s">
        <v>37</v>
      </c>
      <c r="R713" s="14" t="s">
        <v>37</v>
      </c>
      <c r="S713" s="21">
        <v>43281</v>
      </c>
      <c r="T713" s="14" t="s">
        <v>124</v>
      </c>
      <c r="U713" s="14" t="s">
        <v>37</v>
      </c>
      <c r="V713" s="14" t="s">
        <v>37</v>
      </c>
      <c r="W713" s="27" t="s">
        <v>37</v>
      </c>
      <c r="X713" s="23">
        <f t="shared" si="22"/>
        <v>197261.72</v>
      </c>
      <c r="Y713" s="24"/>
    </row>
    <row r="714" spans="1:25" customFormat="1" ht="300" hidden="1" customHeight="1">
      <c r="A714" s="13">
        <v>710</v>
      </c>
      <c r="B714" s="14" t="s">
        <v>1414</v>
      </c>
      <c r="C714" s="14" t="s">
        <v>1530</v>
      </c>
      <c r="D714" s="14" t="s">
        <v>42</v>
      </c>
      <c r="E714" s="14">
        <v>5365325</v>
      </c>
      <c r="F714" s="14">
        <v>13</v>
      </c>
      <c r="G714" s="15">
        <v>42825</v>
      </c>
      <c r="H714" s="19" t="s">
        <v>1531</v>
      </c>
      <c r="I714" s="14" t="s">
        <v>1532</v>
      </c>
      <c r="J714" s="14" t="s">
        <v>1533</v>
      </c>
      <c r="K714" s="17">
        <v>487500</v>
      </c>
      <c r="L714" s="17">
        <v>0</v>
      </c>
      <c r="M714" s="18">
        <f t="shared" si="23"/>
        <v>487500</v>
      </c>
      <c r="N714" s="14" t="s">
        <v>37</v>
      </c>
      <c r="O714" s="36" t="s">
        <v>1534</v>
      </c>
      <c r="P714" s="14" t="s">
        <v>3</v>
      </c>
      <c r="Q714" s="26" t="s">
        <v>37</v>
      </c>
      <c r="R714" s="14" t="s">
        <v>37</v>
      </c>
      <c r="S714" s="21">
        <v>43281</v>
      </c>
      <c r="T714" s="14" t="s">
        <v>124</v>
      </c>
      <c r="U714" s="14" t="s">
        <v>37</v>
      </c>
      <c r="V714" s="14" t="s">
        <v>37</v>
      </c>
      <c r="W714" s="27" t="s">
        <v>37</v>
      </c>
      <c r="X714" s="23">
        <f t="shared" si="22"/>
        <v>487500</v>
      </c>
      <c r="Y714" s="24"/>
    </row>
    <row r="715" spans="1:25" customFormat="1" ht="300" hidden="1" customHeight="1">
      <c r="A715" s="13">
        <v>711</v>
      </c>
      <c r="B715" s="14" t="s">
        <v>1414</v>
      </c>
      <c r="C715" s="14" t="s">
        <v>1535</v>
      </c>
      <c r="D715" s="14" t="s">
        <v>29</v>
      </c>
      <c r="E715" s="14">
        <v>53180658</v>
      </c>
      <c r="F715" s="14">
        <v>13</v>
      </c>
      <c r="G715" s="15">
        <v>42825</v>
      </c>
      <c r="H715" s="19" t="s">
        <v>1531</v>
      </c>
      <c r="I715" s="14" t="s">
        <v>1536</v>
      </c>
      <c r="J715" s="14" t="s">
        <v>1537</v>
      </c>
      <c r="K715" s="17">
        <v>279667.90000000002</v>
      </c>
      <c r="L715" s="17">
        <v>0</v>
      </c>
      <c r="M715" s="18">
        <f t="shared" si="23"/>
        <v>279667.90000000002</v>
      </c>
      <c r="N715" s="14" t="s">
        <v>37</v>
      </c>
      <c r="O715" s="72" t="s">
        <v>1538</v>
      </c>
      <c r="P715" s="14" t="s">
        <v>3</v>
      </c>
      <c r="Q715" s="26" t="s">
        <v>37</v>
      </c>
      <c r="R715" s="14" t="s">
        <v>37</v>
      </c>
      <c r="S715" s="21">
        <v>43281</v>
      </c>
      <c r="T715" s="14" t="s">
        <v>124</v>
      </c>
      <c r="U715" s="14" t="s">
        <v>37</v>
      </c>
      <c r="V715" s="14" t="s">
        <v>37</v>
      </c>
      <c r="W715" s="27" t="s">
        <v>37</v>
      </c>
      <c r="X715" s="23">
        <f t="shared" si="22"/>
        <v>279667.90000000002</v>
      </c>
      <c r="Y715" s="24"/>
    </row>
    <row r="716" spans="1:25" customFormat="1" ht="288" hidden="1" customHeight="1">
      <c r="A716" s="13">
        <v>712</v>
      </c>
      <c r="B716" s="14" t="s">
        <v>1414</v>
      </c>
      <c r="C716" s="14" t="s">
        <v>1535</v>
      </c>
      <c r="D716" s="14" t="s">
        <v>29</v>
      </c>
      <c r="E716" s="14">
        <v>53180658</v>
      </c>
      <c r="F716" s="14">
        <v>13</v>
      </c>
      <c r="G716" s="15">
        <v>42825</v>
      </c>
      <c r="H716" s="19" t="s">
        <v>1531</v>
      </c>
      <c r="I716" s="14" t="s">
        <v>1539</v>
      </c>
      <c r="J716" s="14" t="s">
        <v>1540</v>
      </c>
      <c r="K716" s="17">
        <v>10999</v>
      </c>
      <c r="L716" s="17">
        <v>0</v>
      </c>
      <c r="M716" s="18">
        <f t="shared" si="23"/>
        <v>10999</v>
      </c>
      <c r="N716" s="14" t="s">
        <v>37</v>
      </c>
      <c r="O716" s="36" t="s">
        <v>1541</v>
      </c>
      <c r="P716" s="14" t="s">
        <v>3</v>
      </c>
      <c r="Q716" s="26" t="s">
        <v>37</v>
      </c>
      <c r="R716" s="14" t="s">
        <v>37</v>
      </c>
      <c r="S716" s="21">
        <v>43281</v>
      </c>
      <c r="T716" s="14" t="s">
        <v>124</v>
      </c>
      <c r="U716" s="14" t="s">
        <v>37</v>
      </c>
      <c r="V716" s="14" t="s">
        <v>37</v>
      </c>
      <c r="W716" s="27" t="s">
        <v>37</v>
      </c>
      <c r="X716" s="23">
        <f t="shared" si="22"/>
        <v>10999</v>
      </c>
      <c r="Y716" s="24"/>
    </row>
    <row r="717" spans="1:25" customFormat="1" ht="31.5" hidden="1" customHeight="1">
      <c r="A717" s="13">
        <v>713</v>
      </c>
      <c r="B717" s="14" t="s">
        <v>1414</v>
      </c>
      <c r="C717" s="14" t="s">
        <v>1535</v>
      </c>
      <c r="D717" s="14" t="s">
        <v>29</v>
      </c>
      <c r="E717" s="14">
        <v>53180658</v>
      </c>
      <c r="F717" s="14">
        <v>13</v>
      </c>
      <c r="G717" s="15">
        <v>42825</v>
      </c>
      <c r="H717" s="19" t="s">
        <v>1542</v>
      </c>
      <c r="I717" s="14" t="s">
        <v>1543</v>
      </c>
      <c r="J717" s="14" t="s">
        <v>1540</v>
      </c>
      <c r="K717" s="17">
        <v>243000</v>
      </c>
      <c r="L717" s="17">
        <v>0</v>
      </c>
      <c r="M717" s="18">
        <f t="shared" si="23"/>
        <v>243000</v>
      </c>
      <c r="N717" s="14" t="s">
        <v>37</v>
      </c>
      <c r="O717" s="72" t="s">
        <v>1544</v>
      </c>
      <c r="P717" s="14" t="s">
        <v>3</v>
      </c>
      <c r="Q717" s="26" t="s">
        <v>37</v>
      </c>
      <c r="R717" s="14" t="s">
        <v>37</v>
      </c>
      <c r="S717" s="21">
        <v>43281</v>
      </c>
      <c r="T717" s="14" t="s">
        <v>124</v>
      </c>
      <c r="U717" s="14" t="s">
        <v>37</v>
      </c>
      <c r="V717" s="14" t="s">
        <v>37</v>
      </c>
      <c r="W717" s="27" t="s">
        <v>37</v>
      </c>
      <c r="X717" s="23">
        <f t="shared" si="22"/>
        <v>243000</v>
      </c>
      <c r="Y717" s="24"/>
    </row>
    <row r="718" spans="1:25" customFormat="1" ht="180" hidden="1" customHeight="1">
      <c r="A718" s="13">
        <v>714</v>
      </c>
      <c r="B718" s="14" t="s">
        <v>1414</v>
      </c>
      <c r="C718" s="14" t="s">
        <v>584</v>
      </c>
      <c r="D718" s="14" t="s">
        <v>29</v>
      </c>
      <c r="E718" s="14">
        <v>15421466</v>
      </c>
      <c r="F718" s="14">
        <v>13</v>
      </c>
      <c r="G718" s="15" t="s">
        <v>622</v>
      </c>
      <c r="H718" s="19" t="s">
        <v>1545</v>
      </c>
      <c r="I718" s="14" t="s">
        <v>592</v>
      </c>
      <c r="J718" s="14" t="s">
        <v>1546</v>
      </c>
      <c r="K718" s="17">
        <v>2100</v>
      </c>
      <c r="L718" s="18">
        <v>-2100</v>
      </c>
      <c r="M718" s="18">
        <f t="shared" si="23"/>
        <v>0</v>
      </c>
      <c r="N718" s="14" t="s">
        <v>1472</v>
      </c>
      <c r="O718" s="36" t="s">
        <v>1547</v>
      </c>
      <c r="P718" s="14" t="s">
        <v>35</v>
      </c>
      <c r="Q718" s="26" t="s">
        <v>1484</v>
      </c>
      <c r="R718" s="14" t="s">
        <v>37</v>
      </c>
      <c r="S718" s="26" t="s">
        <v>37</v>
      </c>
      <c r="T718" s="14" t="s">
        <v>1085</v>
      </c>
      <c r="U718" s="14" t="s">
        <v>37</v>
      </c>
      <c r="V718" s="14" t="s">
        <v>37</v>
      </c>
      <c r="W718" s="27" t="s">
        <v>37</v>
      </c>
      <c r="X718" s="23">
        <f t="shared" si="22"/>
        <v>0</v>
      </c>
      <c r="Y718" s="24" t="s">
        <v>40</v>
      </c>
    </row>
    <row r="719" spans="1:25" customFormat="1" ht="31.5" hidden="1" customHeight="1" thickBot="1">
      <c r="A719" s="73">
        <v>715</v>
      </c>
      <c r="B719" s="74" t="s">
        <v>1414</v>
      </c>
      <c r="C719" s="74" t="s">
        <v>584</v>
      </c>
      <c r="D719" s="74" t="s">
        <v>29</v>
      </c>
      <c r="E719" s="74">
        <v>15421466</v>
      </c>
      <c r="F719" s="74">
        <v>13</v>
      </c>
      <c r="G719" s="75" t="s">
        <v>1431</v>
      </c>
      <c r="H719" s="76" t="s">
        <v>1548</v>
      </c>
      <c r="I719" s="74" t="s">
        <v>592</v>
      </c>
      <c r="J719" s="74" t="s">
        <v>1549</v>
      </c>
      <c r="K719" s="77">
        <v>200</v>
      </c>
      <c r="L719" s="78">
        <v>-200</v>
      </c>
      <c r="M719" s="78">
        <f t="shared" si="23"/>
        <v>0</v>
      </c>
      <c r="N719" s="74" t="s">
        <v>1472</v>
      </c>
      <c r="O719" s="79" t="s">
        <v>1487</v>
      </c>
      <c r="P719" s="74" t="s">
        <v>35</v>
      </c>
      <c r="Q719" s="80" t="s">
        <v>1484</v>
      </c>
      <c r="R719" s="74" t="s">
        <v>37</v>
      </c>
      <c r="S719" s="80" t="s">
        <v>37</v>
      </c>
      <c r="T719" s="74" t="s">
        <v>1085</v>
      </c>
      <c r="U719" s="74" t="s">
        <v>37</v>
      </c>
      <c r="V719" s="74" t="s">
        <v>37</v>
      </c>
      <c r="W719" s="81" t="s">
        <v>37</v>
      </c>
      <c r="X719" s="82">
        <f t="shared" si="22"/>
        <v>0</v>
      </c>
      <c r="Y719" s="83" t="s">
        <v>40</v>
      </c>
    </row>
    <row r="720" spans="1:25" s="89" customFormat="1" ht="15" hidden="1" customHeight="1" thickBot="1">
      <c r="A720" s="84"/>
      <c r="B720" s="85"/>
      <c r="C720" s="85" t="s">
        <v>1550</v>
      </c>
      <c r="D720" s="85"/>
      <c r="E720" s="85"/>
      <c r="F720" s="85"/>
      <c r="G720" s="85"/>
      <c r="H720" s="85"/>
      <c r="I720" s="85"/>
      <c r="J720" s="85"/>
      <c r="K720" s="86">
        <f>SUM(K6:K719)</f>
        <v>1404621604.076498</v>
      </c>
      <c r="L720" s="86">
        <f>SUM(L6:L719)</f>
        <v>3907353.3799999934</v>
      </c>
      <c r="M720" s="86">
        <f>SUM(M6:M719)</f>
        <v>1408528957.4564981</v>
      </c>
      <c r="N720" s="87"/>
      <c r="O720" s="87"/>
      <c r="P720" s="85"/>
      <c r="Q720" s="85"/>
      <c r="R720" s="85"/>
      <c r="S720" s="85"/>
      <c r="T720" s="85"/>
      <c r="U720" s="85"/>
      <c r="V720" s="85"/>
      <c r="W720" s="88"/>
    </row>
    <row r="721" spans="12:25" ht="15.75">
      <c r="L721" s="320"/>
      <c r="M721" s="320"/>
      <c r="P721" s="307"/>
      <c r="U721" s="321"/>
      <c r="X721" s="91">
        <f>SUBTOTAL(9,X19:X542)</f>
        <v>877917957.61650002</v>
      </c>
      <c r="Y721" s="90"/>
    </row>
    <row r="722" spans="12:25">
      <c r="L722" s="322"/>
    </row>
    <row r="725" spans="12:25">
      <c r="M725" s="320"/>
    </row>
    <row r="727" spans="12:25">
      <c r="M727" s="321"/>
    </row>
  </sheetData>
  <autoFilter ref="A5:Y720">
    <filterColumn colId="1">
      <filters>
        <filter val="HO"/>
      </filters>
    </filterColumn>
  </autoFilter>
  <dataValidations count="1">
    <dataValidation type="list" allowBlank="1" showInputMessage="1" showErrorMessage="1" sqref="B112:B126">
      <formula1>$CJ$2:$CJ$7</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dimension ref="A1:W459"/>
  <sheetViews>
    <sheetView zoomScale="70" zoomScaleNormal="70" workbookViewId="0">
      <pane ySplit="5" topLeftCell="A453" activePane="bottomLeft" state="frozen"/>
      <selection activeCell="M1" sqref="M1"/>
      <selection pane="bottomLeft" activeCell="K456" sqref="K456"/>
    </sheetView>
  </sheetViews>
  <sheetFormatPr defaultColWidth="29.7109375" defaultRowHeight="15"/>
  <cols>
    <col min="1" max="1" width="6.28515625" style="309" customWidth="1"/>
    <col min="2" max="2" width="8.28515625" style="309" bestFit="1" customWidth="1"/>
    <col min="3" max="3" width="21.42578125" style="309" customWidth="1"/>
    <col min="4" max="4" width="44.85546875" style="309" customWidth="1"/>
    <col min="5" max="5" width="27" style="309" customWidth="1"/>
    <col min="6" max="6" width="19.140625" style="309" customWidth="1"/>
    <col min="7" max="7" width="19.28515625" style="309" customWidth="1"/>
    <col min="8" max="8" width="32.140625" style="309" customWidth="1"/>
    <col min="9" max="9" width="19.28515625" style="309" customWidth="1"/>
    <col min="10" max="10" width="16.85546875" style="309" bestFit="1" customWidth="1"/>
    <col min="11" max="11" width="18.28515625" style="309" customWidth="1"/>
    <col min="12" max="12" width="16.5703125" style="309" customWidth="1"/>
    <col min="13" max="13" width="19.28515625" style="309" customWidth="1"/>
    <col min="14" max="14" width="44.42578125" style="309" customWidth="1"/>
    <col min="15" max="15" width="48.140625" style="309" customWidth="1"/>
    <col min="16" max="16" width="42" style="309" customWidth="1"/>
    <col min="17" max="17" width="19.28515625" style="309" customWidth="1"/>
    <col min="18" max="18" width="37.7109375" style="309" customWidth="1"/>
    <col min="19" max="19" width="42.42578125" style="309" customWidth="1"/>
    <col min="20" max="20" width="45.7109375" style="309" customWidth="1"/>
    <col min="21" max="21" width="44.85546875" style="309" customWidth="1"/>
    <col min="22" max="22" width="42.85546875" style="309" customWidth="1"/>
    <col min="23" max="23" width="37.42578125" style="309" customWidth="1"/>
    <col min="24" max="16384" width="29.7109375" style="309"/>
  </cols>
  <sheetData>
    <row r="1" spans="1:23">
      <c r="A1" s="323" t="s">
        <v>0</v>
      </c>
    </row>
    <row r="2" spans="1:23">
      <c r="A2" s="323" t="s">
        <v>2008</v>
      </c>
    </row>
    <row r="3" spans="1:23">
      <c r="A3" s="323" t="s">
        <v>2009</v>
      </c>
    </row>
    <row r="4" spans="1:23" ht="15.75" thickBot="1"/>
    <row r="5" spans="1:23" ht="122.25" customHeight="1" thickBot="1">
      <c r="A5" s="324" t="s">
        <v>1554</v>
      </c>
      <c r="B5" s="325" t="s">
        <v>4</v>
      </c>
      <c r="C5" s="326" t="s">
        <v>5</v>
      </c>
      <c r="D5" s="326" t="s">
        <v>6</v>
      </c>
      <c r="E5" s="326" t="s">
        <v>7</v>
      </c>
      <c r="F5" s="326" t="s">
        <v>8</v>
      </c>
      <c r="G5" s="326" t="s">
        <v>9</v>
      </c>
      <c r="H5" s="326" t="s">
        <v>10</v>
      </c>
      <c r="I5" s="326" t="s">
        <v>11</v>
      </c>
      <c r="J5" s="326" t="s">
        <v>12</v>
      </c>
      <c r="K5" s="325" t="s">
        <v>2010</v>
      </c>
      <c r="L5" s="325" t="s">
        <v>14</v>
      </c>
      <c r="M5" s="325" t="s">
        <v>15</v>
      </c>
      <c r="N5" s="326" t="s">
        <v>16</v>
      </c>
      <c r="O5" s="326" t="s">
        <v>17</v>
      </c>
      <c r="P5" s="327" t="s">
        <v>18</v>
      </c>
      <c r="Q5" s="327" t="s">
        <v>19</v>
      </c>
      <c r="R5" s="327" t="s">
        <v>20</v>
      </c>
      <c r="S5" s="327" t="s">
        <v>21</v>
      </c>
      <c r="T5" s="327" t="s">
        <v>1555</v>
      </c>
      <c r="U5" s="327" t="s">
        <v>23</v>
      </c>
      <c r="V5" s="327" t="s">
        <v>24</v>
      </c>
      <c r="W5" s="328" t="s">
        <v>25</v>
      </c>
    </row>
    <row r="6" spans="1:23" s="347" customFormat="1" ht="57.75">
      <c r="A6" s="193">
        <v>1</v>
      </c>
      <c r="B6" s="193" t="s">
        <v>27</v>
      </c>
      <c r="C6" s="194" t="s">
        <v>2011</v>
      </c>
      <c r="D6" s="193" t="s">
        <v>29</v>
      </c>
      <c r="E6" s="195">
        <v>22788859</v>
      </c>
      <c r="F6" s="194">
        <v>8</v>
      </c>
      <c r="G6" s="196">
        <v>42794</v>
      </c>
      <c r="H6" s="194" t="s">
        <v>2012</v>
      </c>
      <c r="I6" s="194" t="s">
        <v>37</v>
      </c>
      <c r="J6" s="194" t="s">
        <v>56</v>
      </c>
      <c r="K6" s="197">
        <v>932.66</v>
      </c>
      <c r="L6" s="198"/>
      <c r="M6" s="198">
        <f t="shared" ref="M6:M69" si="0">K6+L6</f>
        <v>932.66</v>
      </c>
      <c r="N6" s="199" t="s">
        <v>37</v>
      </c>
      <c r="O6" s="230" t="s">
        <v>2013</v>
      </c>
      <c r="P6" s="329" t="s">
        <v>35</v>
      </c>
      <c r="Q6" s="330">
        <v>43091</v>
      </c>
      <c r="R6" s="200" t="s">
        <v>1598</v>
      </c>
      <c r="S6" s="330" t="s">
        <v>37</v>
      </c>
      <c r="T6" s="331" t="s">
        <v>2014</v>
      </c>
      <c r="U6" s="331" t="s">
        <v>2015</v>
      </c>
      <c r="V6" s="331" t="s">
        <v>37</v>
      </c>
      <c r="W6" s="331" t="s">
        <v>2014</v>
      </c>
    </row>
    <row r="7" spans="1:23" s="347" customFormat="1" ht="57.75">
      <c r="A7" s="201">
        <v>2</v>
      </c>
      <c r="B7" s="201" t="s">
        <v>27</v>
      </c>
      <c r="C7" s="202" t="s">
        <v>2011</v>
      </c>
      <c r="D7" s="201" t="s">
        <v>29</v>
      </c>
      <c r="E7" s="203">
        <v>22788859</v>
      </c>
      <c r="F7" s="202">
        <v>8</v>
      </c>
      <c r="G7" s="204">
        <v>42794</v>
      </c>
      <c r="H7" s="202" t="s">
        <v>2016</v>
      </c>
      <c r="I7" s="202" t="s">
        <v>37</v>
      </c>
      <c r="J7" s="202" t="s">
        <v>56</v>
      </c>
      <c r="K7" s="205">
        <v>932.66</v>
      </c>
      <c r="L7" s="206"/>
      <c r="M7" s="206">
        <f t="shared" si="0"/>
        <v>932.66</v>
      </c>
      <c r="N7" s="207" t="s">
        <v>37</v>
      </c>
      <c r="O7" s="230" t="s">
        <v>2013</v>
      </c>
      <c r="P7" s="329" t="s">
        <v>35</v>
      </c>
      <c r="Q7" s="330">
        <v>43091</v>
      </c>
      <c r="R7" s="200" t="s">
        <v>1598</v>
      </c>
      <c r="S7" s="330" t="s">
        <v>37</v>
      </c>
      <c r="T7" s="331" t="s">
        <v>2014</v>
      </c>
      <c r="U7" s="332" t="s">
        <v>2015</v>
      </c>
      <c r="V7" s="332" t="s">
        <v>37</v>
      </c>
      <c r="W7" s="331" t="s">
        <v>2014</v>
      </c>
    </row>
    <row r="8" spans="1:23" s="347" customFormat="1" ht="114">
      <c r="A8" s="201">
        <v>3</v>
      </c>
      <c r="B8" s="201" t="s">
        <v>27</v>
      </c>
      <c r="C8" s="202" t="s">
        <v>2017</v>
      </c>
      <c r="D8" s="201" t="s">
        <v>29</v>
      </c>
      <c r="E8" s="203">
        <v>98999169</v>
      </c>
      <c r="F8" s="202">
        <v>5</v>
      </c>
      <c r="G8" s="204">
        <v>42613</v>
      </c>
      <c r="H8" s="202" t="s">
        <v>2018</v>
      </c>
      <c r="I8" s="202" t="s">
        <v>2019</v>
      </c>
      <c r="J8" s="213" t="s">
        <v>2020</v>
      </c>
      <c r="K8" s="208">
        <v>1900.95</v>
      </c>
      <c r="L8" s="206"/>
      <c r="M8" s="206">
        <f t="shared" si="0"/>
        <v>1900.95</v>
      </c>
      <c r="N8" s="207" t="s">
        <v>37</v>
      </c>
      <c r="O8" s="230" t="s">
        <v>2021</v>
      </c>
      <c r="P8" s="329" t="s">
        <v>35</v>
      </c>
      <c r="Q8" s="330">
        <v>42712</v>
      </c>
      <c r="R8" s="200" t="s">
        <v>1598</v>
      </c>
      <c r="S8" s="330" t="s">
        <v>37</v>
      </c>
      <c r="T8" s="200" t="s">
        <v>2022</v>
      </c>
      <c r="U8" s="302" t="s">
        <v>37</v>
      </c>
      <c r="V8" s="200" t="s">
        <v>37</v>
      </c>
      <c r="W8" s="302" t="s">
        <v>37</v>
      </c>
    </row>
    <row r="9" spans="1:23" s="347" customFormat="1" ht="60">
      <c r="A9" s="201">
        <v>4</v>
      </c>
      <c r="B9" s="201" t="s">
        <v>27</v>
      </c>
      <c r="C9" s="202" t="s">
        <v>2011</v>
      </c>
      <c r="D9" s="201" t="s">
        <v>29</v>
      </c>
      <c r="E9" s="203">
        <v>22788859</v>
      </c>
      <c r="F9" s="202">
        <v>8</v>
      </c>
      <c r="G9" s="204">
        <v>42794</v>
      </c>
      <c r="H9" s="202" t="s">
        <v>2023</v>
      </c>
      <c r="I9" s="202" t="s">
        <v>37</v>
      </c>
      <c r="J9" s="202" t="s">
        <v>391</v>
      </c>
      <c r="K9" s="205">
        <v>2999.99</v>
      </c>
      <c r="L9" s="206"/>
      <c r="M9" s="206">
        <f t="shared" si="0"/>
        <v>2999.99</v>
      </c>
      <c r="N9" s="207" t="s">
        <v>37</v>
      </c>
      <c r="O9" s="209" t="s">
        <v>2024</v>
      </c>
      <c r="P9" s="329" t="s">
        <v>35</v>
      </c>
      <c r="Q9" s="330">
        <v>43091</v>
      </c>
      <c r="R9" s="200" t="s">
        <v>1598</v>
      </c>
      <c r="S9" s="330" t="s">
        <v>37</v>
      </c>
      <c r="T9" s="331" t="s">
        <v>1808</v>
      </c>
      <c r="U9" s="332" t="s">
        <v>37</v>
      </c>
      <c r="V9" s="332" t="s">
        <v>37</v>
      </c>
      <c r="W9" s="332" t="s">
        <v>37</v>
      </c>
    </row>
    <row r="10" spans="1:23" s="347" customFormat="1" ht="29.25">
      <c r="A10" s="201">
        <v>5</v>
      </c>
      <c r="B10" s="201" t="s">
        <v>27</v>
      </c>
      <c r="C10" s="210" t="s">
        <v>2025</v>
      </c>
      <c r="D10" s="210" t="s">
        <v>42</v>
      </c>
      <c r="E10" s="211" t="s">
        <v>2026</v>
      </c>
      <c r="F10" s="210" t="s">
        <v>2027</v>
      </c>
      <c r="G10" s="212">
        <v>42185</v>
      </c>
      <c r="H10" s="202" t="s">
        <v>2028</v>
      </c>
      <c r="I10" s="210" t="s">
        <v>2019</v>
      </c>
      <c r="J10" s="213" t="s">
        <v>2020</v>
      </c>
      <c r="K10" s="214">
        <v>3431.3999999999942</v>
      </c>
      <c r="L10" s="206"/>
      <c r="M10" s="206">
        <f t="shared" si="0"/>
        <v>3431.3999999999942</v>
      </c>
      <c r="N10" s="207" t="s">
        <v>37</v>
      </c>
      <c r="O10" s="225" t="s">
        <v>2029</v>
      </c>
      <c r="P10" s="282" t="s">
        <v>35</v>
      </c>
      <c r="Q10" s="333" t="s">
        <v>2030</v>
      </c>
      <c r="R10" s="200" t="s">
        <v>1598</v>
      </c>
      <c r="S10" s="330" t="s">
        <v>37</v>
      </c>
      <c r="T10" s="332" t="s">
        <v>537</v>
      </c>
      <c r="U10" s="302"/>
      <c r="V10" s="200" t="s">
        <v>37</v>
      </c>
      <c r="W10" s="302" t="s">
        <v>37</v>
      </c>
    </row>
    <row r="11" spans="1:23" s="347" customFormat="1" ht="71.25">
      <c r="A11" s="201">
        <v>6</v>
      </c>
      <c r="B11" s="201" t="s">
        <v>27</v>
      </c>
      <c r="C11" s="210" t="s">
        <v>2031</v>
      </c>
      <c r="D11" s="210" t="s">
        <v>29</v>
      </c>
      <c r="E11" s="210">
        <v>53149378</v>
      </c>
      <c r="F11" s="210" t="s">
        <v>2027</v>
      </c>
      <c r="G11" s="212">
        <v>42185</v>
      </c>
      <c r="H11" s="202" t="s">
        <v>2032</v>
      </c>
      <c r="I11" s="210" t="s">
        <v>2019</v>
      </c>
      <c r="J11" s="213" t="s">
        <v>2020</v>
      </c>
      <c r="K11" s="214">
        <v>4773.41</v>
      </c>
      <c r="L11" s="206"/>
      <c r="M11" s="206">
        <f t="shared" si="0"/>
        <v>4773.41</v>
      </c>
      <c r="N11" s="207" t="s">
        <v>37</v>
      </c>
      <c r="O11" s="225" t="s">
        <v>2033</v>
      </c>
      <c r="P11" s="329" t="s">
        <v>35</v>
      </c>
      <c r="Q11" s="330">
        <v>43091</v>
      </c>
      <c r="R11" s="200" t="s">
        <v>1598</v>
      </c>
      <c r="S11" s="330" t="s">
        <v>37</v>
      </c>
      <c r="T11" s="331" t="s">
        <v>1808</v>
      </c>
      <c r="U11" s="332" t="s">
        <v>37</v>
      </c>
      <c r="V11" s="332" t="s">
        <v>37</v>
      </c>
      <c r="W11" s="332" t="s">
        <v>37</v>
      </c>
    </row>
    <row r="12" spans="1:23" s="347" customFormat="1" ht="45">
      <c r="A12" s="201">
        <v>7</v>
      </c>
      <c r="B12" s="201" t="s">
        <v>27</v>
      </c>
      <c r="C12" s="202" t="s">
        <v>2034</v>
      </c>
      <c r="D12" s="201" t="s">
        <v>42</v>
      </c>
      <c r="E12" s="203">
        <v>53967542</v>
      </c>
      <c r="F12" s="202">
        <v>5</v>
      </c>
      <c r="G12" s="204">
        <v>42682</v>
      </c>
      <c r="H12" s="202" t="s">
        <v>2035</v>
      </c>
      <c r="I12" s="202" t="s">
        <v>37</v>
      </c>
      <c r="J12" s="202" t="s">
        <v>37</v>
      </c>
      <c r="K12" s="205">
        <v>5027.49</v>
      </c>
      <c r="L12" s="206"/>
      <c r="M12" s="206">
        <f t="shared" si="0"/>
        <v>5027.49</v>
      </c>
      <c r="N12" s="207" t="s">
        <v>37</v>
      </c>
      <c r="O12" s="339" t="s">
        <v>2036</v>
      </c>
      <c r="P12" s="329" t="s">
        <v>35</v>
      </c>
      <c r="Q12" s="330">
        <v>42929</v>
      </c>
      <c r="R12" s="200" t="s">
        <v>1598</v>
      </c>
      <c r="S12" s="330" t="s">
        <v>37</v>
      </c>
      <c r="T12" s="331" t="s">
        <v>1808</v>
      </c>
      <c r="U12" s="332" t="s">
        <v>37</v>
      </c>
      <c r="V12" s="332" t="s">
        <v>37</v>
      </c>
      <c r="W12" s="332" t="s">
        <v>37</v>
      </c>
    </row>
    <row r="13" spans="1:23" s="347" customFormat="1" ht="45">
      <c r="A13" s="201">
        <v>8</v>
      </c>
      <c r="B13" s="201" t="s">
        <v>27</v>
      </c>
      <c r="C13" s="202" t="s">
        <v>2037</v>
      </c>
      <c r="D13" s="201" t="s">
        <v>29</v>
      </c>
      <c r="E13" s="203">
        <v>53723040</v>
      </c>
      <c r="F13" s="202">
        <v>5</v>
      </c>
      <c r="G13" s="204">
        <v>42582</v>
      </c>
      <c r="H13" s="202" t="s">
        <v>2038</v>
      </c>
      <c r="I13" s="202" t="s">
        <v>2019</v>
      </c>
      <c r="J13" s="213" t="s">
        <v>2020</v>
      </c>
      <c r="K13" s="208">
        <v>5313.55</v>
      </c>
      <c r="L13" s="206"/>
      <c r="M13" s="206">
        <f t="shared" si="0"/>
        <v>5313.55</v>
      </c>
      <c r="N13" s="207" t="s">
        <v>37</v>
      </c>
      <c r="O13" s="339" t="s">
        <v>2039</v>
      </c>
      <c r="P13" s="329" t="s">
        <v>35</v>
      </c>
      <c r="Q13" s="330">
        <v>43188</v>
      </c>
      <c r="R13" s="200" t="s">
        <v>1598</v>
      </c>
      <c r="S13" s="330" t="s">
        <v>37</v>
      </c>
      <c r="T13" s="331" t="s">
        <v>1808</v>
      </c>
      <c r="U13" s="332" t="s">
        <v>37</v>
      </c>
      <c r="V13" s="332" t="s">
        <v>37</v>
      </c>
      <c r="W13" s="332" t="s">
        <v>37</v>
      </c>
    </row>
    <row r="14" spans="1:23" s="347" customFormat="1" ht="43.5">
      <c r="A14" s="201">
        <v>9</v>
      </c>
      <c r="B14" s="201" t="s">
        <v>27</v>
      </c>
      <c r="C14" s="202" t="s">
        <v>2040</v>
      </c>
      <c r="D14" s="201" t="s">
        <v>29</v>
      </c>
      <c r="E14" s="203">
        <v>53894251</v>
      </c>
      <c r="F14" s="202">
        <v>7</v>
      </c>
      <c r="G14" s="204">
        <v>42582</v>
      </c>
      <c r="H14" s="202" t="s">
        <v>2041</v>
      </c>
      <c r="I14" s="202" t="s">
        <v>2019</v>
      </c>
      <c r="J14" s="213" t="s">
        <v>2020</v>
      </c>
      <c r="K14" s="208">
        <v>5583.44</v>
      </c>
      <c r="L14" s="206"/>
      <c r="M14" s="206">
        <f t="shared" si="0"/>
        <v>5583.44</v>
      </c>
      <c r="N14" s="207" t="s">
        <v>37</v>
      </c>
      <c r="O14" s="225" t="s">
        <v>2042</v>
      </c>
      <c r="P14" s="329" t="s">
        <v>35</v>
      </c>
      <c r="Q14" s="275" t="s">
        <v>2043</v>
      </c>
      <c r="R14" s="330" t="s">
        <v>37</v>
      </c>
      <c r="S14" s="330">
        <v>43190</v>
      </c>
      <c r="T14" s="331" t="s">
        <v>1808</v>
      </c>
      <c r="U14" s="332" t="s">
        <v>37</v>
      </c>
      <c r="V14" s="332" t="s">
        <v>37</v>
      </c>
      <c r="W14" s="332" t="s">
        <v>37</v>
      </c>
    </row>
    <row r="15" spans="1:23" s="347" customFormat="1" ht="135">
      <c r="A15" s="201">
        <v>10</v>
      </c>
      <c r="B15" s="201" t="s">
        <v>27</v>
      </c>
      <c r="C15" s="202" t="s">
        <v>2044</v>
      </c>
      <c r="D15" s="201" t="s">
        <v>42</v>
      </c>
      <c r="E15" s="203">
        <v>53874790</v>
      </c>
      <c r="F15" s="202">
        <v>5</v>
      </c>
      <c r="G15" s="204">
        <v>42582</v>
      </c>
      <c r="H15" s="202" t="s">
        <v>2045</v>
      </c>
      <c r="I15" s="201" t="s">
        <v>2046</v>
      </c>
      <c r="J15" s="213" t="s">
        <v>2047</v>
      </c>
      <c r="K15" s="208">
        <v>5702.52</v>
      </c>
      <c r="L15" s="206"/>
      <c r="M15" s="206">
        <f t="shared" si="0"/>
        <v>5702.52</v>
      </c>
      <c r="N15" s="207" t="s">
        <v>37</v>
      </c>
      <c r="O15" s="215" t="s">
        <v>3207</v>
      </c>
      <c r="P15" s="348" t="s">
        <v>35</v>
      </c>
      <c r="Q15" s="275">
        <v>43077</v>
      </c>
      <c r="R15" s="200" t="s">
        <v>1598</v>
      </c>
      <c r="S15" s="330" t="s">
        <v>37</v>
      </c>
      <c r="T15" s="332" t="s">
        <v>537</v>
      </c>
      <c r="U15" s="332" t="s">
        <v>2015</v>
      </c>
      <c r="V15" s="200" t="s">
        <v>37</v>
      </c>
      <c r="W15" s="200" t="s">
        <v>37</v>
      </c>
    </row>
    <row r="16" spans="1:23" s="347" customFormat="1" ht="142.5">
      <c r="A16" s="201">
        <v>11</v>
      </c>
      <c r="B16" s="201" t="s">
        <v>27</v>
      </c>
      <c r="C16" s="202" t="s">
        <v>2048</v>
      </c>
      <c r="D16" s="201" t="s">
        <v>29</v>
      </c>
      <c r="E16" s="203">
        <v>22997709</v>
      </c>
      <c r="F16" s="202">
        <v>8</v>
      </c>
      <c r="G16" s="204">
        <v>42582</v>
      </c>
      <c r="H16" s="202" t="s">
        <v>2049</v>
      </c>
      <c r="I16" s="202" t="s">
        <v>2019</v>
      </c>
      <c r="J16" s="213" t="s">
        <v>2020</v>
      </c>
      <c r="K16" s="208">
        <v>6680.39</v>
      </c>
      <c r="L16" s="206"/>
      <c r="M16" s="206">
        <f t="shared" si="0"/>
        <v>6680.39</v>
      </c>
      <c r="N16" s="207" t="s">
        <v>37</v>
      </c>
      <c r="O16" s="230" t="s">
        <v>2050</v>
      </c>
      <c r="P16" s="217" t="s">
        <v>35</v>
      </c>
      <c r="Q16" s="243" t="s">
        <v>2051</v>
      </c>
      <c r="R16" s="200" t="s">
        <v>1598</v>
      </c>
      <c r="S16" s="330" t="s">
        <v>37</v>
      </c>
      <c r="T16" s="332" t="s">
        <v>537</v>
      </c>
      <c r="U16" s="332" t="s">
        <v>2015</v>
      </c>
      <c r="V16" s="200" t="s">
        <v>37</v>
      </c>
      <c r="W16" s="200" t="s">
        <v>37</v>
      </c>
    </row>
    <row r="17" spans="1:23" s="347" customFormat="1" ht="128.25">
      <c r="A17" s="201">
        <v>12</v>
      </c>
      <c r="B17" s="201" t="s">
        <v>27</v>
      </c>
      <c r="C17" s="210" t="s">
        <v>2052</v>
      </c>
      <c r="D17" s="210" t="s">
        <v>29</v>
      </c>
      <c r="E17" s="210">
        <v>53965914</v>
      </c>
      <c r="F17" s="210">
        <v>5</v>
      </c>
      <c r="G17" s="212">
        <v>42185</v>
      </c>
      <c r="H17" s="202" t="s">
        <v>2053</v>
      </c>
      <c r="I17" s="210" t="s">
        <v>2019</v>
      </c>
      <c r="J17" s="213" t="s">
        <v>2020</v>
      </c>
      <c r="K17" s="214">
        <v>7166.67</v>
      </c>
      <c r="L17" s="206"/>
      <c r="M17" s="206">
        <f t="shared" si="0"/>
        <v>7166.67</v>
      </c>
      <c r="N17" s="207" t="s">
        <v>37</v>
      </c>
      <c r="O17" s="225" t="s">
        <v>2054</v>
      </c>
      <c r="P17" s="217" t="s">
        <v>35</v>
      </c>
      <c r="Q17" s="218" t="s">
        <v>2055</v>
      </c>
      <c r="R17" s="200" t="s">
        <v>1598</v>
      </c>
      <c r="S17" s="330" t="s">
        <v>37</v>
      </c>
      <c r="T17" s="332" t="s">
        <v>537</v>
      </c>
      <c r="U17" s="332" t="s">
        <v>2015</v>
      </c>
      <c r="V17" s="200" t="s">
        <v>37</v>
      </c>
      <c r="W17" s="200" t="s">
        <v>37</v>
      </c>
    </row>
    <row r="18" spans="1:23" s="347" customFormat="1" ht="142.5">
      <c r="A18" s="201">
        <v>13</v>
      </c>
      <c r="B18" s="201" t="s">
        <v>27</v>
      </c>
      <c r="C18" s="202" t="s">
        <v>2056</v>
      </c>
      <c r="D18" s="201" t="s">
        <v>29</v>
      </c>
      <c r="E18" s="203">
        <v>98999702</v>
      </c>
      <c r="F18" s="202" t="s">
        <v>2057</v>
      </c>
      <c r="G18" s="204">
        <v>42582</v>
      </c>
      <c r="H18" s="202" t="s">
        <v>2058</v>
      </c>
      <c r="I18" s="202" t="s">
        <v>2019</v>
      </c>
      <c r="J18" s="213" t="s">
        <v>2020</v>
      </c>
      <c r="K18" s="208">
        <v>11430.64</v>
      </c>
      <c r="L18" s="206"/>
      <c r="M18" s="206">
        <f t="shared" si="0"/>
        <v>11430.64</v>
      </c>
      <c r="N18" s="207" t="s">
        <v>37</v>
      </c>
      <c r="O18" s="225" t="s">
        <v>2059</v>
      </c>
      <c r="P18" s="217" t="s">
        <v>35</v>
      </c>
      <c r="Q18" s="219">
        <v>42712</v>
      </c>
      <c r="R18" s="200" t="s">
        <v>1598</v>
      </c>
      <c r="S18" s="330" t="s">
        <v>37</v>
      </c>
      <c r="T18" s="200" t="s">
        <v>2022</v>
      </c>
      <c r="U18" s="332" t="s">
        <v>2015</v>
      </c>
      <c r="V18" s="200" t="s">
        <v>37</v>
      </c>
      <c r="W18" s="200" t="s">
        <v>37</v>
      </c>
    </row>
    <row r="19" spans="1:23" s="347" customFormat="1" ht="142.5">
      <c r="A19" s="201">
        <v>14</v>
      </c>
      <c r="B19" s="201" t="s">
        <v>27</v>
      </c>
      <c r="C19" s="202" t="s">
        <v>2056</v>
      </c>
      <c r="D19" s="201" t="s">
        <v>29</v>
      </c>
      <c r="E19" s="203">
        <v>98999702</v>
      </c>
      <c r="F19" s="202" t="s">
        <v>2057</v>
      </c>
      <c r="G19" s="204">
        <v>42582</v>
      </c>
      <c r="H19" s="202" t="s">
        <v>2060</v>
      </c>
      <c r="I19" s="202" t="s">
        <v>2019</v>
      </c>
      <c r="J19" s="213" t="s">
        <v>2020</v>
      </c>
      <c r="K19" s="208">
        <v>13229.42</v>
      </c>
      <c r="L19" s="206"/>
      <c r="M19" s="206">
        <f t="shared" si="0"/>
        <v>13229.42</v>
      </c>
      <c r="N19" s="207" t="s">
        <v>37</v>
      </c>
      <c r="O19" s="225" t="s">
        <v>2059</v>
      </c>
      <c r="P19" s="217" t="s">
        <v>35</v>
      </c>
      <c r="Q19" s="219">
        <v>42712</v>
      </c>
      <c r="R19" s="200" t="s">
        <v>1598</v>
      </c>
      <c r="S19" s="330" t="s">
        <v>37</v>
      </c>
      <c r="T19" s="200" t="s">
        <v>2022</v>
      </c>
      <c r="U19" s="332" t="s">
        <v>2015</v>
      </c>
      <c r="V19" s="200" t="s">
        <v>37</v>
      </c>
      <c r="W19" s="200" t="s">
        <v>37</v>
      </c>
    </row>
    <row r="20" spans="1:23" s="347" customFormat="1" ht="75">
      <c r="A20" s="201">
        <v>15</v>
      </c>
      <c r="B20" s="201" t="s">
        <v>27</v>
      </c>
      <c r="C20" s="210" t="s">
        <v>2061</v>
      </c>
      <c r="D20" s="210" t="s">
        <v>42</v>
      </c>
      <c r="E20" s="210" t="s">
        <v>2062</v>
      </c>
      <c r="F20" s="210">
        <v>5</v>
      </c>
      <c r="G20" s="212">
        <v>42185</v>
      </c>
      <c r="H20" s="202" t="s">
        <v>2028</v>
      </c>
      <c r="I20" s="210" t="s">
        <v>2019</v>
      </c>
      <c r="J20" s="213" t="s">
        <v>2020</v>
      </c>
      <c r="K20" s="214">
        <v>15888.68</v>
      </c>
      <c r="L20" s="206"/>
      <c r="M20" s="206">
        <f t="shared" si="0"/>
        <v>15888.68</v>
      </c>
      <c r="N20" s="207" t="s">
        <v>37</v>
      </c>
      <c r="O20" s="215" t="s">
        <v>2063</v>
      </c>
      <c r="P20" s="329" t="s">
        <v>35</v>
      </c>
      <c r="Q20" s="330">
        <v>43091</v>
      </c>
      <c r="R20" s="200" t="s">
        <v>1598</v>
      </c>
      <c r="S20" s="330" t="s">
        <v>37</v>
      </c>
      <c r="T20" s="331" t="s">
        <v>1808</v>
      </c>
      <c r="U20" s="332" t="s">
        <v>37</v>
      </c>
      <c r="V20" s="332" t="s">
        <v>37</v>
      </c>
      <c r="W20" s="332" t="s">
        <v>37</v>
      </c>
    </row>
    <row r="21" spans="1:23" s="347" customFormat="1" ht="90">
      <c r="A21" s="201">
        <v>16</v>
      </c>
      <c r="B21" s="201" t="s">
        <v>27</v>
      </c>
      <c r="C21" s="202" t="s">
        <v>2064</v>
      </c>
      <c r="D21" s="201" t="s">
        <v>29</v>
      </c>
      <c r="E21" s="203">
        <v>53967941</v>
      </c>
      <c r="F21" s="202">
        <v>5</v>
      </c>
      <c r="G21" s="204">
        <v>42582</v>
      </c>
      <c r="H21" s="202" t="s">
        <v>2065</v>
      </c>
      <c r="I21" s="202" t="s">
        <v>2019</v>
      </c>
      <c r="J21" s="213" t="s">
        <v>2020</v>
      </c>
      <c r="K21" s="208">
        <v>29523.34</v>
      </c>
      <c r="L21" s="206"/>
      <c r="M21" s="206">
        <f t="shared" si="0"/>
        <v>29523.34</v>
      </c>
      <c r="N21" s="207" t="s">
        <v>37</v>
      </c>
      <c r="O21" s="215" t="s">
        <v>2066</v>
      </c>
      <c r="P21" s="329" t="s">
        <v>35</v>
      </c>
      <c r="Q21" s="330">
        <v>43188</v>
      </c>
      <c r="R21" s="200" t="s">
        <v>1598</v>
      </c>
      <c r="S21" s="330" t="s">
        <v>37</v>
      </c>
      <c r="T21" s="331" t="s">
        <v>1808</v>
      </c>
      <c r="U21" s="332" t="s">
        <v>37</v>
      </c>
      <c r="V21" s="332" t="s">
        <v>37</v>
      </c>
      <c r="W21" s="332" t="s">
        <v>37</v>
      </c>
    </row>
    <row r="22" spans="1:23" s="347" customFormat="1" ht="142.5">
      <c r="A22" s="201">
        <v>17</v>
      </c>
      <c r="B22" s="201" t="s">
        <v>27</v>
      </c>
      <c r="C22" s="202" t="s">
        <v>2067</v>
      </c>
      <c r="D22" s="201" t="s">
        <v>42</v>
      </c>
      <c r="E22" s="203">
        <v>98999783</v>
      </c>
      <c r="F22" s="202">
        <v>5</v>
      </c>
      <c r="G22" s="204">
        <v>42582</v>
      </c>
      <c r="H22" s="202" t="s">
        <v>2068</v>
      </c>
      <c r="I22" s="202" t="s">
        <v>2019</v>
      </c>
      <c r="J22" s="213" t="s">
        <v>2020</v>
      </c>
      <c r="K22" s="208">
        <v>30537.24</v>
      </c>
      <c r="L22" s="206"/>
      <c r="M22" s="206">
        <f t="shared" si="0"/>
        <v>30537.24</v>
      </c>
      <c r="N22" s="207" t="s">
        <v>37</v>
      </c>
      <c r="O22" s="225" t="s">
        <v>2059</v>
      </c>
      <c r="P22" s="217" t="s">
        <v>35</v>
      </c>
      <c r="Q22" s="219">
        <v>42712</v>
      </c>
      <c r="R22" s="200" t="s">
        <v>1598</v>
      </c>
      <c r="S22" s="330" t="s">
        <v>37</v>
      </c>
      <c r="T22" s="200" t="s">
        <v>2022</v>
      </c>
      <c r="U22" s="332" t="s">
        <v>2015</v>
      </c>
      <c r="V22" s="200" t="s">
        <v>37</v>
      </c>
      <c r="W22" s="200" t="s">
        <v>37</v>
      </c>
    </row>
    <row r="23" spans="1:23" s="347" customFormat="1" ht="143.25" thickBot="1">
      <c r="A23" s="201">
        <v>18</v>
      </c>
      <c r="B23" s="201" t="s">
        <v>27</v>
      </c>
      <c r="C23" s="202" t="s">
        <v>2069</v>
      </c>
      <c r="D23" s="201" t="s">
        <v>29</v>
      </c>
      <c r="E23" s="203">
        <v>54035511</v>
      </c>
      <c r="F23" s="202">
        <v>5</v>
      </c>
      <c r="G23" s="204">
        <v>42582</v>
      </c>
      <c r="H23" s="202" t="s">
        <v>2070</v>
      </c>
      <c r="I23" s="202" t="s">
        <v>2019</v>
      </c>
      <c r="J23" s="213" t="s">
        <v>2020</v>
      </c>
      <c r="K23" s="208">
        <v>30778.34</v>
      </c>
      <c r="L23" s="206"/>
      <c r="M23" s="206">
        <f t="shared" si="0"/>
        <v>30778.34</v>
      </c>
      <c r="N23" s="207" t="s">
        <v>37</v>
      </c>
      <c r="O23" s="225" t="s">
        <v>2059</v>
      </c>
      <c r="P23" s="217" t="s">
        <v>35</v>
      </c>
      <c r="Q23" s="219">
        <v>42712</v>
      </c>
      <c r="R23" s="200" t="s">
        <v>1598</v>
      </c>
      <c r="S23" s="330" t="s">
        <v>37</v>
      </c>
      <c r="T23" s="200" t="s">
        <v>2022</v>
      </c>
      <c r="U23" s="332" t="s">
        <v>2015</v>
      </c>
      <c r="V23" s="200" t="s">
        <v>37</v>
      </c>
      <c r="W23" s="200" t="s">
        <v>37</v>
      </c>
    </row>
    <row r="24" spans="1:23" s="347" customFormat="1" ht="91.5" thickTop="1" thickBot="1">
      <c r="A24" s="201">
        <v>19</v>
      </c>
      <c r="B24" s="201" t="s">
        <v>27</v>
      </c>
      <c r="C24" s="202" t="s">
        <v>2071</v>
      </c>
      <c r="D24" s="201" t="s">
        <v>29</v>
      </c>
      <c r="E24" s="203" t="s">
        <v>2072</v>
      </c>
      <c r="F24" s="202" t="s">
        <v>2073</v>
      </c>
      <c r="G24" s="204">
        <v>41825</v>
      </c>
      <c r="H24" s="202" t="s">
        <v>2074</v>
      </c>
      <c r="I24" s="202" t="s">
        <v>2019</v>
      </c>
      <c r="J24" s="213" t="s">
        <v>2020</v>
      </c>
      <c r="K24" s="205">
        <v>141790.35999999999</v>
      </c>
      <c r="L24" s="206"/>
      <c r="M24" s="206">
        <f t="shared" si="0"/>
        <v>141790.35999999999</v>
      </c>
      <c r="N24" s="207" t="s">
        <v>37</v>
      </c>
      <c r="O24" s="349" t="s">
        <v>2075</v>
      </c>
      <c r="P24" s="350" t="s">
        <v>3</v>
      </c>
      <c r="Q24" s="219" t="s">
        <v>37</v>
      </c>
      <c r="R24" s="351" t="s">
        <v>1598</v>
      </c>
      <c r="S24" s="200" t="s">
        <v>37</v>
      </c>
      <c r="T24" s="223" t="s">
        <v>2076</v>
      </c>
      <c r="U24" s="200" t="s">
        <v>37</v>
      </c>
      <c r="V24" s="200" t="s">
        <v>37</v>
      </c>
      <c r="W24" s="200" t="s">
        <v>37</v>
      </c>
    </row>
    <row r="25" spans="1:23" s="347" customFormat="1" ht="44.25" thickTop="1">
      <c r="A25" s="201">
        <v>20</v>
      </c>
      <c r="B25" s="201" t="s">
        <v>249</v>
      </c>
      <c r="C25" s="202" t="s">
        <v>2077</v>
      </c>
      <c r="D25" s="201" t="s">
        <v>29</v>
      </c>
      <c r="E25" s="201">
        <v>909428174</v>
      </c>
      <c r="F25" s="201">
        <v>5</v>
      </c>
      <c r="G25" s="204">
        <v>42214</v>
      </c>
      <c r="H25" s="202" t="s">
        <v>2078</v>
      </c>
      <c r="I25" s="216" t="s">
        <v>1731</v>
      </c>
      <c r="J25" s="216" t="s">
        <v>2079</v>
      </c>
      <c r="K25" s="205">
        <v>1280.4000000000001</v>
      </c>
      <c r="L25" s="205">
        <f>-K25</f>
        <v>-1280.4000000000001</v>
      </c>
      <c r="M25" s="206">
        <f t="shared" si="0"/>
        <v>0</v>
      </c>
      <c r="N25" s="207" t="s">
        <v>2080</v>
      </c>
      <c r="O25" s="202" t="s">
        <v>2081</v>
      </c>
      <c r="P25" s="217" t="s">
        <v>35</v>
      </c>
      <c r="Q25" s="218">
        <v>42563</v>
      </c>
      <c r="R25" s="200" t="s">
        <v>1598</v>
      </c>
      <c r="S25" s="330" t="s">
        <v>37</v>
      </c>
      <c r="T25" s="219" t="s">
        <v>38</v>
      </c>
      <c r="U25" s="241" t="s">
        <v>37</v>
      </c>
      <c r="V25" s="200" t="s">
        <v>37</v>
      </c>
      <c r="W25" s="200" t="s">
        <v>37</v>
      </c>
    </row>
    <row r="26" spans="1:23" s="347" customFormat="1" ht="72">
      <c r="A26" s="201">
        <v>21</v>
      </c>
      <c r="B26" s="201" t="s">
        <v>249</v>
      </c>
      <c r="C26" s="202" t="s">
        <v>2082</v>
      </c>
      <c r="D26" s="201" t="s">
        <v>42</v>
      </c>
      <c r="E26" s="201">
        <v>90940612</v>
      </c>
      <c r="F26" s="201">
        <v>5</v>
      </c>
      <c r="G26" s="204">
        <v>42405</v>
      </c>
      <c r="H26" s="202" t="s">
        <v>2083</v>
      </c>
      <c r="I26" s="216" t="s">
        <v>1731</v>
      </c>
      <c r="J26" s="216" t="s">
        <v>2079</v>
      </c>
      <c r="K26" s="205">
        <v>2547.9</v>
      </c>
      <c r="L26" s="205">
        <f>-K26</f>
        <v>-2547.9</v>
      </c>
      <c r="M26" s="206">
        <f t="shared" si="0"/>
        <v>0</v>
      </c>
      <c r="N26" s="207" t="s">
        <v>2080</v>
      </c>
      <c r="O26" s="202" t="s">
        <v>2084</v>
      </c>
      <c r="P26" s="217" t="s">
        <v>35</v>
      </c>
      <c r="Q26" s="219">
        <v>42733</v>
      </c>
      <c r="R26" s="200" t="s">
        <v>1598</v>
      </c>
      <c r="S26" s="330" t="s">
        <v>37</v>
      </c>
      <c r="T26" s="219" t="s">
        <v>38</v>
      </c>
      <c r="U26" s="241" t="s">
        <v>37</v>
      </c>
      <c r="V26" s="200" t="s">
        <v>37</v>
      </c>
      <c r="W26" s="200" t="s">
        <v>37</v>
      </c>
    </row>
    <row r="27" spans="1:23" s="347" customFormat="1" ht="72">
      <c r="A27" s="201">
        <v>22</v>
      </c>
      <c r="B27" s="201" t="s">
        <v>249</v>
      </c>
      <c r="C27" s="202" t="s">
        <v>2085</v>
      </c>
      <c r="D27" s="201" t="s">
        <v>29</v>
      </c>
      <c r="E27" s="201">
        <v>82094721</v>
      </c>
      <c r="F27" s="201">
        <v>7</v>
      </c>
      <c r="G27" s="204">
        <v>42409</v>
      </c>
      <c r="H27" s="202" t="s">
        <v>2086</v>
      </c>
      <c r="I27" s="216" t="s">
        <v>1731</v>
      </c>
      <c r="J27" s="216" t="s">
        <v>2079</v>
      </c>
      <c r="K27" s="205">
        <v>1800</v>
      </c>
      <c r="L27" s="205">
        <f>-K27</f>
        <v>-1800</v>
      </c>
      <c r="M27" s="206">
        <f t="shared" si="0"/>
        <v>0</v>
      </c>
      <c r="N27" s="207" t="s">
        <v>2080</v>
      </c>
      <c r="O27" s="202" t="s">
        <v>2087</v>
      </c>
      <c r="P27" s="217" t="s">
        <v>35</v>
      </c>
      <c r="Q27" s="219">
        <v>42733</v>
      </c>
      <c r="R27" s="200" t="s">
        <v>1598</v>
      </c>
      <c r="S27" s="330" t="s">
        <v>37</v>
      </c>
      <c r="T27" s="219" t="s">
        <v>38</v>
      </c>
      <c r="U27" s="241" t="s">
        <v>37</v>
      </c>
      <c r="V27" s="200" t="s">
        <v>37</v>
      </c>
      <c r="W27" s="200" t="s">
        <v>37</v>
      </c>
    </row>
    <row r="28" spans="1:23" s="347" customFormat="1" ht="29.25">
      <c r="A28" s="201">
        <v>23</v>
      </c>
      <c r="B28" s="201" t="s">
        <v>249</v>
      </c>
      <c r="C28" s="202" t="s">
        <v>2088</v>
      </c>
      <c r="D28" s="201" t="s">
        <v>42</v>
      </c>
      <c r="E28" s="201">
        <v>82111499</v>
      </c>
      <c r="F28" s="201">
        <v>9</v>
      </c>
      <c r="G28" s="220"/>
      <c r="H28" s="202" t="s">
        <v>2089</v>
      </c>
      <c r="I28" s="216" t="s">
        <v>1731</v>
      </c>
      <c r="J28" s="216"/>
      <c r="K28" s="221">
        <v>8748.27</v>
      </c>
      <c r="L28" s="205">
        <v>-6611.73</v>
      </c>
      <c r="M28" s="206">
        <f t="shared" si="0"/>
        <v>2136.5400000000009</v>
      </c>
      <c r="N28" s="202" t="s">
        <v>2090</v>
      </c>
      <c r="O28" s="225" t="s">
        <v>2091</v>
      </c>
      <c r="P28" s="217" t="s">
        <v>35</v>
      </c>
      <c r="Q28" s="222">
        <v>43132</v>
      </c>
      <c r="R28" s="200" t="s">
        <v>1598</v>
      </c>
      <c r="S28" s="330" t="s">
        <v>37</v>
      </c>
      <c r="T28" s="332" t="s">
        <v>2092</v>
      </c>
      <c r="U28" s="241">
        <v>1072.21</v>
      </c>
      <c r="V28" s="200" t="s">
        <v>37</v>
      </c>
      <c r="W28" s="200" t="s">
        <v>37</v>
      </c>
    </row>
    <row r="29" spans="1:23" s="347" customFormat="1" ht="72">
      <c r="A29" s="201">
        <v>24</v>
      </c>
      <c r="B29" s="201" t="s">
        <v>249</v>
      </c>
      <c r="C29" s="202" t="s">
        <v>2093</v>
      </c>
      <c r="D29" s="201" t="s">
        <v>29</v>
      </c>
      <c r="E29" s="201">
        <v>13751361</v>
      </c>
      <c r="F29" s="201">
        <v>10</v>
      </c>
      <c r="G29" s="220"/>
      <c r="H29" s="210" t="s">
        <v>2094</v>
      </c>
      <c r="I29" s="216" t="s">
        <v>1731</v>
      </c>
      <c r="J29" s="216"/>
      <c r="K29" s="221">
        <v>5301</v>
      </c>
      <c r="L29" s="205">
        <v>2378.04</v>
      </c>
      <c r="M29" s="206">
        <f t="shared" si="0"/>
        <v>7679.04</v>
      </c>
      <c r="N29" s="202" t="s">
        <v>2090</v>
      </c>
      <c r="O29" s="225" t="s">
        <v>2095</v>
      </c>
      <c r="P29" s="217" t="s">
        <v>3</v>
      </c>
      <c r="Q29" s="200" t="s">
        <v>37</v>
      </c>
      <c r="R29" s="200" t="s">
        <v>37</v>
      </c>
      <c r="S29" s="219">
        <v>43190</v>
      </c>
      <c r="T29" s="332" t="s">
        <v>1579</v>
      </c>
      <c r="U29" s="241" t="s">
        <v>37</v>
      </c>
      <c r="V29" s="200" t="s">
        <v>37</v>
      </c>
      <c r="W29" s="200" t="s">
        <v>37</v>
      </c>
    </row>
    <row r="30" spans="1:23" s="347" customFormat="1" ht="43.5">
      <c r="A30" s="201">
        <v>25</v>
      </c>
      <c r="B30" s="201" t="s">
        <v>249</v>
      </c>
      <c r="C30" s="202" t="s">
        <v>2096</v>
      </c>
      <c r="D30" s="201" t="s">
        <v>42</v>
      </c>
      <c r="E30" s="201">
        <v>60177322</v>
      </c>
      <c r="F30" s="201">
        <v>8</v>
      </c>
      <c r="G30" s="204">
        <v>42643</v>
      </c>
      <c r="H30" s="202" t="s">
        <v>2097</v>
      </c>
      <c r="I30" s="216" t="s">
        <v>1731</v>
      </c>
      <c r="J30" s="216" t="s">
        <v>2079</v>
      </c>
      <c r="K30" s="221">
        <v>10650.45</v>
      </c>
      <c r="L30" s="205"/>
      <c r="M30" s="206">
        <f t="shared" si="0"/>
        <v>10650.45</v>
      </c>
      <c r="N30" s="207" t="s">
        <v>37</v>
      </c>
      <c r="O30" s="225" t="s">
        <v>2098</v>
      </c>
      <c r="P30" s="217" t="s">
        <v>35</v>
      </c>
      <c r="Q30" s="219">
        <v>42830</v>
      </c>
      <c r="R30" s="200" t="s">
        <v>1598</v>
      </c>
      <c r="S30" s="330" t="s">
        <v>37</v>
      </c>
      <c r="T30" s="223" t="s">
        <v>2099</v>
      </c>
      <c r="U30" s="241" t="s">
        <v>37</v>
      </c>
      <c r="V30" s="200" t="s">
        <v>37</v>
      </c>
      <c r="W30" s="200" t="s">
        <v>37</v>
      </c>
    </row>
    <row r="31" spans="1:23" s="347" customFormat="1" ht="128.25">
      <c r="A31" s="201">
        <v>26</v>
      </c>
      <c r="B31" s="201" t="s">
        <v>289</v>
      </c>
      <c r="C31" s="210" t="s">
        <v>2100</v>
      </c>
      <c r="D31" s="203" t="s">
        <v>42</v>
      </c>
      <c r="E31" s="203">
        <v>13287702</v>
      </c>
      <c r="F31" s="203">
        <v>8</v>
      </c>
      <c r="G31" s="224">
        <v>42169</v>
      </c>
      <c r="H31" s="225" t="s">
        <v>2101</v>
      </c>
      <c r="I31" s="202" t="s">
        <v>2102</v>
      </c>
      <c r="J31" s="226" t="s">
        <v>37</v>
      </c>
      <c r="K31" s="214">
        <v>11293.14</v>
      </c>
      <c r="L31" s="206"/>
      <c r="M31" s="206">
        <f t="shared" si="0"/>
        <v>11293.14</v>
      </c>
      <c r="N31" s="207" t="s">
        <v>37</v>
      </c>
      <c r="O31" s="225" t="s">
        <v>2103</v>
      </c>
      <c r="P31" s="217" t="s">
        <v>35</v>
      </c>
      <c r="Q31" s="219">
        <v>43027</v>
      </c>
      <c r="R31" s="200" t="s">
        <v>1598</v>
      </c>
      <c r="S31" s="330" t="s">
        <v>37</v>
      </c>
      <c r="T31" s="200" t="s">
        <v>537</v>
      </c>
      <c r="U31" s="200" t="s">
        <v>2104</v>
      </c>
      <c r="V31" s="200" t="s">
        <v>37</v>
      </c>
      <c r="W31" s="200" t="s">
        <v>37</v>
      </c>
    </row>
    <row r="32" spans="1:23" s="347" customFormat="1" ht="128.25">
      <c r="A32" s="201">
        <v>27</v>
      </c>
      <c r="B32" s="201" t="s">
        <v>289</v>
      </c>
      <c r="C32" s="210" t="s">
        <v>2105</v>
      </c>
      <c r="D32" s="203" t="s">
        <v>42</v>
      </c>
      <c r="E32" s="203">
        <v>18669581</v>
      </c>
      <c r="F32" s="203">
        <v>12</v>
      </c>
      <c r="G32" s="224">
        <v>42072</v>
      </c>
      <c r="H32" s="225" t="s">
        <v>2106</v>
      </c>
      <c r="I32" s="202" t="s">
        <v>1494</v>
      </c>
      <c r="J32" s="226" t="s">
        <v>37</v>
      </c>
      <c r="K32" s="214">
        <v>15000</v>
      </c>
      <c r="L32" s="206"/>
      <c r="M32" s="206">
        <f t="shared" si="0"/>
        <v>15000</v>
      </c>
      <c r="N32" s="207" t="s">
        <v>37</v>
      </c>
      <c r="O32" s="225" t="s">
        <v>2107</v>
      </c>
      <c r="P32" s="217" t="s">
        <v>35</v>
      </c>
      <c r="Q32" s="219">
        <v>43027</v>
      </c>
      <c r="R32" s="200" t="s">
        <v>1598</v>
      </c>
      <c r="S32" s="330" t="s">
        <v>37</v>
      </c>
      <c r="T32" s="200" t="s">
        <v>537</v>
      </c>
      <c r="U32" s="200" t="s">
        <v>2104</v>
      </c>
      <c r="V32" s="200" t="s">
        <v>37</v>
      </c>
      <c r="W32" s="200" t="s">
        <v>37</v>
      </c>
    </row>
    <row r="33" spans="1:23" s="347" customFormat="1" ht="99.75">
      <c r="A33" s="201">
        <v>28</v>
      </c>
      <c r="B33" s="201" t="s">
        <v>289</v>
      </c>
      <c r="C33" s="210" t="s">
        <v>2108</v>
      </c>
      <c r="D33" s="203" t="s">
        <v>42</v>
      </c>
      <c r="E33" s="203" t="s">
        <v>2109</v>
      </c>
      <c r="F33" s="203">
        <v>8</v>
      </c>
      <c r="G33" s="224">
        <v>42153</v>
      </c>
      <c r="H33" s="225" t="s">
        <v>2110</v>
      </c>
      <c r="I33" s="202" t="s">
        <v>1494</v>
      </c>
      <c r="J33" s="226" t="s">
        <v>37</v>
      </c>
      <c r="K33" s="214">
        <v>32481.5</v>
      </c>
      <c r="L33" s="206"/>
      <c r="M33" s="206">
        <f t="shared" si="0"/>
        <v>32481.5</v>
      </c>
      <c r="N33" s="207" t="s">
        <v>37</v>
      </c>
      <c r="O33" s="225" t="s">
        <v>2111</v>
      </c>
      <c r="P33" s="217" t="s">
        <v>35</v>
      </c>
      <c r="Q33" s="219">
        <v>43027</v>
      </c>
      <c r="R33" s="200" t="s">
        <v>1598</v>
      </c>
      <c r="S33" s="330" t="s">
        <v>37</v>
      </c>
      <c r="T33" s="200" t="s">
        <v>537</v>
      </c>
      <c r="U33" s="200" t="s">
        <v>2104</v>
      </c>
      <c r="V33" s="200" t="s">
        <v>37</v>
      </c>
      <c r="W33" s="200" t="s">
        <v>37</v>
      </c>
    </row>
    <row r="34" spans="1:23" s="347" customFormat="1" ht="128.25">
      <c r="A34" s="201">
        <v>29</v>
      </c>
      <c r="B34" s="201" t="s">
        <v>289</v>
      </c>
      <c r="C34" s="210" t="s">
        <v>2112</v>
      </c>
      <c r="D34" s="203" t="s">
        <v>42</v>
      </c>
      <c r="E34" s="203">
        <v>98998226</v>
      </c>
      <c r="F34" s="203"/>
      <c r="G34" s="224">
        <v>42244</v>
      </c>
      <c r="H34" s="225" t="s">
        <v>2113</v>
      </c>
      <c r="I34" s="202"/>
      <c r="J34" s="226" t="s">
        <v>37</v>
      </c>
      <c r="K34" s="214">
        <v>150000</v>
      </c>
      <c r="L34" s="206"/>
      <c r="M34" s="206">
        <f t="shared" si="0"/>
        <v>150000</v>
      </c>
      <c r="N34" s="207" t="s">
        <v>37</v>
      </c>
      <c r="O34" s="225" t="s">
        <v>2114</v>
      </c>
      <c r="P34" s="227" t="s">
        <v>35</v>
      </c>
      <c r="Q34" s="228">
        <v>42636</v>
      </c>
      <c r="R34" s="200" t="s">
        <v>1598</v>
      </c>
      <c r="S34" s="330" t="s">
        <v>37</v>
      </c>
      <c r="T34" s="331" t="s">
        <v>1808</v>
      </c>
      <c r="U34" s="200" t="s">
        <v>37</v>
      </c>
      <c r="V34" s="200" t="s">
        <v>37</v>
      </c>
      <c r="W34" s="200" t="s">
        <v>37</v>
      </c>
    </row>
    <row r="35" spans="1:23" s="347" customFormat="1" ht="99.75">
      <c r="A35" s="201">
        <v>30</v>
      </c>
      <c r="B35" s="210" t="s">
        <v>373</v>
      </c>
      <c r="C35" s="210" t="s">
        <v>2115</v>
      </c>
      <c r="D35" s="202" t="s">
        <v>29</v>
      </c>
      <c r="E35" s="229">
        <v>8006026068089</v>
      </c>
      <c r="F35" s="201" t="s">
        <v>37</v>
      </c>
      <c r="G35" s="212">
        <v>41359</v>
      </c>
      <c r="H35" s="230" t="s">
        <v>2116</v>
      </c>
      <c r="I35" s="230" t="s">
        <v>2117</v>
      </c>
      <c r="J35" s="231" t="s">
        <v>2118</v>
      </c>
      <c r="K35" s="232">
        <v>220.02</v>
      </c>
      <c r="L35" s="206"/>
      <c r="M35" s="206">
        <f t="shared" si="0"/>
        <v>220.02</v>
      </c>
      <c r="N35" s="207" t="s">
        <v>37</v>
      </c>
      <c r="O35" s="334" t="s">
        <v>2119</v>
      </c>
      <c r="P35" s="233" t="s">
        <v>35</v>
      </c>
      <c r="Q35" s="234" t="s">
        <v>2120</v>
      </c>
      <c r="R35" s="235" t="s">
        <v>1598</v>
      </c>
      <c r="S35" s="335" t="s">
        <v>37</v>
      </c>
      <c r="T35" s="352" t="s">
        <v>537</v>
      </c>
      <c r="U35" s="200" t="s">
        <v>37</v>
      </c>
      <c r="V35" s="200" t="s">
        <v>37</v>
      </c>
      <c r="W35" s="200" t="s">
        <v>37</v>
      </c>
    </row>
    <row r="36" spans="1:23" s="347" customFormat="1" ht="71.25">
      <c r="A36" s="201">
        <v>31</v>
      </c>
      <c r="B36" s="210" t="s">
        <v>373</v>
      </c>
      <c r="C36" s="210" t="s">
        <v>2121</v>
      </c>
      <c r="D36" s="202" t="s">
        <v>29</v>
      </c>
      <c r="E36" s="229">
        <v>7904085246086</v>
      </c>
      <c r="F36" s="201" t="s">
        <v>37</v>
      </c>
      <c r="G36" s="212">
        <v>42223</v>
      </c>
      <c r="H36" s="230" t="s">
        <v>2122</v>
      </c>
      <c r="I36" s="230" t="s">
        <v>2117</v>
      </c>
      <c r="J36" s="231" t="s">
        <v>2118</v>
      </c>
      <c r="K36" s="214">
        <v>456</v>
      </c>
      <c r="L36" s="206"/>
      <c r="M36" s="206">
        <f t="shared" si="0"/>
        <v>456</v>
      </c>
      <c r="N36" s="207" t="s">
        <v>37</v>
      </c>
      <c r="O36" s="230" t="s">
        <v>2123</v>
      </c>
      <c r="P36" s="233" t="s">
        <v>3</v>
      </c>
      <c r="Q36" s="234"/>
      <c r="R36" s="235"/>
      <c r="S36" s="234"/>
      <c r="T36" s="352" t="s">
        <v>1017</v>
      </c>
      <c r="U36" s="200" t="s">
        <v>37</v>
      </c>
      <c r="V36" s="200" t="s">
        <v>37</v>
      </c>
      <c r="W36" s="200" t="s">
        <v>37</v>
      </c>
    </row>
    <row r="37" spans="1:23" s="347" customFormat="1" ht="71.25">
      <c r="A37" s="201">
        <v>32</v>
      </c>
      <c r="B37" s="210" t="s">
        <v>373</v>
      </c>
      <c r="C37" s="210" t="s">
        <v>2115</v>
      </c>
      <c r="D37" s="202" t="s">
        <v>29</v>
      </c>
      <c r="E37" s="229">
        <v>8006026068089</v>
      </c>
      <c r="F37" s="201" t="s">
        <v>37</v>
      </c>
      <c r="G37" s="212">
        <v>41339</v>
      </c>
      <c r="H37" s="230" t="s">
        <v>2124</v>
      </c>
      <c r="I37" s="230" t="s">
        <v>2117</v>
      </c>
      <c r="J37" s="231" t="s">
        <v>2118</v>
      </c>
      <c r="K37" s="232">
        <v>660.4</v>
      </c>
      <c r="L37" s="206">
        <f>-K37</f>
        <v>-660.4</v>
      </c>
      <c r="M37" s="206">
        <f t="shared" si="0"/>
        <v>0</v>
      </c>
      <c r="N37" s="207" t="s">
        <v>2125</v>
      </c>
      <c r="O37" s="236" t="s">
        <v>2126</v>
      </c>
      <c r="P37" s="336" t="s">
        <v>35</v>
      </c>
      <c r="Q37" s="353">
        <v>42782</v>
      </c>
      <c r="R37" s="235" t="s">
        <v>1598</v>
      </c>
      <c r="S37" s="335" t="s">
        <v>37</v>
      </c>
      <c r="T37" s="235" t="s">
        <v>38</v>
      </c>
      <c r="U37" s="200" t="s">
        <v>37</v>
      </c>
      <c r="V37" s="200" t="s">
        <v>37</v>
      </c>
      <c r="W37" s="200" t="s">
        <v>37</v>
      </c>
    </row>
    <row r="38" spans="1:23" s="347" customFormat="1" ht="71.25">
      <c r="A38" s="201">
        <v>33</v>
      </c>
      <c r="B38" s="201" t="s">
        <v>373</v>
      </c>
      <c r="C38" s="202" t="s">
        <v>2127</v>
      </c>
      <c r="D38" s="201" t="s">
        <v>29</v>
      </c>
      <c r="E38" s="201" t="s">
        <v>2128</v>
      </c>
      <c r="F38" s="201">
        <v>11</v>
      </c>
      <c r="G38" s="220">
        <v>42773</v>
      </c>
      <c r="H38" s="225" t="s">
        <v>2129</v>
      </c>
      <c r="I38" s="225" t="s">
        <v>2117</v>
      </c>
      <c r="J38" s="225" t="s">
        <v>1633</v>
      </c>
      <c r="K38" s="214">
        <v>1378</v>
      </c>
      <c r="L38" s="206"/>
      <c r="M38" s="206">
        <f t="shared" si="0"/>
        <v>1378</v>
      </c>
      <c r="N38" s="207" t="s">
        <v>37</v>
      </c>
      <c r="O38" s="337" t="s">
        <v>2130</v>
      </c>
      <c r="P38" s="233" t="s">
        <v>35</v>
      </c>
      <c r="Q38" s="234">
        <v>42950</v>
      </c>
      <c r="R38" s="235" t="s">
        <v>1598</v>
      </c>
      <c r="S38" s="335" t="s">
        <v>37</v>
      </c>
      <c r="T38" s="352" t="s">
        <v>1808</v>
      </c>
      <c r="U38" s="200" t="s">
        <v>37</v>
      </c>
      <c r="V38" s="200" t="s">
        <v>37</v>
      </c>
      <c r="W38" s="200" t="s">
        <v>37</v>
      </c>
    </row>
    <row r="39" spans="1:23" s="347" customFormat="1" ht="57">
      <c r="A39" s="201">
        <v>34</v>
      </c>
      <c r="B39" s="201" t="s">
        <v>373</v>
      </c>
      <c r="C39" s="202" t="s">
        <v>2131</v>
      </c>
      <c r="D39" s="201" t="s">
        <v>29</v>
      </c>
      <c r="E39" s="201" t="s">
        <v>2132</v>
      </c>
      <c r="F39" s="201">
        <v>13</v>
      </c>
      <c r="G39" s="237">
        <v>42522</v>
      </c>
      <c r="H39" s="225" t="s">
        <v>2133</v>
      </c>
      <c r="I39" s="225" t="s">
        <v>2117</v>
      </c>
      <c r="J39" s="225" t="s">
        <v>1633</v>
      </c>
      <c r="K39" s="205">
        <v>1412.2</v>
      </c>
      <c r="L39" s="206"/>
      <c r="M39" s="206">
        <f t="shared" si="0"/>
        <v>1412.2</v>
      </c>
      <c r="N39" s="207" t="s">
        <v>37</v>
      </c>
      <c r="O39" s="225" t="s">
        <v>2134</v>
      </c>
      <c r="P39" s="233" t="s">
        <v>35</v>
      </c>
      <c r="Q39" s="234">
        <v>42950</v>
      </c>
      <c r="R39" s="235" t="s">
        <v>1598</v>
      </c>
      <c r="S39" s="335" t="s">
        <v>37</v>
      </c>
      <c r="T39" s="352" t="s">
        <v>537</v>
      </c>
      <c r="U39" s="200" t="s">
        <v>37</v>
      </c>
      <c r="V39" s="200" t="s">
        <v>37</v>
      </c>
      <c r="W39" s="200" t="s">
        <v>37</v>
      </c>
    </row>
    <row r="40" spans="1:23" s="347" customFormat="1" ht="60">
      <c r="A40" s="201">
        <v>35</v>
      </c>
      <c r="B40" s="201" t="s">
        <v>373</v>
      </c>
      <c r="C40" s="202" t="s">
        <v>2135</v>
      </c>
      <c r="D40" s="201" t="s">
        <v>29</v>
      </c>
      <c r="E40" s="201" t="s">
        <v>2136</v>
      </c>
      <c r="F40" s="201">
        <v>8</v>
      </c>
      <c r="G40" s="220">
        <v>42654</v>
      </c>
      <c r="H40" s="225" t="s">
        <v>2137</v>
      </c>
      <c r="I40" s="225" t="s">
        <v>2117</v>
      </c>
      <c r="J40" s="225" t="s">
        <v>1633</v>
      </c>
      <c r="K40" s="205">
        <v>1663</v>
      </c>
      <c r="L40" s="206"/>
      <c r="M40" s="206">
        <f t="shared" si="0"/>
        <v>1663</v>
      </c>
      <c r="N40" s="207" t="s">
        <v>37</v>
      </c>
      <c r="O40" s="337" t="s">
        <v>2138</v>
      </c>
      <c r="P40" s="233" t="s">
        <v>35</v>
      </c>
      <c r="Q40" s="234">
        <v>42950</v>
      </c>
      <c r="R40" s="235" t="s">
        <v>1598</v>
      </c>
      <c r="S40" s="335" t="s">
        <v>37</v>
      </c>
      <c r="T40" s="352" t="s">
        <v>537</v>
      </c>
      <c r="U40" s="200"/>
      <c r="V40" s="200" t="s">
        <v>37</v>
      </c>
      <c r="W40" s="200" t="s">
        <v>37</v>
      </c>
    </row>
    <row r="41" spans="1:23" s="347" customFormat="1" ht="60">
      <c r="A41" s="201">
        <v>36</v>
      </c>
      <c r="B41" s="201" t="s">
        <v>373</v>
      </c>
      <c r="C41" s="202" t="s">
        <v>2139</v>
      </c>
      <c r="D41" s="201" t="s">
        <v>29</v>
      </c>
      <c r="E41" s="238" t="s">
        <v>2140</v>
      </c>
      <c r="F41" s="201" t="s">
        <v>37</v>
      </c>
      <c r="G41" s="220">
        <v>42625</v>
      </c>
      <c r="H41" s="225" t="s">
        <v>2141</v>
      </c>
      <c r="I41" s="225" t="s">
        <v>2117</v>
      </c>
      <c r="J41" s="225" t="s">
        <v>1633</v>
      </c>
      <c r="K41" s="221">
        <v>2531.79</v>
      </c>
      <c r="L41" s="206"/>
      <c r="M41" s="206">
        <f t="shared" si="0"/>
        <v>2531.79</v>
      </c>
      <c r="N41" s="207" t="s">
        <v>37</v>
      </c>
      <c r="O41" s="337" t="s">
        <v>2130</v>
      </c>
      <c r="P41" s="233" t="s">
        <v>35</v>
      </c>
      <c r="Q41" s="234">
        <v>42950</v>
      </c>
      <c r="R41" s="235" t="s">
        <v>1598</v>
      </c>
      <c r="S41" s="335" t="s">
        <v>37</v>
      </c>
      <c r="T41" s="352" t="s">
        <v>1808</v>
      </c>
      <c r="U41" s="200" t="s">
        <v>37</v>
      </c>
      <c r="V41" s="200" t="s">
        <v>37</v>
      </c>
      <c r="W41" s="200" t="s">
        <v>37</v>
      </c>
    </row>
    <row r="42" spans="1:23" s="347" customFormat="1" ht="75">
      <c r="A42" s="201">
        <v>37</v>
      </c>
      <c r="B42" s="201" t="s">
        <v>373</v>
      </c>
      <c r="C42" s="202" t="s">
        <v>2142</v>
      </c>
      <c r="D42" s="201" t="s">
        <v>29</v>
      </c>
      <c r="E42" s="201" t="s">
        <v>2143</v>
      </c>
      <c r="F42" s="201">
        <v>11</v>
      </c>
      <c r="G42" s="220">
        <v>42781</v>
      </c>
      <c r="H42" s="225" t="s">
        <v>2144</v>
      </c>
      <c r="I42" s="225" t="s">
        <v>2145</v>
      </c>
      <c r="J42" s="225" t="s">
        <v>37</v>
      </c>
      <c r="K42" s="214">
        <v>2537.37</v>
      </c>
      <c r="L42" s="206"/>
      <c r="M42" s="206">
        <f t="shared" si="0"/>
        <v>2537.37</v>
      </c>
      <c r="N42" s="207" t="s">
        <v>37</v>
      </c>
      <c r="O42" s="337" t="s">
        <v>2146</v>
      </c>
      <c r="P42" s="233" t="s">
        <v>35</v>
      </c>
      <c r="Q42" s="234">
        <v>42950</v>
      </c>
      <c r="R42" s="235" t="s">
        <v>1598</v>
      </c>
      <c r="S42" s="335" t="s">
        <v>37</v>
      </c>
      <c r="T42" s="352" t="s">
        <v>537</v>
      </c>
      <c r="U42" s="200" t="s">
        <v>37</v>
      </c>
      <c r="V42" s="200" t="s">
        <v>37</v>
      </c>
      <c r="W42" s="200" t="s">
        <v>37</v>
      </c>
    </row>
    <row r="43" spans="1:23" s="347" customFormat="1" ht="90">
      <c r="A43" s="201">
        <v>38</v>
      </c>
      <c r="B43" s="210" t="s">
        <v>373</v>
      </c>
      <c r="C43" s="210" t="s">
        <v>2147</v>
      </c>
      <c r="D43" s="202" t="s">
        <v>29</v>
      </c>
      <c r="E43" s="229">
        <v>7706285677083</v>
      </c>
      <c r="F43" s="201" t="s">
        <v>37</v>
      </c>
      <c r="G43" s="212">
        <v>41565</v>
      </c>
      <c r="H43" s="230" t="s">
        <v>2148</v>
      </c>
      <c r="I43" s="230" t="s">
        <v>2117</v>
      </c>
      <c r="J43" s="231" t="s">
        <v>2118</v>
      </c>
      <c r="K43" s="232">
        <v>3044.5</v>
      </c>
      <c r="L43" s="206"/>
      <c r="M43" s="206">
        <f t="shared" si="0"/>
        <v>3044.5</v>
      </c>
      <c r="N43" s="207" t="s">
        <v>37</v>
      </c>
      <c r="O43" s="334" t="s">
        <v>2119</v>
      </c>
      <c r="P43" s="233" t="s">
        <v>35</v>
      </c>
      <c r="Q43" s="234">
        <v>42950</v>
      </c>
      <c r="R43" s="235" t="s">
        <v>1598</v>
      </c>
      <c r="S43" s="335" t="s">
        <v>37</v>
      </c>
      <c r="T43" s="352" t="s">
        <v>2099</v>
      </c>
      <c r="U43" s="200" t="s">
        <v>37</v>
      </c>
      <c r="V43" s="200" t="s">
        <v>37</v>
      </c>
      <c r="W43" s="200" t="s">
        <v>37</v>
      </c>
    </row>
    <row r="44" spans="1:23" s="347" customFormat="1" ht="42.75">
      <c r="A44" s="201">
        <v>39</v>
      </c>
      <c r="B44" s="201" t="s">
        <v>373</v>
      </c>
      <c r="C44" s="202" t="s">
        <v>2149</v>
      </c>
      <c r="D44" s="201" t="s">
        <v>29</v>
      </c>
      <c r="E44" s="201" t="s">
        <v>2150</v>
      </c>
      <c r="F44" s="201">
        <v>14</v>
      </c>
      <c r="G44" s="220">
        <v>42685</v>
      </c>
      <c r="H44" s="225" t="s">
        <v>2151</v>
      </c>
      <c r="I44" s="225" t="s">
        <v>2145</v>
      </c>
      <c r="J44" s="225" t="s">
        <v>37</v>
      </c>
      <c r="K44" s="205">
        <v>3595.93</v>
      </c>
      <c r="L44" s="206"/>
      <c r="M44" s="206">
        <f t="shared" si="0"/>
        <v>3595.93</v>
      </c>
      <c r="N44" s="207" t="s">
        <v>37</v>
      </c>
      <c r="O44" s="225" t="s">
        <v>2138</v>
      </c>
      <c r="P44" s="233" t="s">
        <v>35</v>
      </c>
      <c r="Q44" s="234">
        <v>42950</v>
      </c>
      <c r="R44" s="235" t="s">
        <v>1598</v>
      </c>
      <c r="S44" s="335" t="s">
        <v>37</v>
      </c>
      <c r="T44" s="352" t="s">
        <v>537</v>
      </c>
      <c r="U44" s="235" t="s">
        <v>37</v>
      </c>
      <c r="V44" s="235" t="s">
        <v>37</v>
      </c>
      <c r="W44" s="235" t="s">
        <v>37</v>
      </c>
    </row>
    <row r="45" spans="1:23" s="347" customFormat="1" ht="45">
      <c r="A45" s="201">
        <v>40</v>
      </c>
      <c r="B45" s="201" t="s">
        <v>373</v>
      </c>
      <c r="C45" s="202" t="s">
        <v>2152</v>
      </c>
      <c r="D45" s="201" t="s">
        <v>29</v>
      </c>
      <c r="E45" s="201" t="s">
        <v>2153</v>
      </c>
      <c r="F45" s="201">
        <v>12</v>
      </c>
      <c r="G45" s="220">
        <v>42817</v>
      </c>
      <c r="H45" s="225" t="s">
        <v>2154</v>
      </c>
      <c r="I45" s="225" t="s">
        <v>2117</v>
      </c>
      <c r="J45" s="225" t="s">
        <v>1633</v>
      </c>
      <c r="K45" s="214">
        <v>3824.52</v>
      </c>
      <c r="L45" s="206"/>
      <c r="M45" s="206">
        <f t="shared" si="0"/>
        <v>3824.52</v>
      </c>
      <c r="N45" s="207" t="s">
        <v>37</v>
      </c>
      <c r="O45" s="334" t="s">
        <v>2155</v>
      </c>
      <c r="P45" s="233" t="s">
        <v>35</v>
      </c>
      <c r="Q45" s="234">
        <v>42950</v>
      </c>
      <c r="R45" s="235" t="s">
        <v>1598</v>
      </c>
      <c r="S45" s="335" t="s">
        <v>37</v>
      </c>
      <c r="T45" s="352" t="s">
        <v>1808</v>
      </c>
      <c r="U45" s="235" t="s">
        <v>37</v>
      </c>
      <c r="V45" s="235" t="s">
        <v>37</v>
      </c>
      <c r="W45" s="235" t="s">
        <v>37</v>
      </c>
    </row>
    <row r="46" spans="1:23" s="347" customFormat="1" ht="90">
      <c r="A46" s="201">
        <v>41</v>
      </c>
      <c r="B46" s="210" t="s">
        <v>373</v>
      </c>
      <c r="C46" s="210" t="s">
        <v>2156</v>
      </c>
      <c r="D46" s="202" t="s">
        <v>29</v>
      </c>
      <c r="E46" s="229">
        <v>6910255016085</v>
      </c>
      <c r="F46" s="201" t="s">
        <v>37</v>
      </c>
      <c r="G46" s="212">
        <v>42417</v>
      </c>
      <c r="H46" s="230" t="s">
        <v>2157</v>
      </c>
      <c r="I46" s="230" t="s">
        <v>2117</v>
      </c>
      <c r="J46" s="231" t="s">
        <v>1633</v>
      </c>
      <c r="K46" s="214">
        <v>4332</v>
      </c>
      <c r="L46" s="206"/>
      <c r="M46" s="206">
        <f t="shared" si="0"/>
        <v>4332</v>
      </c>
      <c r="N46" s="207" t="s">
        <v>37</v>
      </c>
      <c r="O46" s="334" t="s">
        <v>2158</v>
      </c>
      <c r="P46" s="233" t="s">
        <v>35</v>
      </c>
      <c r="Q46" s="234">
        <v>42950</v>
      </c>
      <c r="R46" s="235" t="s">
        <v>1598</v>
      </c>
      <c r="S46" s="335" t="s">
        <v>37</v>
      </c>
      <c r="T46" s="352" t="s">
        <v>2099</v>
      </c>
      <c r="U46" s="235" t="s">
        <v>37</v>
      </c>
      <c r="V46" s="235" t="s">
        <v>37</v>
      </c>
      <c r="W46" s="235" t="s">
        <v>37</v>
      </c>
    </row>
    <row r="47" spans="1:23" s="347" customFormat="1" ht="99.75">
      <c r="A47" s="201">
        <v>42</v>
      </c>
      <c r="B47" s="210" t="s">
        <v>373</v>
      </c>
      <c r="C47" s="210" t="s">
        <v>2159</v>
      </c>
      <c r="D47" s="202" t="s">
        <v>29</v>
      </c>
      <c r="E47" s="229">
        <v>7904085246086</v>
      </c>
      <c r="F47" s="201" t="s">
        <v>37</v>
      </c>
      <c r="G47" s="212">
        <v>41845</v>
      </c>
      <c r="H47" s="230" t="s">
        <v>2160</v>
      </c>
      <c r="I47" s="230" t="s">
        <v>2117</v>
      </c>
      <c r="J47" s="231" t="s">
        <v>2118</v>
      </c>
      <c r="K47" s="232">
        <v>4931.1899999999996</v>
      </c>
      <c r="L47" s="206"/>
      <c r="M47" s="206">
        <f t="shared" si="0"/>
        <v>4931.1899999999996</v>
      </c>
      <c r="N47" s="207" t="s">
        <v>37</v>
      </c>
      <c r="O47" s="230" t="s">
        <v>2161</v>
      </c>
      <c r="P47" s="233" t="s">
        <v>3</v>
      </c>
      <c r="Q47" s="234"/>
      <c r="R47" s="235"/>
      <c r="S47" s="234"/>
      <c r="T47" s="352" t="s">
        <v>1017</v>
      </c>
      <c r="U47" s="235" t="s">
        <v>37</v>
      </c>
      <c r="V47" s="235" t="s">
        <v>37</v>
      </c>
      <c r="W47" s="235" t="s">
        <v>37</v>
      </c>
    </row>
    <row r="48" spans="1:23" s="347" customFormat="1" ht="57">
      <c r="A48" s="201">
        <v>43</v>
      </c>
      <c r="B48" s="210" t="s">
        <v>373</v>
      </c>
      <c r="C48" s="210" t="s">
        <v>2147</v>
      </c>
      <c r="D48" s="202" t="s">
        <v>29</v>
      </c>
      <c r="E48" s="229">
        <v>7706285677083</v>
      </c>
      <c r="F48" s="201" t="s">
        <v>37</v>
      </c>
      <c r="G48" s="212">
        <v>41528</v>
      </c>
      <c r="H48" s="230" t="s">
        <v>2162</v>
      </c>
      <c r="I48" s="230" t="s">
        <v>2117</v>
      </c>
      <c r="J48" s="231" t="s">
        <v>2118</v>
      </c>
      <c r="K48" s="232">
        <v>7353.69</v>
      </c>
      <c r="L48" s="206"/>
      <c r="M48" s="206">
        <f t="shared" si="0"/>
        <v>7353.69</v>
      </c>
      <c r="N48" s="207" t="s">
        <v>37</v>
      </c>
      <c r="O48" s="230" t="s">
        <v>2161</v>
      </c>
      <c r="P48" s="233" t="s">
        <v>35</v>
      </c>
      <c r="Q48" s="281">
        <v>42850</v>
      </c>
      <c r="R48" s="235">
        <v>60</v>
      </c>
      <c r="S48" s="335" t="s">
        <v>37</v>
      </c>
      <c r="T48" s="354" t="s">
        <v>537</v>
      </c>
      <c r="U48" s="235" t="s">
        <v>37</v>
      </c>
      <c r="V48" s="235" t="s">
        <v>37</v>
      </c>
      <c r="W48" s="235" t="s">
        <v>37</v>
      </c>
    </row>
    <row r="49" spans="1:23" s="347" customFormat="1" ht="45">
      <c r="A49" s="201">
        <v>44</v>
      </c>
      <c r="B49" s="201" t="s">
        <v>373</v>
      </c>
      <c r="C49" s="202" t="s">
        <v>2163</v>
      </c>
      <c r="D49" s="201" t="s">
        <v>29</v>
      </c>
      <c r="E49" s="201" t="s">
        <v>2164</v>
      </c>
      <c r="F49" s="201">
        <v>15</v>
      </c>
      <c r="G49" s="220">
        <v>42726</v>
      </c>
      <c r="H49" s="225" t="s">
        <v>2165</v>
      </c>
      <c r="I49" s="225" t="s">
        <v>2145</v>
      </c>
      <c r="J49" s="225" t="s">
        <v>37</v>
      </c>
      <c r="K49" s="214">
        <v>10967.87</v>
      </c>
      <c r="L49" s="206"/>
      <c r="M49" s="206">
        <f t="shared" si="0"/>
        <v>10967.87</v>
      </c>
      <c r="N49" s="207" t="s">
        <v>37</v>
      </c>
      <c r="O49" s="334" t="s">
        <v>2155</v>
      </c>
      <c r="P49" s="233" t="s">
        <v>35</v>
      </c>
      <c r="Q49" s="355">
        <v>42950</v>
      </c>
      <c r="R49" s="235" t="s">
        <v>1598</v>
      </c>
      <c r="S49" s="335" t="s">
        <v>37</v>
      </c>
      <c r="T49" s="338" t="s">
        <v>1808</v>
      </c>
      <c r="U49" s="235"/>
      <c r="V49" s="235" t="s">
        <v>37</v>
      </c>
      <c r="W49" s="235" t="s">
        <v>37</v>
      </c>
    </row>
    <row r="50" spans="1:23" s="347" customFormat="1" ht="90">
      <c r="A50" s="201">
        <v>45</v>
      </c>
      <c r="B50" s="210" t="s">
        <v>373</v>
      </c>
      <c r="C50" s="210" t="s">
        <v>2166</v>
      </c>
      <c r="D50" s="202" t="s">
        <v>29</v>
      </c>
      <c r="E50" s="229">
        <v>7204155733083</v>
      </c>
      <c r="F50" s="201" t="s">
        <v>37</v>
      </c>
      <c r="G50" s="204">
        <v>42094</v>
      </c>
      <c r="H50" s="230" t="s">
        <v>2167</v>
      </c>
      <c r="I50" s="230" t="s">
        <v>2117</v>
      </c>
      <c r="J50" s="231" t="s">
        <v>2118</v>
      </c>
      <c r="K50" s="221">
        <v>11483.6</v>
      </c>
      <c r="L50" s="206"/>
      <c r="M50" s="206">
        <f t="shared" si="0"/>
        <v>11483.6</v>
      </c>
      <c r="N50" s="207" t="s">
        <v>37</v>
      </c>
      <c r="O50" s="334" t="s">
        <v>2158</v>
      </c>
      <c r="P50" s="356" t="s">
        <v>35</v>
      </c>
      <c r="Q50" s="234">
        <v>42950</v>
      </c>
      <c r="R50" s="235" t="s">
        <v>1598</v>
      </c>
      <c r="S50" s="335" t="s">
        <v>37</v>
      </c>
      <c r="T50" s="352" t="s">
        <v>2099</v>
      </c>
      <c r="U50" s="235" t="s">
        <v>37</v>
      </c>
      <c r="V50" s="235" t="s">
        <v>37</v>
      </c>
      <c r="W50" s="235" t="s">
        <v>37</v>
      </c>
    </row>
    <row r="51" spans="1:23" s="347" customFormat="1" ht="99.75">
      <c r="A51" s="201">
        <v>46</v>
      </c>
      <c r="B51" s="210" t="s">
        <v>373</v>
      </c>
      <c r="C51" s="210" t="s">
        <v>2156</v>
      </c>
      <c r="D51" s="210" t="s">
        <v>29</v>
      </c>
      <c r="E51" s="229">
        <v>6910255016085</v>
      </c>
      <c r="F51" s="201" t="s">
        <v>37</v>
      </c>
      <c r="G51" s="212">
        <v>42264</v>
      </c>
      <c r="H51" s="230" t="s">
        <v>2168</v>
      </c>
      <c r="I51" s="230" t="s">
        <v>2117</v>
      </c>
      <c r="J51" s="231" t="s">
        <v>1633</v>
      </c>
      <c r="K51" s="214">
        <v>13400</v>
      </c>
      <c r="L51" s="206"/>
      <c r="M51" s="206">
        <f t="shared" si="0"/>
        <v>13400</v>
      </c>
      <c r="N51" s="207" t="s">
        <v>37</v>
      </c>
      <c r="O51" s="334" t="s">
        <v>2158</v>
      </c>
      <c r="P51" s="356" t="s">
        <v>35</v>
      </c>
      <c r="Q51" s="234">
        <v>42950</v>
      </c>
      <c r="R51" s="235" t="s">
        <v>1598</v>
      </c>
      <c r="S51" s="335" t="s">
        <v>37</v>
      </c>
      <c r="T51" s="352" t="s">
        <v>2099</v>
      </c>
      <c r="U51" s="235" t="s">
        <v>37</v>
      </c>
      <c r="V51" s="235" t="s">
        <v>37</v>
      </c>
      <c r="W51" s="235" t="s">
        <v>37</v>
      </c>
    </row>
    <row r="52" spans="1:23" s="347" customFormat="1" ht="114">
      <c r="A52" s="201">
        <v>47</v>
      </c>
      <c r="B52" s="203" t="s">
        <v>373</v>
      </c>
      <c r="C52" s="210" t="s">
        <v>2169</v>
      </c>
      <c r="D52" s="202" t="s">
        <v>29</v>
      </c>
      <c r="E52" s="201" t="s">
        <v>2170</v>
      </c>
      <c r="F52" s="210">
        <v>13</v>
      </c>
      <c r="G52" s="212">
        <v>42459</v>
      </c>
      <c r="H52" s="230" t="s">
        <v>2171</v>
      </c>
      <c r="I52" s="230" t="s">
        <v>2145</v>
      </c>
      <c r="J52" s="231" t="s">
        <v>37</v>
      </c>
      <c r="K52" s="214">
        <v>17028.43</v>
      </c>
      <c r="L52" s="206">
        <v>-3344.88</v>
      </c>
      <c r="M52" s="206">
        <f t="shared" si="0"/>
        <v>13683.55</v>
      </c>
      <c r="N52" s="207" t="s">
        <v>2172</v>
      </c>
      <c r="O52" s="334" t="s">
        <v>2173</v>
      </c>
      <c r="P52" s="356" t="s">
        <v>35</v>
      </c>
      <c r="Q52" s="357">
        <v>42950</v>
      </c>
      <c r="R52" s="235" t="s">
        <v>1598</v>
      </c>
      <c r="S52" s="335" t="s">
        <v>37</v>
      </c>
      <c r="T52" s="352" t="s">
        <v>537</v>
      </c>
      <c r="U52" s="235" t="s">
        <v>37</v>
      </c>
      <c r="V52" s="235" t="s">
        <v>37</v>
      </c>
      <c r="W52" s="235" t="s">
        <v>37</v>
      </c>
    </row>
    <row r="53" spans="1:23" s="347" customFormat="1" ht="75">
      <c r="A53" s="201">
        <v>48</v>
      </c>
      <c r="B53" s="201" t="s">
        <v>373</v>
      </c>
      <c r="C53" s="202" t="s">
        <v>2174</v>
      </c>
      <c r="D53" s="201" t="s">
        <v>29</v>
      </c>
      <c r="E53" s="201" t="s">
        <v>2175</v>
      </c>
      <c r="F53" s="201">
        <v>11</v>
      </c>
      <c r="G53" s="239">
        <v>42760</v>
      </c>
      <c r="H53" s="225" t="s">
        <v>2176</v>
      </c>
      <c r="I53" s="225" t="s">
        <v>2145</v>
      </c>
      <c r="J53" s="225" t="s">
        <v>37</v>
      </c>
      <c r="K53" s="214">
        <v>15812.99</v>
      </c>
      <c r="L53" s="206"/>
      <c r="M53" s="206">
        <f t="shared" si="0"/>
        <v>15812.99</v>
      </c>
      <c r="N53" s="207" t="s">
        <v>37</v>
      </c>
      <c r="O53" s="334" t="s">
        <v>2177</v>
      </c>
      <c r="P53" s="233" t="s">
        <v>35</v>
      </c>
      <c r="Q53" s="355">
        <v>43007</v>
      </c>
      <c r="R53" s="235" t="s">
        <v>1598</v>
      </c>
      <c r="S53" s="335" t="s">
        <v>37</v>
      </c>
      <c r="T53" s="338" t="s">
        <v>1808</v>
      </c>
      <c r="U53" s="235"/>
      <c r="V53" s="235" t="s">
        <v>37</v>
      </c>
      <c r="W53" s="235" t="s">
        <v>37</v>
      </c>
    </row>
    <row r="54" spans="1:23" s="347" customFormat="1" ht="90">
      <c r="A54" s="201">
        <v>49</v>
      </c>
      <c r="B54" s="210" t="s">
        <v>373</v>
      </c>
      <c r="C54" s="210" t="s">
        <v>2156</v>
      </c>
      <c r="D54" s="202" t="s">
        <v>29</v>
      </c>
      <c r="E54" s="229">
        <v>6910255016085</v>
      </c>
      <c r="F54" s="201" t="s">
        <v>37</v>
      </c>
      <c r="G54" s="212">
        <v>42417</v>
      </c>
      <c r="H54" s="230" t="s">
        <v>2178</v>
      </c>
      <c r="I54" s="230" t="s">
        <v>2117</v>
      </c>
      <c r="J54" s="231" t="s">
        <v>1633</v>
      </c>
      <c r="K54" s="214">
        <v>17522.5</v>
      </c>
      <c r="L54" s="206"/>
      <c r="M54" s="206">
        <f t="shared" si="0"/>
        <v>17522.5</v>
      </c>
      <c r="N54" s="207" t="s">
        <v>37</v>
      </c>
      <c r="O54" s="334" t="s">
        <v>2158</v>
      </c>
      <c r="P54" s="356" t="s">
        <v>35</v>
      </c>
      <c r="Q54" s="234">
        <v>42950</v>
      </c>
      <c r="R54" s="235" t="s">
        <v>1598</v>
      </c>
      <c r="S54" s="335" t="s">
        <v>37</v>
      </c>
      <c r="T54" s="352" t="s">
        <v>2099</v>
      </c>
      <c r="U54" s="235" t="s">
        <v>37</v>
      </c>
      <c r="V54" s="235" t="s">
        <v>37</v>
      </c>
      <c r="W54" s="235" t="s">
        <v>37</v>
      </c>
    </row>
    <row r="55" spans="1:23" s="347" customFormat="1" ht="90">
      <c r="A55" s="201">
        <v>50</v>
      </c>
      <c r="B55" s="210" t="s">
        <v>373</v>
      </c>
      <c r="C55" s="210" t="s">
        <v>2179</v>
      </c>
      <c r="D55" s="202" t="s">
        <v>29</v>
      </c>
      <c r="E55" s="229">
        <v>7010275037085</v>
      </c>
      <c r="F55" s="201" t="s">
        <v>37</v>
      </c>
      <c r="G55" s="212">
        <v>42297</v>
      </c>
      <c r="H55" s="230" t="s">
        <v>2180</v>
      </c>
      <c r="I55" s="230" t="s">
        <v>2117</v>
      </c>
      <c r="J55" s="231" t="s">
        <v>2118</v>
      </c>
      <c r="K55" s="214">
        <v>21380.95</v>
      </c>
      <c r="L55" s="206"/>
      <c r="M55" s="206">
        <f t="shared" si="0"/>
        <v>21380.95</v>
      </c>
      <c r="N55" s="207" t="s">
        <v>37</v>
      </c>
      <c r="O55" s="334" t="s">
        <v>2158</v>
      </c>
      <c r="P55" s="356" t="s">
        <v>35</v>
      </c>
      <c r="Q55" s="234">
        <v>42950</v>
      </c>
      <c r="R55" s="235" t="s">
        <v>1598</v>
      </c>
      <c r="S55" s="335" t="s">
        <v>37</v>
      </c>
      <c r="T55" s="352" t="s">
        <v>2099</v>
      </c>
      <c r="U55" s="235" t="s">
        <v>37</v>
      </c>
      <c r="V55" s="235" t="s">
        <v>37</v>
      </c>
      <c r="W55" s="235" t="s">
        <v>37</v>
      </c>
    </row>
    <row r="56" spans="1:23" s="347" customFormat="1" ht="71.25">
      <c r="A56" s="201">
        <v>51</v>
      </c>
      <c r="B56" s="201" t="s">
        <v>373</v>
      </c>
      <c r="C56" s="202" t="s">
        <v>2181</v>
      </c>
      <c r="D56" s="201" t="s">
        <v>29</v>
      </c>
      <c r="E56" s="201" t="s">
        <v>2182</v>
      </c>
      <c r="F56" s="201">
        <v>15</v>
      </c>
      <c r="G56" s="220">
        <v>42817</v>
      </c>
      <c r="H56" s="225" t="s">
        <v>2183</v>
      </c>
      <c r="I56" s="225" t="s">
        <v>2117</v>
      </c>
      <c r="J56" s="225" t="s">
        <v>1633</v>
      </c>
      <c r="K56" s="214">
        <v>24073.11</v>
      </c>
      <c r="L56" s="206"/>
      <c r="M56" s="206">
        <f t="shared" si="0"/>
        <v>24073.11</v>
      </c>
      <c r="N56" s="207" t="s">
        <v>37</v>
      </c>
      <c r="O56" s="334" t="s">
        <v>2155</v>
      </c>
      <c r="P56" s="233" t="s">
        <v>35</v>
      </c>
      <c r="Q56" s="234">
        <v>42950</v>
      </c>
      <c r="R56" s="235" t="s">
        <v>1598</v>
      </c>
      <c r="S56" s="335" t="s">
        <v>37</v>
      </c>
      <c r="T56" s="338" t="s">
        <v>1808</v>
      </c>
      <c r="U56" s="358" t="s">
        <v>37</v>
      </c>
      <c r="V56" s="235" t="s">
        <v>37</v>
      </c>
      <c r="W56" s="358" t="s">
        <v>37</v>
      </c>
    </row>
    <row r="57" spans="1:23" s="347" customFormat="1" ht="71.25">
      <c r="A57" s="201">
        <v>52</v>
      </c>
      <c r="B57" s="210" t="s">
        <v>373</v>
      </c>
      <c r="C57" s="210" t="s">
        <v>2184</v>
      </c>
      <c r="D57" s="202" t="s">
        <v>29</v>
      </c>
      <c r="E57" s="229">
        <v>7201105888082</v>
      </c>
      <c r="F57" s="201" t="s">
        <v>37</v>
      </c>
      <c r="G57" s="204">
        <v>42094</v>
      </c>
      <c r="H57" s="230" t="s">
        <v>2185</v>
      </c>
      <c r="I57" s="230" t="s">
        <v>2117</v>
      </c>
      <c r="J57" s="231" t="s">
        <v>2118</v>
      </c>
      <c r="K57" s="221">
        <v>24777.22</v>
      </c>
      <c r="L57" s="206"/>
      <c r="M57" s="206">
        <f t="shared" si="0"/>
        <v>24777.22</v>
      </c>
      <c r="N57" s="207" t="s">
        <v>37</v>
      </c>
      <c r="O57" s="230" t="s">
        <v>2161</v>
      </c>
      <c r="P57" s="356" t="s">
        <v>3</v>
      </c>
      <c r="Q57" s="357" t="s">
        <v>37</v>
      </c>
      <c r="R57" s="357" t="s">
        <v>37</v>
      </c>
      <c r="S57" s="359">
        <v>43190</v>
      </c>
      <c r="T57" s="240" t="s">
        <v>2076</v>
      </c>
      <c r="U57" s="358" t="s">
        <v>37</v>
      </c>
      <c r="V57" s="235" t="s">
        <v>37</v>
      </c>
      <c r="W57" s="358" t="s">
        <v>37</v>
      </c>
    </row>
    <row r="58" spans="1:23" s="347" customFormat="1" ht="129">
      <c r="A58" s="201">
        <v>53</v>
      </c>
      <c r="B58" s="201" t="s">
        <v>2186</v>
      </c>
      <c r="C58" s="202" t="s">
        <v>2187</v>
      </c>
      <c r="D58" s="201" t="s">
        <v>42</v>
      </c>
      <c r="E58" s="238" t="s">
        <v>2188</v>
      </c>
      <c r="F58" s="201">
        <v>6</v>
      </c>
      <c r="G58" s="204">
        <v>42825</v>
      </c>
      <c r="H58" s="202" t="s">
        <v>2189</v>
      </c>
      <c r="I58" s="202" t="s">
        <v>2190</v>
      </c>
      <c r="J58" s="202" t="s">
        <v>37</v>
      </c>
      <c r="K58" s="205">
        <v>4976.99</v>
      </c>
      <c r="L58" s="206">
        <f>-K58</f>
        <v>-4976.99</v>
      </c>
      <c r="M58" s="206">
        <f t="shared" si="0"/>
        <v>0</v>
      </c>
      <c r="N58" s="207" t="s">
        <v>2191</v>
      </c>
      <c r="O58" s="202" t="s">
        <v>2192</v>
      </c>
      <c r="P58" s="217" t="s">
        <v>499</v>
      </c>
      <c r="Q58" s="219">
        <v>43083</v>
      </c>
      <c r="R58" s="200" t="s">
        <v>1598</v>
      </c>
      <c r="S58" s="330" t="s">
        <v>37</v>
      </c>
      <c r="T58" s="360" t="s">
        <v>247</v>
      </c>
      <c r="U58" s="200" t="s">
        <v>37</v>
      </c>
      <c r="V58" s="235" t="s">
        <v>37</v>
      </c>
      <c r="W58" s="235" t="s">
        <v>37</v>
      </c>
    </row>
    <row r="59" spans="1:23" s="347" customFormat="1" ht="114.75">
      <c r="A59" s="201">
        <v>54</v>
      </c>
      <c r="B59" s="201" t="s">
        <v>2186</v>
      </c>
      <c r="C59" s="202" t="s">
        <v>2193</v>
      </c>
      <c r="D59" s="201" t="s">
        <v>42</v>
      </c>
      <c r="E59" s="238" t="s">
        <v>2194</v>
      </c>
      <c r="F59" s="201">
        <v>5</v>
      </c>
      <c r="G59" s="204">
        <v>42825</v>
      </c>
      <c r="H59" s="202" t="s">
        <v>2195</v>
      </c>
      <c r="I59" s="202" t="s">
        <v>2190</v>
      </c>
      <c r="J59" s="202" t="s">
        <v>37</v>
      </c>
      <c r="K59" s="205">
        <v>855</v>
      </c>
      <c r="L59" s="206"/>
      <c r="M59" s="206">
        <f t="shared" si="0"/>
        <v>855</v>
      </c>
      <c r="N59" s="207" t="s">
        <v>37</v>
      </c>
      <c r="O59" s="209" t="s">
        <v>2196</v>
      </c>
      <c r="P59" s="217" t="s">
        <v>35</v>
      </c>
      <c r="Q59" s="218">
        <v>43081</v>
      </c>
      <c r="R59" s="200" t="s">
        <v>1598</v>
      </c>
      <c r="S59" s="330" t="s">
        <v>37</v>
      </c>
      <c r="T59" s="331" t="s">
        <v>1808</v>
      </c>
      <c r="U59" s="302" t="s">
        <v>37</v>
      </c>
      <c r="V59" s="235" t="s">
        <v>37</v>
      </c>
      <c r="W59" s="235" t="s">
        <v>37</v>
      </c>
    </row>
    <row r="60" spans="1:23" s="347" customFormat="1" ht="105">
      <c r="A60" s="201">
        <v>55</v>
      </c>
      <c r="B60" s="201" t="s">
        <v>2186</v>
      </c>
      <c r="C60" s="202" t="s">
        <v>2067</v>
      </c>
      <c r="D60" s="201" t="s">
        <v>42</v>
      </c>
      <c r="E60" s="238" t="s">
        <v>2197</v>
      </c>
      <c r="F60" s="201">
        <v>6</v>
      </c>
      <c r="G60" s="204">
        <v>42825</v>
      </c>
      <c r="H60" s="202" t="s">
        <v>2198</v>
      </c>
      <c r="I60" s="202" t="s">
        <v>2190</v>
      </c>
      <c r="J60" s="202" t="s">
        <v>37</v>
      </c>
      <c r="K60" s="205">
        <v>1152.54</v>
      </c>
      <c r="L60" s="206"/>
      <c r="M60" s="206">
        <f t="shared" si="0"/>
        <v>1152.54</v>
      </c>
      <c r="N60" s="207" t="s">
        <v>37</v>
      </c>
      <c r="O60" s="209" t="s">
        <v>2199</v>
      </c>
      <c r="P60" s="217" t="s">
        <v>35</v>
      </c>
      <c r="Q60" s="218">
        <v>43081</v>
      </c>
      <c r="R60" s="200" t="s">
        <v>1598</v>
      </c>
      <c r="S60" s="330" t="s">
        <v>37</v>
      </c>
      <c r="T60" s="332" t="s">
        <v>537</v>
      </c>
      <c r="U60" s="339" t="s">
        <v>2200</v>
      </c>
      <c r="V60" s="235" t="s">
        <v>37</v>
      </c>
      <c r="W60" s="235" t="s">
        <v>37</v>
      </c>
    </row>
    <row r="61" spans="1:23" s="347" customFormat="1" ht="105">
      <c r="A61" s="201">
        <v>56</v>
      </c>
      <c r="B61" s="201" t="s">
        <v>2186</v>
      </c>
      <c r="C61" s="202" t="s">
        <v>2201</v>
      </c>
      <c r="D61" s="201" t="s">
        <v>42</v>
      </c>
      <c r="E61" s="238" t="s">
        <v>2202</v>
      </c>
      <c r="F61" s="201">
        <v>5</v>
      </c>
      <c r="G61" s="204">
        <v>42825</v>
      </c>
      <c r="H61" s="202" t="s">
        <v>2203</v>
      </c>
      <c r="I61" s="202" t="s">
        <v>2190</v>
      </c>
      <c r="J61" s="202" t="s">
        <v>37</v>
      </c>
      <c r="K61" s="205">
        <v>1506.94</v>
      </c>
      <c r="L61" s="206"/>
      <c r="M61" s="206">
        <f t="shared" si="0"/>
        <v>1506.94</v>
      </c>
      <c r="N61" s="207" t="s">
        <v>37</v>
      </c>
      <c r="O61" s="209" t="s">
        <v>2204</v>
      </c>
      <c r="P61" s="282" t="s">
        <v>35</v>
      </c>
      <c r="Q61" s="306">
        <v>43083</v>
      </c>
      <c r="R61" s="200" t="s">
        <v>1598</v>
      </c>
      <c r="S61" s="330" t="s">
        <v>37</v>
      </c>
      <c r="T61" s="332" t="s">
        <v>537</v>
      </c>
      <c r="U61" s="331" t="s">
        <v>2015</v>
      </c>
      <c r="V61" s="235" t="s">
        <v>37</v>
      </c>
      <c r="W61" s="235" t="s">
        <v>37</v>
      </c>
    </row>
    <row r="62" spans="1:23" s="347" customFormat="1" ht="75">
      <c r="A62" s="201">
        <v>57</v>
      </c>
      <c r="B62" s="201" t="s">
        <v>2186</v>
      </c>
      <c r="C62" s="202" t="s">
        <v>2205</v>
      </c>
      <c r="D62" s="201" t="s">
        <v>42</v>
      </c>
      <c r="E62" s="201" t="s">
        <v>2206</v>
      </c>
      <c r="F62" s="201">
        <v>9</v>
      </c>
      <c r="G62" s="204">
        <v>42825</v>
      </c>
      <c r="H62" s="202" t="s">
        <v>2207</v>
      </c>
      <c r="I62" s="202" t="s">
        <v>2190</v>
      </c>
      <c r="J62" s="202" t="s">
        <v>37</v>
      </c>
      <c r="K62" s="205">
        <v>1510</v>
      </c>
      <c r="L62" s="206"/>
      <c r="M62" s="206">
        <f t="shared" si="0"/>
        <v>1510</v>
      </c>
      <c r="N62" s="207" t="s">
        <v>37</v>
      </c>
      <c r="O62" s="209" t="s">
        <v>2208</v>
      </c>
      <c r="P62" s="217" t="s">
        <v>35</v>
      </c>
      <c r="Q62" s="218">
        <v>43083</v>
      </c>
      <c r="R62" s="200" t="s">
        <v>1598</v>
      </c>
      <c r="S62" s="330" t="s">
        <v>37</v>
      </c>
      <c r="T62" s="331" t="s">
        <v>1808</v>
      </c>
      <c r="U62" s="200" t="s">
        <v>37</v>
      </c>
      <c r="V62" s="235" t="s">
        <v>37</v>
      </c>
      <c r="W62" s="235" t="s">
        <v>37</v>
      </c>
    </row>
    <row r="63" spans="1:23" s="347" customFormat="1" ht="120">
      <c r="A63" s="201">
        <v>58</v>
      </c>
      <c r="B63" s="201" t="s">
        <v>2186</v>
      </c>
      <c r="C63" s="202" t="s">
        <v>2209</v>
      </c>
      <c r="D63" s="201" t="s">
        <v>29</v>
      </c>
      <c r="E63" s="238" t="s">
        <v>2210</v>
      </c>
      <c r="F63" s="201">
        <v>5</v>
      </c>
      <c r="G63" s="204">
        <v>42825</v>
      </c>
      <c r="H63" s="202" t="s">
        <v>2211</v>
      </c>
      <c r="I63" s="202" t="s">
        <v>2190</v>
      </c>
      <c r="J63" s="202" t="s">
        <v>37</v>
      </c>
      <c r="K63" s="205">
        <v>1943.7</v>
      </c>
      <c r="L63" s="206"/>
      <c r="M63" s="206">
        <f t="shared" si="0"/>
        <v>1943.7</v>
      </c>
      <c r="N63" s="207" t="s">
        <v>37</v>
      </c>
      <c r="O63" s="209" t="s">
        <v>3208</v>
      </c>
      <c r="P63" s="217" t="s">
        <v>35</v>
      </c>
      <c r="Q63" s="218">
        <v>43083</v>
      </c>
      <c r="R63" s="200" t="s">
        <v>1598</v>
      </c>
      <c r="S63" s="330" t="s">
        <v>37</v>
      </c>
      <c r="T63" s="332" t="s">
        <v>537</v>
      </c>
      <c r="U63" s="331" t="s">
        <v>2015</v>
      </c>
      <c r="V63" s="235" t="s">
        <v>37</v>
      </c>
      <c r="W63" s="235" t="s">
        <v>37</v>
      </c>
    </row>
    <row r="64" spans="1:23" s="347" customFormat="1" ht="85.5">
      <c r="A64" s="201">
        <v>59</v>
      </c>
      <c r="B64" s="201" t="s">
        <v>2186</v>
      </c>
      <c r="C64" s="202" t="s">
        <v>2212</v>
      </c>
      <c r="D64" s="201" t="s">
        <v>29</v>
      </c>
      <c r="E64" s="238" t="s">
        <v>2213</v>
      </c>
      <c r="F64" s="201">
        <v>5</v>
      </c>
      <c r="G64" s="204">
        <v>42825</v>
      </c>
      <c r="H64" s="202" t="s">
        <v>2214</v>
      </c>
      <c r="I64" s="202" t="s">
        <v>2190</v>
      </c>
      <c r="J64" s="202" t="s">
        <v>37</v>
      </c>
      <c r="K64" s="205">
        <v>2210</v>
      </c>
      <c r="L64" s="206"/>
      <c r="M64" s="206">
        <f t="shared" si="0"/>
        <v>2210</v>
      </c>
      <c r="N64" s="207" t="s">
        <v>37</v>
      </c>
      <c r="O64" s="340" t="s">
        <v>2215</v>
      </c>
      <c r="P64" s="217" t="s">
        <v>35</v>
      </c>
      <c r="Q64" s="218">
        <v>43083</v>
      </c>
      <c r="R64" s="200" t="s">
        <v>1598</v>
      </c>
      <c r="S64" s="330" t="s">
        <v>37</v>
      </c>
      <c r="T64" s="331" t="s">
        <v>1808</v>
      </c>
      <c r="U64" s="302" t="s">
        <v>37</v>
      </c>
      <c r="V64" s="235" t="s">
        <v>37</v>
      </c>
      <c r="W64" s="235" t="s">
        <v>37</v>
      </c>
    </row>
    <row r="65" spans="1:23" s="347" customFormat="1" ht="156.75">
      <c r="A65" s="201">
        <v>60</v>
      </c>
      <c r="B65" s="201" t="s">
        <v>2186</v>
      </c>
      <c r="C65" s="202" t="s">
        <v>2216</v>
      </c>
      <c r="D65" s="201" t="s">
        <v>29</v>
      </c>
      <c r="E65" s="201" t="s">
        <v>2217</v>
      </c>
      <c r="F65" s="201">
        <v>8</v>
      </c>
      <c r="G65" s="204">
        <v>42825</v>
      </c>
      <c r="H65" s="202" t="s">
        <v>2218</v>
      </c>
      <c r="I65" s="202" t="s">
        <v>2190</v>
      </c>
      <c r="J65" s="202" t="s">
        <v>37</v>
      </c>
      <c r="K65" s="205">
        <v>2351</v>
      </c>
      <c r="L65" s="206"/>
      <c r="M65" s="206">
        <f t="shared" si="0"/>
        <v>2351</v>
      </c>
      <c r="N65" s="207" t="s">
        <v>37</v>
      </c>
      <c r="O65" s="340" t="s">
        <v>2219</v>
      </c>
      <c r="P65" s="217" t="s">
        <v>35</v>
      </c>
      <c r="Q65" s="218">
        <v>43081</v>
      </c>
      <c r="R65" s="200" t="s">
        <v>1598</v>
      </c>
      <c r="S65" s="330" t="s">
        <v>37</v>
      </c>
      <c r="T65" s="332" t="s">
        <v>1808</v>
      </c>
      <c r="U65" s="200" t="s">
        <v>37</v>
      </c>
      <c r="V65" s="235" t="s">
        <v>37</v>
      </c>
      <c r="W65" s="358" t="s">
        <v>37</v>
      </c>
    </row>
    <row r="66" spans="1:23" s="347" customFormat="1" ht="86.25">
      <c r="A66" s="201">
        <v>61</v>
      </c>
      <c r="B66" s="201" t="s">
        <v>2186</v>
      </c>
      <c r="C66" s="202" t="s">
        <v>2220</v>
      </c>
      <c r="D66" s="201" t="s">
        <v>42</v>
      </c>
      <c r="E66" s="238" t="s">
        <v>2221</v>
      </c>
      <c r="F66" s="201">
        <v>8</v>
      </c>
      <c r="G66" s="204">
        <v>42825</v>
      </c>
      <c r="H66" s="202" t="s">
        <v>2222</v>
      </c>
      <c r="I66" s="202" t="s">
        <v>2190</v>
      </c>
      <c r="J66" s="202" t="s">
        <v>37</v>
      </c>
      <c r="K66" s="205">
        <v>2500.02</v>
      </c>
      <c r="L66" s="206"/>
      <c r="M66" s="206">
        <f t="shared" si="0"/>
        <v>2500.02</v>
      </c>
      <c r="N66" s="207" t="s">
        <v>37</v>
      </c>
      <c r="O66" s="340" t="s">
        <v>2223</v>
      </c>
      <c r="P66" s="217" t="s">
        <v>35</v>
      </c>
      <c r="Q66" s="218">
        <v>43083</v>
      </c>
      <c r="R66" s="200" t="s">
        <v>1598</v>
      </c>
      <c r="S66" s="330" t="s">
        <v>37</v>
      </c>
      <c r="T66" s="331" t="s">
        <v>1808</v>
      </c>
      <c r="U66" s="200" t="s">
        <v>37</v>
      </c>
      <c r="V66" s="235" t="s">
        <v>37</v>
      </c>
      <c r="W66" s="235" t="s">
        <v>37</v>
      </c>
    </row>
    <row r="67" spans="1:23" s="347" customFormat="1" ht="100.5">
      <c r="A67" s="201">
        <v>62</v>
      </c>
      <c r="B67" s="201" t="s">
        <v>2186</v>
      </c>
      <c r="C67" s="202" t="s">
        <v>2224</v>
      </c>
      <c r="D67" s="201" t="s">
        <v>42</v>
      </c>
      <c r="E67" s="201" t="s">
        <v>2225</v>
      </c>
      <c r="F67" s="201">
        <v>5</v>
      </c>
      <c r="G67" s="204">
        <v>42825</v>
      </c>
      <c r="H67" s="202" t="s">
        <v>2226</v>
      </c>
      <c r="I67" s="202" t="s">
        <v>2190</v>
      </c>
      <c r="J67" s="202" t="s">
        <v>37</v>
      </c>
      <c r="K67" s="205">
        <v>2538.84</v>
      </c>
      <c r="L67" s="206"/>
      <c r="M67" s="206">
        <f t="shared" si="0"/>
        <v>2538.84</v>
      </c>
      <c r="N67" s="207" t="s">
        <v>37</v>
      </c>
      <c r="O67" s="340" t="s">
        <v>2223</v>
      </c>
      <c r="P67" s="217" t="s">
        <v>35</v>
      </c>
      <c r="Q67" s="218">
        <v>43083</v>
      </c>
      <c r="R67" s="200" t="s">
        <v>1598</v>
      </c>
      <c r="S67" s="330" t="s">
        <v>37</v>
      </c>
      <c r="T67" s="331" t="s">
        <v>1808</v>
      </c>
      <c r="U67" s="200" t="s">
        <v>37</v>
      </c>
      <c r="V67" s="200" t="s">
        <v>37</v>
      </c>
      <c r="W67" s="302" t="s">
        <v>37</v>
      </c>
    </row>
    <row r="68" spans="1:23" s="347" customFormat="1" ht="90">
      <c r="A68" s="201">
        <v>63</v>
      </c>
      <c r="B68" s="201" t="s">
        <v>2186</v>
      </c>
      <c r="C68" s="202" t="s">
        <v>2227</v>
      </c>
      <c r="D68" s="201" t="s">
        <v>29</v>
      </c>
      <c r="E68" s="238" t="s">
        <v>2228</v>
      </c>
      <c r="F68" s="201">
        <v>5</v>
      </c>
      <c r="G68" s="204">
        <v>42825</v>
      </c>
      <c r="H68" s="202" t="s">
        <v>2229</v>
      </c>
      <c r="I68" s="202" t="s">
        <v>2190</v>
      </c>
      <c r="J68" s="202" t="s">
        <v>37</v>
      </c>
      <c r="K68" s="205">
        <v>2795.78</v>
      </c>
      <c r="L68" s="206"/>
      <c r="M68" s="206">
        <f t="shared" si="0"/>
        <v>2795.78</v>
      </c>
      <c r="N68" s="207" t="s">
        <v>37</v>
      </c>
      <c r="O68" s="209" t="s">
        <v>2230</v>
      </c>
      <c r="P68" s="217" t="s">
        <v>35</v>
      </c>
      <c r="Q68" s="218">
        <v>43081</v>
      </c>
      <c r="R68" s="200" t="s">
        <v>1598</v>
      </c>
      <c r="S68" s="330" t="s">
        <v>37</v>
      </c>
      <c r="T68" s="331" t="s">
        <v>1808</v>
      </c>
      <c r="U68" s="200" t="s">
        <v>37</v>
      </c>
      <c r="V68" s="200" t="s">
        <v>37</v>
      </c>
      <c r="W68" s="200" t="s">
        <v>37</v>
      </c>
    </row>
    <row r="69" spans="1:23" s="347" customFormat="1" ht="105">
      <c r="A69" s="201">
        <v>64</v>
      </c>
      <c r="B69" s="201" t="s">
        <v>2186</v>
      </c>
      <c r="C69" s="202" t="s">
        <v>2231</v>
      </c>
      <c r="D69" s="201" t="s">
        <v>29</v>
      </c>
      <c r="E69" s="238" t="s">
        <v>2232</v>
      </c>
      <c r="F69" s="201">
        <v>6</v>
      </c>
      <c r="G69" s="204">
        <v>42825</v>
      </c>
      <c r="H69" s="202" t="s">
        <v>2233</v>
      </c>
      <c r="I69" s="202" t="s">
        <v>2190</v>
      </c>
      <c r="J69" s="202" t="s">
        <v>37</v>
      </c>
      <c r="K69" s="205">
        <v>2983.83</v>
      </c>
      <c r="L69" s="206"/>
      <c r="M69" s="206">
        <f t="shared" si="0"/>
        <v>2983.83</v>
      </c>
      <c r="N69" s="207" t="s">
        <v>37</v>
      </c>
      <c r="O69" s="209" t="s">
        <v>2234</v>
      </c>
      <c r="P69" s="217" t="s">
        <v>35</v>
      </c>
      <c r="Q69" s="218">
        <v>43081</v>
      </c>
      <c r="R69" s="200" t="s">
        <v>1598</v>
      </c>
      <c r="S69" s="330" t="s">
        <v>37</v>
      </c>
      <c r="T69" s="332" t="s">
        <v>537</v>
      </c>
      <c r="U69" s="339" t="s">
        <v>2235</v>
      </c>
      <c r="V69" s="200" t="s">
        <v>37</v>
      </c>
      <c r="W69" s="302" t="s">
        <v>37</v>
      </c>
    </row>
    <row r="70" spans="1:23" s="347" customFormat="1" ht="120">
      <c r="A70" s="201">
        <v>65</v>
      </c>
      <c r="B70" s="201" t="s">
        <v>2186</v>
      </c>
      <c r="C70" s="202" t="s">
        <v>2236</v>
      </c>
      <c r="D70" s="201" t="s">
        <v>29</v>
      </c>
      <c r="E70" s="238" t="s">
        <v>2237</v>
      </c>
      <c r="F70" s="201">
        <v>5</v>
      </c>
      <c r="G70" s="204">
        <v>42825</v>
      </c>
      <c r="H70" s="202" t="s">
        <v>2238</v>
      </c>
      <c r="I70" s="202" t="s">
        <v>2190</v>
      </c>
      <c r="J70" s="202" t="s">
        <v>37</v>
      </c>
      <c r="K70" s="205">
        <v>2989.63</v>
      </c>
      <c r="L70" s="206"/>
      <c r="M70" s="206">
        <f t="shared" ref="M70:M133" si="1">K70+L70</f>
        <v>2989.63</v>
      </c>
      <c r="N70" s="207" t="s">
        <v>37</v>
      </c>
      <c r="O70" s="209" t="s">
        <v>2239</v>
      </c>
      <c r="P70" s="217" t="s">
        <v>35</v>
      </c>
      <c r="Q70" s="218">
        <v>43083</v>
      </c>
      <c r="R70" s="200" t="s">
        <v>1598</v>
      </c>
      <c r="S70" s="330" t="s">
        <v>37</v>
      </c>
      <c r="T70" s="332" t="s">
        <v>537</v>
      </c>
      <c r="U70" s="339" t="s">
        <v>2240</v>
      </c>
      <c r="V70" s="200" t="s">
        <v>37</v>
      </c>
      <c r="W70" s="200" t="s">
        <v>37</v>
      </c>
    </row>
    <row r="71" spans="1:23" s="347" customFormat="1" ht="105">
      <c r="A71" s="201">
        <v>66</v>
      </c>
      <c r="B71" s="201" t="s">
        <v>2186</v>
      </c>
      <c r="C71" s="202" t="s">
        <v>2241</v>
      </c>
      <c r="D71" s="201" t="s">
        <v>29</v>
      </c>
      <c r="E71" s="238" t="s">
        <v>2242</v>
      </c>
      <c r="F71" s="201">
        <v>5</v>
      </c>
      <c r="G71" s="204">
        <v>42825</v>
      </c>
      <c r="H71" s="202" t="s">
        <v>2243</v>
      </c>
      <c r="I71" s="202" t="s">
        <v>2190</v>
      </c>
      <c r="J71" s="202" t="s">
        <v>37</v>
      </c>
      <c r="K71" s="205">
        <v>3138</v>
      </c>
      <c r="L71" s="206"/>
      <c r="M71" s="206">
        <f t="shared" si="1"/>
        <v>3138</v>
      </c>
      <c r="N71" s="207" t="s">
        <v>37</v>
      </c>
      <c r="O71" s="209" t="s">
        <v>2204</v>
      </c>
      <c r="P71" s="217" t="s">
        <v>35</v>
      </c>
      <c r="Q71" s="218">
        <v>43083</v>
      </c>
      <c r="R71" s="200" t="s">
        <v>1598</v>
      </c>
      <c r="S71" s="330" t="s">
        <v>37</v>
      </c>
      <c r="T71" s="332" t="s">
        <v>537</v>
      </c>
      <c r="U71" s="331" t="s">
        <v>2015</v>
      </c>
      <c r="V71" s="331" t="s">
        <v>37</v>
      </c>
      <c r="W71" s="331" t="s">
        <v>2014</v>
      </c>
    </row>
    <row r="72" spans="1:23" s="347" customFormat="1" ht="90">
      <c r="A72" s="201">
        <v>67</v>
      </c>
      <c r="B72" s="201" t="s">
        <v>2186</v>
      </c>
      <c r="C72" s="202" t="s">
        <v>2244</v>
      </c>
      <c r="D72" s="201" t="s">
        <v>29</v>
      </c>
      <c r="E72" s="238" t="s">
        <v>2245</v>
      </c>
      <c r="F72" s="201">
        <v>9</v>
      </c>
      <c r="G72" s="204">
        <v>42825</v>
      </c>
      <c r="H72" s="202" t="s">
        <v>2246</v>
      </c>
      <c r="I72" s="202" t="s">
        <v>2190</v>
      </c>
      <c r="J72" s="202" t="s">
        <v>37</v>
      </c>
      <c r="K72" s="205">
        <v>3146.4</v>
      </c>
      <c r="L72" s="206"/>
      <c r="M72" s="206">
        <f t="shared" si="1"/>
        <v>3146.4</v>
      </c>
      <c r="N72" s="207" t="s">
        <v>37</v>
      </c>
      <c r="O72" s="209" t="s">
        <v>2247</v>
      </c>
      <c r="P72" s="348" t="s">
        <v>35</v>
      </c>
      <c r="Q72" s="275">
        <v>43083</v>
      </c>
      <c r="R72" s="200" t="s">
        <v>1598</v>
      </c>
      <c r="S72" s="330" t="s">
        <v>37</v>
      </c>
      <c r="T72" s="331" t="s">
        <v>1808</v>
      </c>
      <c r="U72" s="302" t="s">
        <v>37</v>
      </c>
      <c r="V72" s="200" t="s">
        <v>37</v>
      </c>
      <c r="W72" s="302" t="s">
        <v>37</v>
      </c>
    </row>
    <row r="73" spans="1:23" s="347" customFormat="1" ht="90">
      <c r="A73" s="201">
        <v>68</v>
      </c>
      <c r="B73" s="201" t="s">
        <v>2186</v>
      </c>
      <c r="C73" s="202" t="s">
        <v>2248</v>
      </c>
      <c r="D73" s="201" t="s">
        <v>42</v>
      </c>
      <c r="E73" s="238" t="s">
        <v>2249</v>
      </c>
      <c r="F73" s="201">
        <v>7</v>
      </c>
      <c r="G73" s="204">
        <v>42825</v>
      </c>
      <c r="H73" s="202" t="s">
        <v>2203</v>
      </c>
      <c r="I73" s="202" t="s">
        <v>2190</v>
      </c>
      <c r="J73" s="202" t="s">
        <v>37</v>
      </c>
      <c r="K73" s="205">
        <v>3718.11</v>
      </c>
      <c r="L73" s="206"/>
      <c r="M73" s="206">
        <f t="shared" si="1"/>
        <v>3718.11</v>
      </c>
      <c r="N73" s="207" t="s">
        <v>37</v>
      </c>
      <c r="O73" s="209" t="s">
        <v>2247</v>
      </c>
      <c r="P73" s="217" t="s">
        <v>35</v>
      </c>
      <c r="Q73" s="218">
        <v>43083</v>
      </c>
      <c r="R73" s="200" t="s">
        <v>1598</v>
      </c>
      <c r="S73" s="330" t="s">
        <v>37</v>
      </c>
      <c r="T73" s="331" t="s">
        <v>1808</v>
      </c>
      <c r="U73" s="200" t="s">
        <v>37</v>
      </c>
      <c r="V73" s="200" t="s">
        <v>37</v>
      </c>
      <c r="W73" s="200" t="s">
        <v>37</v>
      </c>
    </row>
    <row r="74" spans="1:23" s="347" customFormat="1" ht="120">
      <c r="A74" s="201">
        <v>69</v>
      </c>
      <c r="B74" s="201" t="s">
        <v>2186</v>
      </c>
      <c r="C74" s="202" t="s">
        <v>2250</v>
      </c>
      <c r="D74" s="201" t="s">
        <v>29</v>
      </c>
      <c r="E74" s="238" t="s">
        <v>2251</v>
      </c>
      <c r="F74" s="201">
        <v>5</v>
      </c>
      <c r="G74" s="204">
        <v>42825</v>
      </c>
      <c r="H74" s="202" t="s">
        <v>2252</v>
      </c>
      <c r="I74" s="202" t="s">
        <v>2190</v>
      </c>
      <c r="J74" s="202" t="s">
        <v>37</v>
      </c>
      <c r="K74" s="205">
        <v>3811.13</v>
      </c>
      <c r="L74" s="206"/>
      <c r="M74" s="206">
        <f t="shared" si="1"/>
        <v>3811.13</v>
      </c>
      <c r="N74" s="207" t="s">
        <v>37</v>
      </c>
      <c r="O74" s="209" t="s">
        <v>2253</v>
      </c>
      <c r="P74" s="348" t="s">
        <v>35</v>
      </c>
      <c r="Q74" s="275">
        <v>43083</v>
      </c>
      <c r="R74" s="200" t="s">
        <v>1598</v>
      </c>
      <c r="S74" s="330" t="s">
        <v>37</v>
      </c>
      <c r="T74" s="331" t="s">
        <v>1808</v>
      </c>
      <c r="U74" s="241" t="s">
        <v>37</v>
      </c>
      <c r="V74" s="200" t="s">
        <v>37</v>
      </c>
      <c r="W74" s="223" t="s">
        <v>2254</v>
      </c>
    </row>
    <row r="75" spans="1:23" s="347" customFormat="1" ht="90">
      <c r="A75" s="201">
        <v>70</v>
      </c>
      <c r="B75" s="201" t="s">
        <v>2186</v>
      </c>
      <c r="C75" s="202" t="s">
        <v>2255</v>
      </c>
      <c r="D75" s="201" t="s">
        <v>42</v>
      </c>
      <c r="E75" s="238" t="s">
        <v>2256</v>
      </c>
      <c r="F75" s="201">
        <v>5</v>
      </c>
      <c r="G75" s="204">
        <v>42825</v>
      </c>
      <c r="H75" s="202" t="s">
        <v>2257</v>
      </c>
      <c r="I75" s="202" t="s">
        <v>2190</v>
      </c>
      <c r="J75" s="202" t="s">
        <v>37</v>
      </c>
      <c r="K75" s="205">
        <v>3887.4</v>
      </c>
      <c r="L75" s="206"/>
      <c r="M75" s="206">
        <f t="shared" si="1"/>
        <v>3887.4</v>
      </c>
      <c r="N75" s="207" t="s">
        <v>37</v>
      </c>
      <c r="O75" s="209" t="s">
        <v>2247</v>
      </c>
      <c r="P75" s="242" t="s">
        <v>35</v>
      </c>
      <c r="Q75" s="243">
        <v>43083</v>
      </c>
      <c r="R75" s="200" t="s">
        <v>1598</v>
      </c>
      <c r="S75" s="330" t="s">
        <v>37</v>
      </c>
      <c r="T75" s="332" t="s">
        <v>537</v>
      </c>
      <c r="U75" s="332" t="s">
        <v>2015</v>
      </c>
      <c r="V75" s="200" t="s">
        <v>37</v>
      </c>
      <c r="W75" s="200" t="s">
        <v>37</v>
      </c>
    </row>
    <row r="76" spans="1:23" s="347" customFormat="1" ht="120">
      <c r="A76" s="201">
        <v>71</v>
      </c>
      <c r="B76" s="201" t="s">
        <v>2186</v>
      </c>
      <c r="C76" s="202" t="s">
        <v>2258</v>
      </c>
      <c r="D76" s="201" t="s">
        <v>29</v>
      </c>
      <c r="E76" s="238" t="s">
        <v>2259</v>
      </c>
      <c r="F76" s="201">
        <v>5</v>
      </c>
      <c r="G76" s="204">
        <v>42825</v>
      </c>
      <c r="H76" s="202" t="s">
        <v>2260</v>
      </c>
      <c r="I76" s="202" t="s">
        <v>2190</v>
      </c>
      <c r="J76" s="202" t="s">
        <v>37</v>
      </c>
      <c r="K76" s="205">
        <v>4366</v>
      </c>
      <c r="L76" s="206"/>
      <c r="M76" s="206">
        <f t="shared" si="1"/>
        <v>4366</v>
      </c>
      <c r="N76" s="207" t="s">
        <v>37</v>
      </c>
      <c r="O76" s="209" t="s">
        <v>3209</v>
      </c>
      <c r="P76" s="217" t="s">
        <v>35</v>
      </c>
      <c r="Q76" s="243">
        <v>43081</v>
      </c>
      <c r="R76" s="200" t="s">
        <v>1598</v>
      </c>
      <c r="S76" s="330" t="s">
        <v>37</v>
      </c>
      <c r="T76" s="332" t="s">
        <v>537</v>
      </c>
      <c r="U76" s="332" t="s">
        <v>2015</v>
      </c>
      <c r="V76" s="200" t="s">
        <v>37</v>
      </c>
      <c r="W76" s="200" t="s">
        <v>37</v>
      </c>
    </row>
    <row r="77" spans="1:23" s="347" customFormat="1" ht="90">
      <c r="A77" s="201">
        <v>72</v>
      </c>
      <c r="B77" s="201" t="s">
        <v>2186</v>
      </c>
      <c r="C77" s="202" t="s">
        <v>2261</v>
      </c>
      <c r="D77" s="201" t="s">
        <v>42</v>
      </c>
      <c r="E77" s="238" t="s">
        <v>2262</v>
      </c>
      <c r="F77" s="201">
        <v>9</v>
      </c>
      <c r="G77" s="204">
        <v>42825</v>
      </c>
      <c r="H77" s="202" t="s">
        <v>2263</v>
      </c>
      <c r="I77" s="202" t="s">
        <v>2190</v>
      </c>
      <c r="J77" s="202" t="s">
        <v>37</v>
      </c>
      <c r="K77" s="205">
        <v>4515.25</v>
      </c>
      <c r="L77" s="206"/>
      <c r="M77" s="206">
        <f t="shared" si="1"/>
        <v>4515.25</v>
      </c>
      <c r="N77" s="207" t="s">
        <v>37</v>
      </c>
      <c r="O77" s="209" t="s">
        <v>2264</v>
      </c>
      <c r="P77" s="217" t="s">
        <v>35</v>
      </c>
      <c r="Q77" s="218">
        <v>43081</v>
      </c>
      <c r="R77" s="200" t="s">
        <v>1598</v>
      </c>
      <c r="S77" s="330" t="s">
        <v>37</v>
      </c>
      <c r="T77" s="331" t="s">
        <v>1808</v>
      </c>
      <c r="U77" s="200" t="s">
        <v>37</v>
      </c>
      <c r="V77" s="200" t="s">
        <v>37</v>
      </c>
      <c r="W77" s="200" t="s">
        <v>37</v>
      </c>
    </row>
    <row r="78" spans="1:23" s="347" customFormat="1" ht="120">
      <c r="A78" s="201">
        <v>73</v>
      </c>
      <c r="B78" s="201" t="s">
        <v>2186</v>
      </c>
      <c r="C78" s="202" t="s">
        <v>2265</v>
      </c>
      <c r="D78" s="201" t="s">
        <v>42</v>
      </c>
      <c r="E78" s="238" t="s">
        <v>2266</v>
      </c>
      <c r="F78" s="201">
        <v>5</v>
      </c>
      <c r="G78" s="204">
        <v>42825</v>
      </c>
      <c r="H78" s="202" t="s">
        <v>2267</v>
      </c>
      <c r="I78" s="202" t="s">
        <v>2190</v>
      </c>
      <c r="J78" s="202" t="s">
        <v>37</v>
      </c>
      <c r="K78" s="205">
        <v>4965</v>
      </c>
      <c r="L78" s="206"/>
      <c r="M78" s="206">
        <f t="shared" si="1"/>
        <v>4965</v>
      </c>
      <c r="N78" s="207" t="s">
        <v>37</v>
      </c>
      <c r="O78" s="209" t="s">
        <v>2268</v>
      </c>
      <c r="P78" s="348" t="s">
        <v>35</v>
      </c>
      <c r="Q78" s="275">
        <v>43083</v>
      </c>
      <c r="R78" s="200" t="s">
        <v>1598</v>
      </c>
      <c r="S78" s="330" t="s">
        <v>37</v>
      </c>
      <c r="T78" s="332" t="s">
        <v>537</v>
      </c>
      <c r="U78" s="339" t="s">
        <v>2269</v>
      </c>
      <c r="V78" s="200" t="s">
        <v>37</v>
      </c>
      <c r="W78" s="200" t="s">
        <v>37</v>
      </c>
    </row>
    <row r="79" spans="1:23" s="347" customFormat="1" ht="120">
      <c r="A79" s="201">
        <v>74</v>
      </c>
      <c r="B79" s="201" t="s">
        <v>2186</v>
      </c>
      <c r="C79" s="202" t="s">
        <v>2270</v>
      </c>
      <c r="D79" s="201" t="s">
        <v>42</v>
      </c>
      <c r="E79" s="238" t="s">
        <v>2271</v>
      </c>
      <c r="F79" s="201">
        <v>5</v>
      </c>
      <c r="G79" s="204">
        <v>42825</v>
      </c>
      <c r="H79" s="202" t="s">
        <v>2272</v>
      </c>
      <c r="I79" s="202" t="s">
        <v>2190</v>
      </c>
      <c r="J79" s="202" t="s">
        <v>37</v>
      </c>
      <c r="K79" s="205">
        <v>4976.99</v>
      </c>
      <c r="L79" s="206"/>
      <c r="M79" s="206">
        <f t="shared" si="1"/>
        <v>4976.99</v>
      </c>
      <c r="N79" s="207" t="s">
        <v>37</v>
      </c>
      <c r="O79" s="209" t="s">
        <v>2273</v>
      </c>
      <c r="P79" s="348" t="s">
        <v>35</v>
      </c>
      <c r="Q79" s="275">
        <v>43083</v>
      </c>
      <c r="R79" s="200" t="s">
        <v>1598</v>
      </c>
      <c r="S79" s="330" t="s">
        <v>37</v>
      </c>
      <c r="T79" s="332" t="s">
        <v>537</v>
      </c>
      <c r="U79" s="339" t="s">
        <v>2274</v>
      </c>
      <c r="V79" s="200" t="s">
        <v>37</v>
      </c>
      <c r="W79" s="302" t="s">
        <v>37</v>
      </c>
    </row>
    <row r="80" spans="1:23" s="347" customFormat="1" ht="157.5">
      <c r="A80" s="201">
        <v>75</v>
      </c>
      <c r="B80" s="201" t="s">
        <v>2186</v>
      </c>
      <c r="C80" s="202" t="s">
        <v>2275</v>
      </c>
      <c r="D80" s="201" t="s">
        <v>29</v>
      </c>
      <c r="E80" s="201" t="s">
        <v>2276</v>
      </c>
      <c r="F80" s="201">
        <v>7</v>
      </c>
      <c r="G80" s="204">
        <v>42825</v>
      </c>
      <c r="H80" s="202" t="s">
        <v>2277</v>
      </c>
      <c r="I80" s="202" t="s">
        <v>2190</v>
      </c>
      <c r="J80" s="202" t="s">
        <v>37</v>
      </c>
      <c r="K80" s="205">
        <v>5160.8900000000003</v>
      </c>
      <c r="L80" s="206"/>
      <c r="M80" s="206">
        <f t="shared" si="1"/>
        <v>5160.8900000000003</v>
      </c>
      <c r="N80" s="207" t="s">
        <v>37</v>
      </c>
      <c r="O80" s="209" t="s">
        <v>2278</v>
      </c>
      <c r="P80" s="348" t="s">
        <v>35</v>
      </c>
      <c r="Q80" s="275">
        <v>43083</v>
      </c>
      <c r="R80" s="200" t="s">
        <v>1598</v>
      </c>
      <c r="S80" s="330" t="s">
        <v>37</v>
      </c>
      <c r="T80" s="332" t="s">
        <v>537</v>
      </c>
      <c r="U80" s="339" t="s">
        <v>2279</v>
      </c>
      <c r="V80" s="200" t="s">
        <v>37</v>
      </c>
      <c r="W80" s="200" t="s">
        <v>37</v>
      </c>
    </row>
    <row r="81" spans="1:23" s="347" customFormat="1" ht="135">
      <c r="A81" s="201">
        <v>76</v>
      </c>
      <c r="B81" s="201" t="s">
        <v>2186</v>
      </c>
      <c r="C81" s="202" t="s">
        <v>2280</v>
      </c>
      <c r="D81" s="201" t="s">
        <v>29</v>
      </c>
      <c r="E81" s="238" t="s">
        <v>2281</v>
      </c>
      <c r="F81" s="201">
        <v>5</v>
      </c>
      <c r="G81" s="204">
        <v>42825</v>
      </c>
      <c r="H81" s="202" t="s">
        <v>2282</v>
      </c>
      <c r="I81" s="202" t="s">
        <v>2190</v>
      </c>
      <c r="J81" s="202" t="s">
        <v>37</v>
      </c>
      <c r="K81" s="205">
        <v>5599.37</v>
      </c>
      <c r="L81" s="206"/>
      <c r="M81" s="206">
        <f t="shared" si="1"/>
        <v>5599.37</v>
      </c>
      <c r="N81" s="207" t="s">
        <v>37</v>
      </c>
      <c r="O81" s="209" t="s">
        <v>3210</v>
      </c>
      <c r="P81" s="348" t="s">
        <v>35</v>
      </c>
      <c r="Q81" s="275">
        <v>43083</v>
      </c>
      <c r="R81" s="200" t="s">
        <v>1598</v>
      </c>
      <c r="S81" s="330" t="s">
        <v>37</v>
      </c>
      <c r="T81" s="332" t="s">
        <v>537</v>
      </c>
      <c r="U81" s="332" t="s">
        <v>2015</v>
      </c>
      <c r="V81" s="200" t="s">
        <v>37</v>
      </c>
      <c r="W81" s="200" t="s">
        <v>37</v>
      </c>
    </row>
    <row r="82" spans="1:23" s="347" customFormat="1" ht="105">
      <c r="A82" s="201">
        <v>77</v>
      </c>
      <c r="B82" s="201" t="s">
        <v>2186</v>
      </c>
      <c r="C82" s="202" t="s">
        <v>2283</v>
      </c>
      <c r="D82" s="201" t="s">
        <v>29</v>
      </c>
      <c r="E82" s="238" t="s">
        <v>2284</v>
      </c>
      <c r="F82" s="201">
        <v>5</v>
      </c>
      <c r="G82" s="204">
        <v>42825</v>
      </c>
      <c r="H82" s="202" t="s">
        <v>2285</v>
      </c>
      <c r="I82" s="202" t="s">
        <v>2190</v>
      </c>
      <c r="J82" s="202" t="s">
        <v>37</v>
      </c>
      <c r="K82" s="205">
        <v>5709.92</v>
      </c>
      <c r="L82" s="206"/>
      <c r="M82" s="206">
        <f t="shared" si="1"/>
        <v>5709.92</v>
      </c>
      <c r="N82" s="207" t="s">
        <v>37</v>
      </c>
      <c r="O82" s="209" t="s">
        <v>2286</v>
      </c>
      <c r="P82" s="348" t="s">
        <v>35</v>
      </c>
      <c r="Q82" s="275">
        <v>43081</v>
      </c>
      <c r="R82" s="200" t="s">
        <v>1598</v>
      </c>
      <c r="S82" s="330" t="s">
        <v>37</v>
      </c>
      <c r="T82" s="331" t="s">
        <v>1808</v>
      </c>
      <c r="U82" s="200" t="s">
        <v>37</v>
      </c>
      <c r="V82" s="200" t="s">
        <v>37</v>
      </c>
      <c r="W82" s="302" t="s">
        <v>37</v>
      </c>
    </row>
    <row r="83" spans="1:23" s="347" customFormat="1" ht="75">
      <c r="A83" s="201">
        <v>78</v>
      </c>
      <c r="B83" s="201" t="s">
        <v>2186</v>
      </c>
      <c r="C83" s="202" t="s">
        <v>2287</v>
      </c>
      <c r="D83" s="201" t="s">
        <v>29</v>
      </c>
      <c r="E83" s="238" t="s">
        <v>2288</v>
      </c>
      <c r="F83" s="201">
        <v>9</v>
      </c>
      <c r="G83" s="204">
        <v>42825</v>
      </c>
      <c r="H83" s="202" t="s">
        <v>2289</v>
      </c>
      <c r="I83" s="202" t="s">
        <v>2190</v>
      </c>
      <c r="J83" s="202" t="s">
        <v>37</v>
      </c>
      <c r="K83" s="205">
        <v>5758.62</v>
      </c>
      <c r="L83" s="206"/>
      <c r="M83" s="206">
        <f t="shared" si="1"/>
        <v>5758.62</v>
      </c>
      <c r="N83" s="207" t="s">
        <v>37</v>
      </c>
      <c r="O83" s="209" t="s">
        <v>2215</v>
      </c>
      <c r="P83" s="282" t="s">
        <v>35</v>
      </c>
      <c r="Q83" s="306">
        <v>43083</v>
      </c>
      <c r="R83" s="200" t="s">
        <v>1598</v>
      </c>
      <c r="S83" s="330" t="s">
        <v>37</v>
      </c>
      <c r="T83" s="331" t="s">
        <v>1808</v>
      </c>
      <c r="U83" s="200" t="s">
        <v>37</v>
      </c>
      <c r="V83" s="200" t="s">
        <v>37</v>
      </c>
      <c r="W83" s="200" t="s">
        <v>37</v>
      </c>
    </row>
    <row r="84" spans="1:23" s="347" customFormat="1" ht="90">
      <c r="A84" s="201">
        <v>79</v>
      </c>
      <c r="B84" s="201" t="s">
        <v>2186</v>
      </c>
      <c r="C84" s="202" t="s">
        <v>2290</v>
      </c>
      <c r="D84" s="201" t="s">
        <v>29</v>
      </c>
      <c r="E84" s="238" t="s">
        <v>2291</v>
      </c>
      <c r="F84" s="201">
        <v>5</v>
      </c>
      <c r="G84" s="204">
        <v>42825</v>
      </c>
      <c r="H84" s="202" t="s">
        <v>2292</v>
      </c>
      <c r="I84" s="202" t="s">
        <v>2190</v>
      </c>
      <c r="J84" s="202" t="s">
        <v>37</v>
      </c>
      <c r="K84" s="205">
        <v>6022</v>
      </c>
      <c r="L84" s="206"/>
      <c r="M84" s="206">
        <f t="shared" si="1"/>
        <v>6022</v>
      </c>
      <c r="N84" s="207" t="s">
        <v>37</v>
      </c>
      <c r="O84" s="209" t="s">
        <v>2247</v>
      </c>
      <c r="P84" s="217" t="s">
        <v>35</v>
      </c>
      <c r="Q84" s="218">
        <v>43083</v>
      </c>
      <c r="R84" s="200" t="s">
        <v>1598</v>
      </c>
      <c r="S84" s="330" t="s">
        <v>37</v>
      </c>
      <c r="T84" s="331" t="s">
        <v>1808</v>
      </c>
      <c r="U84" s="200" t="s">
        <v>37</v>
      </c>
      <c r="V84" s="200" t="s">
        <v>37</v>
      </c>
      <c r="W84" s="200" t="s">
        <v>37</v>
      </c>
    </row>
    <row r="85" spans="1:23" s="347" customFormat="1" ht="90">
      <c r="A85" s="201">
        <v>80</v>
      </c>
      <c r="B85" s="201" t="s">
        <v>2186</v>
      </c>
      <c r="C85" s="202" t="s">
        <v>2293</v>
      </c>
      <c r="D85" s="201" t="s">
        <v>42</v>
      </c>
      <c r="E85" s="238" t="s">
        <v>2294</v>
      </c>
      <c r="F85" s="201">
        <v>5</v>
      </c>
      <c r="G85" s="204">
        <v>42825</v>
      </c>
      <c r="H85" s="202" t="s">
        <v>2295</v>
      </c>
      <c r="I85" s="202" t="s">
        <v>2190</v>
      </c>
      <c r="J85" s="202" t="s">
        <v>37</v>
      </c>
      <c r="K85" s="205">
        <v>6166.63</v>
      </c>
      <c r="L85" s="206"/>
      <c r="M85" s="206">
        <f t="shared" si="1"/>
        <v>6166.63</v>
      </c>
      <c r="N85" s="207" t="s">
        <v>37</v>
      </c>
      <c r="O85" s="209" t="s">
        <v>2296</v>
      </c>
      <c r="P85" s="217" t="s">
        <v>35</v>
      </c>
      <c r="Q85" s="218">
        <v>43083</v>
      </c>
      <c r="R85" s="200" t="s">
        <v>1598</v>
      </c>
      <c r="S85" s="330" t="s">
        <v>37</v>
      </c>
      <c r="T85" s="331" t="s">
        <v>1808</v>
      </c>
      <c r="U85" s="302" t="s">
        <v>37</v>
      </c>
      <c r="V85" s="200" t="s">
        <v>37</v>
      </c>
      <c r="W85" s="302" t="s">
        <v>37</v>
      </c>
    </row>
    <row r="86" spans="1:23" s="347" customFormat="1" ht="90">
      <c r="A86" s="201">
        <v>81</v>
      </c>
      <c r="B86" s="201" t="s">
        <v>2186</v>
      </c>
      <c r="C86" s="202" t="s">
        <v>2297</v>
      </c>
      <c r="D86" s="201" t="s">
        <v>42</v>
      </c>
      <c r="E86" s="238" t="s">
        <v>2298</v>
      </c>
      <c r="F86" s="201">
        <v>5</v>
      </c>
      <c r="G86" s="204">
        <v>42825</v>
      </c>
      <c r="H86" s="202" t="s">
        <v>2299</v>
      </c>
      <c r="I86" s="202" t="s">
        <v>2190</v>
      </c>
      <c r="J86" s="202" t="s">
        <v>37</v>
      </c>
      <c r="K86" s="205">
        <v>6192.93</v>
      </c>
      <c r="L86" s="206"/>
      <c r="M86" s="206">
        <f t="shared" si="1"/>
        <v>6192.93</v>
      </c>
      <c r="N86" s="207" t="s">
        <v>37</v>
      </c>
      <c r="O86" s="209" t="s">
        <v>2300</v>
      </c>
      <c r="P86" s="217" t="s">
        <v>35</v>
      </c>
      <c r="Q86" s="218">
        <v>43083</v>
      </c>
      <c r="R86" s="200" t="s">
        <v>1598</v>
      </c>
      <c r="S86" s="330" t="s">
        <v>37</v>
      </c>
      <c r="T86" s="332" t="s">
        <v>537</v>
      </c>
      <c r="U86" s="332" t="s">
        <v>2015</v>
      </c>
      <c r="V86" s="200" t="s">
        <v>37</v>
      </c>
      <c r="W86" s="302" t="s">
        <v>37</v>
      </c>
    </row>
    <row r="87" spans="1:23" s="347" customFormat="1" ht="143.25">
      <c r="A87" s="201">
        <v>82</v>
      </c>
      <c r="B87" s="201" t="s">
        <v>2186</v>
      </c>
      <c r="C87" s="202" t="s">
        <v>2301</v>
      </c>
      <c r="D87" s="201" t="s">
        <v>29</v>
      </c>
      <c r="E87" s="238" t="s">
        <v>2302</v>
      </c>
      <c r="F87" s="201">
        <v>5</v>
      </c>
      <c r="G87" s="204">
        <v>42825</v>
      </c>
      <c r="H87" s="202" t="s">
        <v>2303</v>
      </c>
      <c r="I87" s="202" t="s">
        <v>2190</v>
      </c>
      <c r="J87" s="202" t="s">
        <v>37</v>
      </c>
      <c r="K87" s="205">
        <v>7618.04</v>
      </c>
      <c r="L87" s="206"/>
      <c r="M87" s="206">
        <f t="shared" si="1"/>
        <v>7618.04</v>
      </c>
      <c r="N87" s="207" t="s">
        <v>37</v>
      </c>
      <c r="O87" s="209" t="s">
        <v>2304</v>
      </c>
      <c r="P87" s="217" t="s">
        <v>35</v>
      </c>
      <c r="Q87" s="218">
        <v>43081</v>
      </c>
      <c r="R87" s="200" t="s">
        <v>1598</v>
      </c>
      <c r="S87" s="330" t="s">
        <v>37</v>
      </c>
      <c r="T87" s="331" t="s">
        <v>1808</v>
      </c>
      <c r="U87" s="200" t="s">
        <v>37</v>
      </c>
      <c r="V87" s="200" t="s">
        <v>37</v>
      </c>
      <c r="W87" s="302" t="s">
        <v>37</v>
      </c>
    </row>
    <row r="88" spans="1:23" s="347" customFormat="1" ht="135">
      <c r="A88" s="201">
        <v>83</v>
      </c>
      <c r="B88" s="201" t="s">
        <v>2186</v>
      </c>
      <c r="C88" s="202" t="s">
        <v>2305</v>
      </c>
      <c r="D88" s="201" t="s">
        <v>42</v>
      </c>
      <c r="E88" s="238" t="s">
        <v>2306</v>
      </c>
      <c r="F88" s="201"/>
      <c r="G88" s="204">
        <v>42825</v>
      </c>
      <c r="H88" s="202" t="s">
        <v>2307</v>
      </c>
      <c r="I88" s="202" t="s">
        <v>2190</v>
      </c>
      <c r="J88" s="202" t="s">
        <v>37</v>
      </c>
      <c r="K88" s="205">
        <v>7855.6</v>
      </c>
      <c r="L88" s="206"/>
      <c r="M88" s="206">
        <f t="shared" si="1"/>
        <v>7855.6</v>
      </c>
      <c r="N88" s="207" t="s">
        <v>37</v>
      </c>
      <c r="O88" s="209" t="s">
        <v>2308</v>
      </c>
      <c r="P88" s="217" t="s">
        <v>35</v>
      </c>
      <c r="Q88" s="218">
        <v>43083</v>
      </c>
      <c r="R88" s="200" t="s">
        <v>1598</v>
      </c>
      <c r="S88" s="330" t="s">
        <v>37</v>
      </c>
      <c r="T88" s="332" t="s">
        <v>537</v>
      </c>
      <c r="U88" s="332" t="s">
        <v>2015</v>
      </c>
      <c r="V88" s="200" t="s">
        <v>37</v>
      </c>
      <c r="W88" s="200" t="s">
        <v>37</v>
      </c>
    </row>
    <row r="89" spans="1:23" s="347" customFormat="1" ht="105">
      <c r="A89" s="201">
        <v>84</v>
      </c>
      <c r="B89" s="201" t="s">
        <v>2186</v>
      </c>
      <c r="C89" s="202" t="s">
        <v>2309</v>
      </c>
      <c r="D89" s="201" t="s">
        <v>29</v>
      </c>
      <c r="E89" s="238" t="s">
        <v>2310</v>
      </c>
      <c r="F89" s="201">
        <v>5</v>
      </c>
      <c r="G89" s="204">
        <v>42825</v>
      </c>
      <c r="H89" s="202" t="s">
        <v>2311</v>
      </c>
      <c r="I89" s="202" t="s">
        <v>2190</v>
      </c>
      <c r="J89" s="202" t="s">
        <v>37</v>
      </c>
      <c r="K89" s="205">
        <v>8110.34</v>
      </c>
      <c r="L89" s="206"/>
      <c r="M89" s="206">
        <f t="shared" si="1"/>
        <v>8110.34</v>
      </c>
      <c r="N89" s="207" t="s">
        <v>37</v>
      </c>
      <c r="O89" s="209" t="s">
        <v>2312</v>
      </c>
      <c r="P89" s="217" t="s">
        <v>35</v>
      </c>
      <c r="Q89" s="243">
        <v>43083</v>
      </c>
      <c r="R89" s="200" t="s">
        <v>1598</v>
      </c>
      <c r="S89" s="330" t="s">
        <v>37</v>
      </c>
      <c r="T89" s="332" t="s">
        <v>537</v>
      </c>
      <c r="U89" s="332" t="s">
        <v>2015</v>
      </c>
      <c r="V89" s="200" t="s">
        <v>37</v>
      </c>
      <c r="W89" s="200" t="s">
        <v>37</v>
      </c>
    </row>
    <row r="90" spans="1:23" s="347" customFormat="1" ht="105">
      <c r="A90" s="201">
        <v>85</v>
      </c>
      <c r="B90" s="201" t="s">
        <v>2186</v>
      </c>
      <c r="C90" s="202" t="s">
        <v>2313</v>
      </c>
      <c r="D90" s="201" t="s">
        <v>42</v>
      </c>
      <c r="E90" s="238" t="s">
        <v>2314</v>
      </c>
      <c r="F90" s="201">
        <v>5</v>
      </c>
      <c r="G90" s="204">
        <v>42825</v>
      </c>
      <c r="H90" s="202" t="s">
        <v>2315</v>
      </c>
      <c r="I90" s="202" t="s">
        <v>2190</v>
      </c>
      <c r="J90" s="202" t="s">
        <v>37</v>
      </c>
      <c r="K90" s="205">
        <v>8226</v>
      </c>
      <c r="L90" s="206"/>
      <c r="M90" s="206">
        <f t="shared" si="1"/>
        <v>8226</v>
      </c>
      <c r="N90" s="207" t="s">
        <v>37</v>
      </c>
      <c r="O90" s="209" t="s">
        <v>2204</v>
      </c>
      <c r="P90" s="242" t="s">
        <v>35</v>
      </c>
      <c r="Q90" s="219">
        <v>43083</v>
      </c>
      <c r="R90" s="200" t="s">
        <v>1598</v>
      </c>
      <c r="S90" s="330" t="s">
        <v>37</v>
      </c>
      <c r="T90" s="332" t="s">
        <v>537</v>
      </c>
      <c r="U90" s="332" t="s">
        <v>2015</v>
      </c>
      <c r="V90" s="200" t="s">
        <v>37</v>
      </c>
      <c r="W90" s="302" t="s">
        <v>37</v>
      </c>
    </row>
    <row r="91" spans="1:23" s="347" customFormat="1" ht="90">
      <c r="A91" s="201">
        <v>86</v>
      </c>
      <c r="B91" s="201" t="s">
        <v>2186</v>
      </c>
      <c r="C91" s="202" t="s">
        <v>2316</v>
      </c>
      <c r="D91" s="201" t="s">
        <v>42</v>
      </c>
      <c r="E91" s="238" t="s">
        <v>2317</v>
      </c>
      <c r="F91" s="201">
        <v>5</v>
      </c>
      <c r="G91" s="204">
        <v>42825</v>
      </c>
      <c r="H91" s="202" t="s">
        <v>2318</v>
      </c>
      <c r="I91" s="202" t="s">
        <v>2190</v>
      </c>
      <c r="J91" s="202" t="s">
        <v>37</v>
      </c>
      <c r="K91" s="205">
        <v>11550.58</v>
      </c>
      <c r="L91" s="206"/>
      <c r="M91" s="206">
        <f t="shared" si="1"/>
        <v>11550.58</v>
      </c>
      <c r="N91" s="207" t="s">
        <v>37</v>
      </c>
      <c r="O91" s="209" t="s">
        <v>2319</v>
      </c>
      <c r="P91" s="217" t="s">
        <v>499</v>
      </c>
      <c r="Q91" s="219">
        <v>43083</v>
      </c>
      <c r="R91" s="200" t="s">
        <v>1598</v>
      </c>
      <c r="S91" s="330" t="s">
        <v>37</v>
      </c>
      <c r="T91" s="331" t="s">
        <v>1808</v>
      </c>
      <c r="U91" s="302" t="s">
        <v>37</v>
      </c>
      <c r="V91" s="200" t="s">
        <v>37</v>
      </c>
      <c r="W91" s="302" t="s">
        <v>37</v>
      </c>
    </row>
    <row r="92" spans="1:23" s="347" customFormat="1" ht="143.25">
      <c r="A92" s="201">
        <v>87</v>
      </c>
      <c r="B92" s="201" t="s">
        <v>2186</v>
      </c>
      <c r="C92" s="202" t="s">
        <v>2320</v>
      </c>
      <c r="D92" s="201" t="s">
        <v>29</v>
      </c>
      <c r="E92" s="238" t="s">
        <v>2321</v>
      </c>
      <c r="F92" s="201">
        <v>5</v>
      </c>
      <c r="G92" s="204">
        <v>42825</v>
      </c>
      <c r="H92" s="202" t="s">
        <v>2322</v>
      </c>
      <c r="I92" s="202" t="s">
        <v>2190</v>
      </c>
      <c r="J92" s="202" t="s">
        <v>37</v>
      </c>
      <c r="K92" s="205">
        <v>12727.58</v>
      </c>
      <c r="L92" s="206"/>
      <c r="M92" s="206">
        <f t="shared" si="1"/>
        <v>12727.58</v>
      </c>
      <c r="N92" s="207" t="s">
        <v>37</v>
      </c>
      <c r="O92" s="209" t="s">
        <v>2323</v>
      </c>
      <c r="P92" s="217" t="s">
        <v>499</v>
      </c>
      <c r="Q92" s="219">
        <v>43083</v>
      </c>
      <c r="R92" s="200" t="s">
        <v>1598</v>
      </c>
      <c r="S92" s="330" t="s">
        <v>37</v>
      </c>
      <c r="T92" s="332" t="s">
        <v>537</v>
      </c>
      <c r="U92" s="332" t="s">
        <v>2015</v>
      </c>
      <c r="V92" s="200" t="s">
        <v>37</v>
      </c>
      <c r="W92" s="200" t="s">
        <v>37</v>
      </c>
    </row>
    <row r="93" spans="1:23" s="347" customFormat="1" ht="90">
      <c r="A93" s="201">
        <v>88</v>
      </c>
      <c r="B93" s="201" t="s">
        <v>2186</v>
      </c>
      <c r="C93" s="202" t="s">
        <v>2324</v>
      </c>
      <c r="D93" s="201" t="s">
        <v>29</v>
      </c>
      <c r="E93" s="238" t="s">
        <v>2325</v>
      </c>
      <c r="F93" s="201">
        <v>6</v>
      </c>
      <c r="G93" s="204">
        <v>42825</v>
      </c>
      <c r="H93" s="202" t="s">
        <v>2326</v>
      </c>
      <c r="I93" s="202" t="s">
        <v>2190</v>
      </c>
      <c r="J93" s="202" t="s">
        <v>37</v>
      </c>
      <c r="K93" s="205">
        <v>14025</v>
      </c>
      <c r="L93" s="206"/>
      <c r="M93" s="206">
        <f t="shared" si="1"/>
        <v>14025</v>
      </c>
      <c r="N93" s="207" t="s">
        <v>37</v>
      </c>
      <c r="O93" s="209" t="s">
        <v>2327</v>
      </c>
      <c r="P93" s="217" t="s">
        <v>499</v>
      </c>
      <c r="Q93" s="219">
        <v>43083</v>
      </c>
      <c r="R93" s="200" t="s">
        <v>1598</v>
      </c>
      <c r="S93" s="330" t="s">
        <v>37</v>
      </c>
      <c r="T93" s="332" t="s">
        <v>537</v>
      </c>
      <c r="U93" s="339" t="s">
        <v>2328</v>
      </c>
      <c r="V93" s="200" t="s">
        <v>37</v>
      </c>
      <c r="W93" s="302" t="s">
        <v>37</v>
      </c>
    </row>
    <row r="94" spans="1:23" s="347" customFormat="1" ht="214.5">
      <c r="A94" s="201">
        <v>89</v>
      </c>
      <c r="B94" s="201" t="s">
        <v>2186</v>
      </c>
      <c r="C94" s="202" t="s">
        <v>2329</v>
      </c>
      <c r="D94" s="201" t="s">
        <v>29</v>
      </c>
      <c r="E94" s="238" t="s">
        <v>2330</v>
      </c>
      <c r="F94" s="201">
        <v>5</v>
      </c>
      <c r="G94" s="204">
        <v>42825</v>
      </c>
      <c r="H94" s="202" t="s">
        <v>2331</v>
      </c>
      <c r="I94" s="202" t="s">
        <v>2190</v>
      </c>
      <c r="J94" s="202" t="s">
        <v>37</v>
      </c>
      <c r="K94" s="205">
        <v>14323.15</v>
      </c>
      <c r="L94" s="206"/>
      <c r="M94" s="206">
        <f t="shared" si="1"/>
        <v>14323.15</v>
      </c>
      <c r="N94" s="207" t="s">
        <v>37</v>
      </c>
      <c r="O94" s="209" t="s">
        <v>3211</v>
      </c>
      <c r="P94" s="217" t="s">
        <v>499</v>
      </c>
      <c r="Q94" s="219">
        <v>43083</v>
      </c>
      <c r="R94" s="200" t="s">
        <v>1598</v>
      </c>
      <c r="S94" s="330" t="s">
        <v>37</v>
      </c>
      <c r="T94" s="332" t="s">
        <v>537</v>
      </c>
      <c r="U94" s="332" t="s">
        <v>2015</v>
      </c>
      <c r="V94" s="200" t="s">
        <v>37</v>
      </c>
      <c r="W94" s="200" t="s">
        <v>37</v>
      </c>
    </row>
    <row r="95" spans="1:23" s="347" customFormat="1" ht="90">
      <c r="A95" s="201">
        <v>90</v>
      </c>
      <c r="B95" s="201" t="s">
        <v>2186</v>
      </c>
      <c r="C95" s="202" t="s">
        <v>2332</v>
      </c>
      <c r="D95" s="201" t="s">
        <v>29</v>
      </c>
      <c r="E95" s="238" t="s">
        <v>2333</v>
      </c>
      <c r="F95" s="201">
        <v>5</v>
      </c>
      <c r="G95" s="204">
        <v>42825</v>
      </c>
      <c r="H95" s="202" t="s">
        <v>2334</v>
      </c>
      <c r="I95" s="202" t="s">
        <v>2190</v>
      </c>
      <c r="J95" s="202" t="s">
        <v>37</v>
      </c>
      <c r="K95" s="205">
        <v>14982</v>
      </c>
      <c r="L95" s="206"/>
      <c r="M95" s="206">
        <f t="shared" si="1"/>
        <v>14982</v>
      </c>
      <c r="N95" s="207" t="s">
        <v>37</v>
      </c>
      <c r="O95" s="209" t="s">
        <v>2335</v>
      </c>
      <c r="P95" s="217" t="s">
        <v>499</v>
      </c>
      <c r="Q95" s="219">
        <v>43083</v>
      </c>
      <c r="R95" s="200" t="s">
        <v>1598</v>
      </c>
      <c r="S95" s="330" t="s">
        <v>37</v>
      </c>
      <c r="T95" s="331" t="s">
        <v>1808</v>
      </c>
      <c r="U95" s="200" t="s">
        <v>37</v>
      </c>
      <c r="V95" s="200" t="s">
        <v>37</v>
      </c>
      <c r="W95" s="200" t="s">
        <v>37</v>
      </c>
    </row>
    <row r="96" spans="1:23" s="347" customFormat="1" ht="100.5">
      <c r="A96" s="201">
        <v>91</v>
      </c>
      <c r="B96" s="201" t="s">
        <v>2186</v>
      </c>
      <c r="C96" s="202" t="s">
        <v>2336</v>
      </c>
      <c r="D96" s="201" t="s">
        <v>42</v>
      </c>
      <c r="E96" s="238" t="s">
        <v>2202</v>
      </c>
      <c r="F96" s="201">
        <v>5</v>
      </c>
      <c r="G96" s="204">
        <v>42825</v>
      </c>
      <c r="H96" s="202" t="s">
        <v>2337</v>
      </c>
      <c r="I96" s="202" t="s">
        <v>2190</v>
      </c>
      <c r="J96" s="202" t="s">
        <v>37</v>
      </c>
      <c r="K96" s="205">
        <v>16122.03</v>
      </c>
      <c r="L96" s="206"/>
      <c r="M96" s="206">
        <f t="shared" si="1"/>
        <v>16122.03</v>
      </c>
      <c r="N96" s="207" t="s">
        <v>37</v>
      </c>
      <c r="O96" s="209" t="s">
        <v>2335</v>
      </c>
      <c r="P96" s="217" t="s">
        <v>499</v>
      </c>
      <c r="Q96" s="219">
        <v>43083</v>
      </c>
      <c r="R96" s="200" t="s">
        <v>1598</v>
      </c>
      <c r="S96" s="330" t="s">
        <v>37</v>
      </c>
      <c r="T96" s="331" t="s">
        <v>1808</v>
      </c>
      <c r="U96" s="200" t="s">
        <v>37</v>
      </c>
      <c r="V96" s="200" t="s">
        <v>37</v>
      </c>
      <c r="W96" s="200" t="s">
        <v>37</v>
      </c>
    </row>
    <row r="97" spans="1:23" s="347" customFormat="1" ht="105">
      <c r="A97" s="201">
        <v>92</v>
      </c>
      <c r="B97" s="201" t="s">
        <v>2186</v>
      </c>
      <c r="C97" s="202" t="s">
        <v>2338</v>
      </c>
      <c r="D97" s="201" t="s">
        <v>42</v>
      </c>
      <c r="E97" s="238" t="s">
        <v>2188</v>
      </c>
      <c r="F97" s="201">
        <v>5</v>
      </c>
      <c r="G97" s="204">
        <v>42825</v>
      </c>
      <c r="H97" s="202" t="s">
        <v>2339</v>
      </c>
      <c r="I97" s="202" t="s">
        <v>2190</v>
      </c>
      <c r="J97" s="202" t="s">
        <v>37</v>
      </c>
      <c r="K97" s="205">
        <v>16412</v>
      </c>
      <c r="L97" s="206"/>
      <c r="M97" s="206">
        <f t="shared" si="1"/>
        <v>16412</v>
      </c>
      <c r="N97" s="207" t="s">
        <v>37</v>
      </c>
      <c r="O97" s="209" t="s">
        <v>2204</v>
      </c>
      <c r="P97" s="217" t="s">
        <v>499</v>
      </c>
      <c r="Q97" s="219">
        <v>43083</v>
      </c>
      <c r="R97" s="200" t="s">
        <v>1598</v>
      </c>
      <c r="S97" s="330" t="s">
        <v>37</v>
      </c>
      <c r="T97" s="332" t="s">
        <v>537</v>
      </c>
      <c r="U97" s="332" t="s">
        <v>2015</v>
      </c>
      <c r="V97" s="200" t="s">
        <v>37</v>
      </c>
      <c r="W97" s="302" t="s">
        <v>37</v>
      </c>
    </row>
    <row r="98" spans="1:23" s="347" customFormat="1" ht="135">
      <c r="A98" s="201">
        <v>93</v>
      </c>
      <c r="B98" s="201" t="s">
        <v>2186</v>
      </c>
      <c r="C98" s="202" t="s">
        <v>2340</v>
      </c>
      <c r="D98" s="201" t="s">
        <v>29</v>
      </c>
      <c r="E98" s="238" t="s">
        <v>2341</v>
      </c>
      <c r="F98" s="201">
        <v>5</v>
      </c>
      <c r="G98" s="204">
        <v>42825</v>
      </c>
      <c r="H98" s="202" t="s">
        <v>2342</v>
      </c>
      <c r="I98" s="202" t="s">
        <v>2190</v>
      </c>
      <c r="J98" s="202" t="s">
        <v>37</v>
      </c>
      <c r="K98" s="205">
        <v>19103</v>
      </c>
      <c r="L98" s="206"/>
      <c r="M98" s="206">
        <f t="shared" si="1"/>
        <v>19103</v>
      </c>
      <c r="N98" s="207" t="s">
        <v>37</v>
      </c>
      <c r="O98" s="209" t="s">
        <v>2323</v>
      </c>
      <c r="P98" s="217" t="s">
        <v>499</v>
      </c>
      <c r="Q98" s="219">
        <v>43083</v>
      </c>
      <c r="R98" s="200" t="s">
        <v>1598</v>
      </c>
      <c r="S98" s="330" t="s">
        <v>37</v>
      </c>
      <c r="T98" s="332" t="s">
        <v>537</v>
      </c>
      <c r="U98" s="332" t="s">
        <v>2015</v>
      </c>
      <c r="V98" s="200" t="s">
        <v>37</v>
      </c>
      <c r="W98" s="302" t="s">
        <v>37</v>
      </c>
    </row>
    <row r="99" spans="1:23" s="347" customFormat="1" ht="143.25">
      <c r="A99" s="201">
        <v>94</v>
      </c>
      <c r="B99" s="201" t="s">
        <v>2186</v>
      </c>
      <c r="C99" s="202" t="s">
        <v>2320</v>
      </c>
      <c r="D99" s="201" t="s">
        <v>29</v>
      </c>
      <c r="E99" s="238" t="s">
        <v>2343</v>
      </c>
      <c r="F99" s="201">
        <v>5</v>
      </c>
      <c r="G99" s="204">
        <v>42825</v>
      </c>
      <c r="H99" s="202" t="s">
        <v>2344</v>
      </c>
      <c r="I99" s="202" t="s">
        <v>2190</v>
      </c>
      <c r="J99" s="202" t="s">
        <v>37</v>
      </c>
      <c r="K99" s="205">
        <v>21854.3</v>
      </c>
      <c r="L99" s="206"/>
      <c r="M99" s="206">
        <f t="shared" si="1"/>
        <v>21854.3</v>
      </c>
      <c r="N99" s="207" t="s">
        <v>37</v>
      </c>
      <c r="O99" s="209" t="s">
        <v>2323</v>
      </c>
      <c r="P99" s="217" t="s">
        <v>499</v>
      </c>
      <c r="Q99" s="219">
        <v>43083</v>
      </c>
      <c r="R99" s="200" t="s">
        <v>1598</v>
      </c>
      <c r="S99" s="330" t="s">
        <v>37</v>
      </c>
      <c r="T99" s="332" t="s">
        <v>537</v>
      </c>
      <c r="U99" s="332" t="s">
        <v>2015</v>
      </c>
      <c r="V99" s="200" t="s">
        <v>37</v>
      </c>
      <c r="W99" s="200" t="s">
        <v>37</v>
      </c>
    </row>
    <row r="100" spans="1:23" s="347" customFormat="1" ht="105">
      <c r="A100" s="201">
        <v>95</v>
      </c>
      <c r="B100" s="201" t="s">
        <v>2186</v>
      </c>
      <c r="C100" s="202" t="s">
        <v>2345</v>
      </c>
      <c r="D100" s="201" t="s">
        <v>29</v>
      </c>
      <c r="E100" s="238" t="s">
        <v>2346</v>
      </c>
      <c r="F100" s="201">
        <v>7</v>
      </c>
      <c r="G100" s="204">
        <v>42825</v>
      </c>
      <c r="H100" s="202" t="s">
        <v>2347</v>
      </c>
      <c r="I100" s="202" t="s">
        <v>2190</v>
      </c>
      <c r="J100" s="202" t="s">
        <v>37</v>
      </c>
      <c r="K100" s="205">
        <v>22769.47</v>
      </c>
      <c r="L100" s="206"/>
      <c r="M100" s="206">
        <f t="shared" si="1"/>
        <v>22769.47</v>
      </c>
      <c r="N100" s="207" t="s">
        <v>37</v>
      </c>
      <c r="O100" s="209" t="s">
        <v>2204</v>
      </c>
      <c r="P100" s="217" t="s">
        <v>499</v>
      </c>
      <c r="Q100" s="219">
        <v>43083</v>
      </c>
      <c r="R100" s="200" t="s">
        <v>1598</v>
      </c>
      <c r="S100" s="330" t="s">
        <v>37</v>
      </c>
      <c r="T100" s="332" t="s">
        <v>537</v>
      </c>
      <c r="U100" s="332" t="s">
        <v>2015</v>
      </c>
      <c r="V100" s="200" t="s">
        <v>37</v>
      </c>
      <c r="W100" s="200" t="s">
        <v>37</v>
      </c>
    </row>
    <row r="101" spans="1:23" s="347" customFormat="1" ht="120">
      <c r="A101" s="201">
        <v>96</v>
      </c>
      <c r="B101" s="201" t="s">
        <v>2186</v>
      </c>
      <c r="C101" s="202" t="s">
        <v>2348</v>
      </c>
      <c r="D101" s="201" t="s">
        <v>42</v>
      </c>
      <c r="E101" s="238" t="s">
        <v>2349</v>
      </c>
      <c r="F101" s="201">
        <v>5</v>
      </c>
      <c r="G101" s="204">
        <v>42825</v>
      </c>
      <c r="H101" s="202" t="s">
        <v>2350</v>
      </c>
      <c r="I101" s="202" t="s">
        <v>2190</v>
      </c>
      <c r="J101" s="202" t="s">
        <v>37</v>
      </c>
      <c r="K101" s="205">
        <v>26530</v>
      </c>
      <c r="L101" s="206"/>
      <c r="M101" s="206">
        <f t="shared" si="1"/>
        <v>26530</v>
      </c>
      <c r="N101" s="207" t="s">
        <v>37</v>
      </c>
      <c r="O101" s="209" t="s">
        <v>2351</v>
      </c>
      <c r="P101" s="217" t="s">
        <v>499</v>
      </c>
      <c r="Q101" s="219">
        <v>43083</v>
      </c>
      <c r="R101" s="200" t="s">
        <v>1598</v>
      </c>
      <c r="S101" s="330" t="s">
        <v>37</v>
      </c>
      <c r="T101" s="332" t="s">
        <v>537</v>
      </c>
      <c r="U101" s="332" t="s">
        <v>2015</v>
      </c>
      <c r="V101" s="200" t="s">
        <v>37</v>
      </c>
      <c r="W101" s="200" t="s">
        <v>37</v>
      </c>
    </row>
    <row r="102" spans="1:23" s="347" customFormat="1" ht="165">
      <c r="A102" s="201">
        <v>97</v>
      </c>
      <c r="B102" s="201" t="s">
        <v>2186</v>
      </c>
      <c r="C102" s="202" t="s">
        <v>2352</v>
      </c>
      <c r="D102" s="201" t="s">
        <v>29</v>
      </c>
      <c r="E102" s="238" t="s">
        <v>2353</v>
      </c>
      <c r="F102" s="201">
        <v>5</v>
      </c>
      <c r="G102" s="204">
        <v>42825</v>
      </c>
      <c r="H102" s="202" t="s">
        <v>2354</v>
      </c>
      <c r="I102" s="202" t="s">
        <v>2190</v>
      </c>
      <c r="J102" s="202" t="s">
        <v>37</v>
      </c>
      <c r="K102" s="205">
        <v>33969.4</v>
      </c>
      <c r="L102" s="206"/>
      <c r="M102" s="206">
        <f t="shared" si="1"/>
        <v>33969.4</v>
      </c>
      <c r="N102" s="207" t="s">
        <v>37</v>
      </c>
      <c r="O102" s="209" t="s">
        <v>2355</v>
      </c>
      <c r="P102" s="217" t="s">
        <v>499</v>
      </c>
      <c r="Q102" s="219">
        <v>43083</v>
      </c>
      <c r="R102" s="200" t="s">
        <v>1598</v>
      </c>
      <c r="S102" s="330" t="s">
        <v>37</v>
      </c>
      <c r="T102" s="332" t="s">
        <v>537</v>
      </c>
      <c r="U102" s="332" t="s">
        <v>2015</v>
      </c>
      <c r="V102" s="200" t="s">
        <v>37</v>
      </c>
      <c r="W102" s="200" t="s">
        <v>37</v>
      </c>
    </row>
    <row r="103" spans="1:23" s="347" customFormat="1" ht="135">
      <c r="A103" s="201">
        <v>98</v>
      </c>
      <c r="B103" s="201" t="s">
        <v>2186</v>
      </c>
      <c r="C103" s="202" t="s">
        <v>2356</v>
      </c>
      <c r="D103" s="201" t="s">
        <v>29</v>
      </c>
      <c r="E103" s="238" t="s">
        <v>2357</v>
      </c>
      <c r="F103" s="201">
        <v>5</v>
      </c>
      <c r="G103" s="204">
        <v>42825</v>
      </c>
      <c r="H103" s="202" t="s">
        <v>2358</v>
      </c>
      <c r="I103" s="202" t="s">
        <v>2190</v>
      </c>
      <c r="J103" s="202" t="s">
        <v>37</v>
      </c>
      <c r="K103" s="205">
        <v>36070.86</v>
      </c>
      <c r="L103" s="206"/>
      <c r="M103" s="206">
        <f t="shared" si="1"/>
        <v>36070.86</v>
      </c>
      <c r="N103" s="207" t="s">
        <v>37</v>
      </c>
      <c r="O103" s="209" t="s">
        <v>2359</v>
      </c>
      <c r="P103" s="217" t="s">
        <v>499</v>
      </c>
      <c r="Q103" s="219">
        <v>43083</v>
      </c>
      <c r="R103" s="200" t="s">
        <v>1598</v>
      </c>
      <c r="S103" s="330" t="s">
        <v>37</v>
      </c>
      <c r="T103" s="331" t="s">
        <v>1808</v>
      </c>
      <c r="U103" s="361" t="s">
        <v>2360</v>
      </c>
      <c r="V103" s="200" t="s">
        <v>37</v>
      </c>
      <c r="W103" s="302" t="s">
        <v>37</v>
      </c>
    </row>
    <row r="104" spans="1:23" s="347" customFormat="1" ht="135">
      <c r="A104" s="201">
        <v>99</v>
      </c>
      <c r="B104" s="201" t="s">
        <v>2186</v>
      </c>
      <c r="C104" s="202" t="s">
        <v>2361</v>
      </c>
      <c r="D104" s="201" t="s">
        <v>29</v>
      </c>
      <c r="E104" s="238" t="s">
        <v>2362</v>
      </c>
      <c r="F104" s="201">
        <v>8</v>
      </c>
      <c r="G104" s="204">
        <v>42825</v>
      </c>
      <c r="H104" s="202" t="s">
        <v>2363</v>
      </c>
      <c r="I104" s="202" t="s">
        <v>2190</v>
      </c>
      <c r="J104" s="202" t="s">
        <v>37</v>
      </c>
      <c r="K104" s="205">
        <v>39756.11</v>
      </c>
      <c r="L104" s="206"/>
      <c r="M104" s="206">
        <f t="shared" si="1"/>
        <v>39756.11</v>
      </c>
      <c r="N104" s="207" t="s">
        <v>37</v>
      </c>
      <c r="O104" s="209" t="s">
        <v>2364</v>
      </c>
      <c r="P104" s="217" t="s">
        <v>499</v>
      </c>
      <c r="Q104" s="219">
        <v>43083</v>
      </c>
      <c r="R104" s="200" t="s">
        <v>1598</v>
      </c>
      <c r="S104" s="330" t="s">
        <v>37</v>
      </c>
      <c r="T104" s="332" t="s">
        <v>537</v>
      </c>
      <c r="U104" s="332" t="s">
        <v>2015</v>
      </c>
      <c r="V104" s="200" t="s">
        <v>37</v>
      </c>
      <c r="W104" s="200" t="s">
        <v>37</v>
      </c>
    </row>
    <row r="105" spans="1:23" s="347" customFormat="1" ht="135">
      <c r="A105" s="201">
        <v>100</v>
      </c>
      <c r="B105" s="201" t="s">
        <v>2186</v>
      </c>
      <c r="C105" s="202" t="s">
        <v>2365</v>
      </c>
      <c r="D105" s="201" t="s">
        <v>42</v>
      </c>
      <c r="E105" s="238" t="s">
        <v>2366</v>
      </c>
      <c r="F105" s="201">
        <v>5</v>
      </c>
      <c r="G105" s="204">
        <v>42825</v>
      </c>
      <c r="H105" s="202" t="s">
        <v>2367</v>
      </c>
      <c r="I105" s="202" t="s">
        <v>2190</v>
      </c>
      <c r="J105" s="202" t="s">
        <v>37</v>
      </c>
      <c r="K105" s="205">
        <v>58317.69</v>
      </c>
      <c r="L105" s="206"/>
      <c r="M105" s="206">
        <f t="shared" si="1"/>
        <v>58317.69</v>
      </c>
      <c r="N105" s="207" t="s">
        <v>37</v>
      </c>
      <c r="O105" s="209" t="s">
        <v>2368</v>
      </c>
      <c r="P105" s="217" t="s">
        <v>499</v>
      </c>
      <c r="Q105" s="219">
        <v>43083</v>
      </c>
      <c r="R105" s="200" t="s">
        <v>1598</v>
      </c>
      <c r="S105" s="330" t="s">
        <v>37</v>
      </c>
      <c r="T105" s="332" t="s">
        <v>537</v>
      </c>
      <c r="U105" s="332" t="s">
        <v>2015</v>
      </c>
      <c r="V105" s="200" t="s">
        <v>37</v>
      </c>
      <c r="W105" s="302" t="s">
        <v>37</v>
      </c>
    </row>
    <row r="106" spans="1:23" s="347" customFormat="1" ht="72">
      <c r="A106" s="201">
        <v>101</v>
      </c>
      <c r="B106" s="201" t="s">
        <v>639</v>
      </c>
      <c r="C106" s="210" t="s">
        <v>2369</v>
      </c>
      <c r="D106" s="202"/>
      <c r="E106" s="202" t="s">
        <v>2370</v>
      </c>
      <c r="F106" s="202">
        <v>13</v>
      </c>
      <c r="G106" s="220" t="s">
        <v>1725</v>
      </c>
      <c r="H106" s="210" t="s">
        <v>2371</v>
      </c>
      <c r="I106" s="210" t="s">
        <v>2372</v>
      </c>
      <c r="J106" s="201" t="s">
        <v>213</v>
      </c>
      <c r="K106" s="214">
        <v>1096.5</v>
      </c>
      <c r="L106" s="206"/>
      <c r="M106" s="206">
        <f t="shared" si="1"/>
        <v>1096.5</v>
      </c>
      <c r="N106" s="207" t="s">
        <v>37</v>
      </c>
      <c r="O106" s="225" t="s">
        <v>2373</v>
      </c>
      <c r="P106" s="217" t="s">
        <v>3</v>
      </c>
      <c r="Q106" s="218"/>
      <c r="R106" s="200"/>
      <c r="S106" s="244"/>
      <c r="T106" s="332" t="s">
        <v>1017</v>
      </c>
      <c r="U106" s="200" t="s">
        <v>37</v>
      </c>
      <c r="V106" s="200" t="s">
        <v>37</v>
      </c>
      <c r="W106" s="200" t="s">
        <v>37</v>
      </c>
    </row>
    <row r="107" spans="1:23" s="347" customFormat="1" ht="72">
      <c r="A107" s="201">
        <v>102</v>
      </c>
      <c r="B107" s="201" t="s">
        <v>639</v>
      </c>
      <c r="C107" s="210" t="s">
        <v>2369</v>
      </c>
      <c r="D107" s="202"/>
      <c r="E107" s="202" t="s">
        <v>2370</v>
      </c>
      <c r="F107" s="202">
        <v>13</v>
      </c>
      <c r="G107" s="220" t="s">
        <v>1725</v>
      </c>
      <c r="H107" s="210" t="s">
        <v>2371</v>
      </c>
      <c r="I107" s="210" t="s">
        <v>2372</v>
      </c>
      <c r="J107" s="201" t="s">
        <v>213</v>
      </c>
      <c r="K107" s="214">
        <v>1662.29</v>
      </c>
      <c r="L107" s="206"/>
      <c r="M107" s="206">
        <f t="shared" si="1"/>
        <v>1662.29</v>
      </c>
      <c r="N107" s="207" t="s">
        <v>37</v>
      </c>
      <c r="O107" s="225" t="s">
        <v>2373</v>
      </c>
      <c r="P107" s="217" t="s">
        <v>3</v>
      </c>
      <c r="Q107" s="218"/>
      <c r="R107" s="200"/>
      <c r="S107" s="218"/>
      <c r="T107" s="332" t="s">
        <v>1017</v>
      </c>
      <c r="U107" s="302" t="s">
        <v>37</v>
      </c>
      <c r="V107" s="200" t="s">
        <v>37</v>
      </c>
      <c r="W107" s="302" t="s">
        <v>37</v>
      </c>
    </row>
    <row r="108" spans="1:23" s="347" customFormat="1" ht="72">
      <c r="A108" s="201">
        <v>103</v>
      </c>
      <c r="B108" s="201" t="s">
        <v>639</v>
      </c>
      <c r="C108" s="210" t="s">
        <v>2369</v>
      </c>
      <c r="D108" s="202"/>
      <c r="E108" s="202" t="s">
        <v>2370</v>
      </c>
      <c r="F108" s="202">
        <v>13</v>
      </c>
      <c r="G108" s="220" t="s">
        <v>1725</v>
      </c>
      <c r="H108" s="210" t="s">
        <v>2371</v>
      </c>
      <c r="I108" s="210" t="s">
        <v>2372</v>
      </c>
      <c r="J108" s="201" t="s">
        <v>213</v>
      </c>
      <c r="K108" s="214">
        <v>1798.25</v>
      </c>
      <c r="L108" s="206"/>
      <c r="M108" s="206">
        <f t="shared" si="1"/>
        <v>1798.25</v>
      </c>
      <c r="N108" s="207" t="s">
        <v>37</v>
      </c>
      <c r="O108" s="225" t="s">
        <v>2373</v>
      </c>
      <c r="P108" s="217" t="s">
        <v>3</v>
      </c>
      <c r="Q108" s="218"/>
      <c r="R108" s="200"/>
      <c r="S108" s="244"/>
      <c r="T108" s="332" t="s">
        <v>1017</v>
      </c>
      <c r="U108" s="302" t="s">
        <v>37</v>
      </c>
      <c r="V108" s="200" t="s">
        <v>37</v>
      </c>
      <c r="W108" s="302" t="s">
        <v>37</v>
      </c>
    </row>
    <row r="109" spans="1:23" s="347" customFormat="1" ht="43.5">
      <c r="A109" s="201">
        <v>104</v>
      </c>
      <c r="B109" s="201" t="s">
        <v>639</v>
      </c>
      <c r="C109" s="210" t="s">
        <v>2374</v>
      </c>
      <c r="D109" s="202" t="s">
        <v>29</v>
      </c>
      <c r="E109" s="202">
        <v>17605946</v>
      </c>
      <c r="F109" s="202">
        <v>5</v>
      </c>
      <c r="G109" s="220" t="s">
        <v>1725</v>
      </c>
      <c r="H109" s="210" t="s">
        <v>2371</v>
      </c>
      <c r="I109" s="210" t="s">
        <v>2372</v>
      </c>
      <c r="J109" s="201" t="s">
        <v>213</v>
      </c>
      <c r="K109" s="214">
        <v>2411.44</v>
      </c>
      <c r="L109" s="206"/>
      <c r="M109" s="206">
        <f t="shared" si="1"/>
        <v>2411.44</v>
      </c>
      <c r="N109" s="207" t="s">
        <v>37</v>
      </c>
      <c r="O109" s="230" t="s">
        <v>2375</v>
      </c>
      <c r="P109" s="217" t="s">
        <v>35</v>
      </c>
      <c r="Q109" s="218" t="s">
        <v>2376</v>
      </c>
      <c r="R109" s="200" t="s">
        <v>1598</v>
      </c>
      <c r="S109" s="330" t="s">
        <v>37</v>
      </c>
      <c r="T109" s="332" t="s">
        <v>537</v>
      </c>
      <c r="U109" s="200" t="s">
        <v>37</v>
      </c>
      <c r="V109" s="200" t="s">
        <v>37</v>
      </c>
      <c r="W109" s="200" t="s">
        <v>37</v>
      </c>
    </row>
    <row r="110" spans="1:23" s="347" customFormat="1" ht="72">
      <c r="A110" s="201">
        <v>105</v>
      </c>
      <c r="B110" s="201" t="s">
        <v>639</v>
      </c>
      <c r="C110" s="210" t="s">
        <v>2369</v>
      </c>
      <c r="D110" s="202"/>
      <c r="E110" s="202" t="s">
        <v>2370</v>
      </c>
      <c r="F110" s="202">
        <v>13</v>
      </c>
      <c r="G110" s="220" t="s">
        <v>1725</v>
      </c>
      <c r="H110" s="210" t="s">
        <v>2377</v>
      </c>
      <c r="I110" s="210" t="s">
        <v>2372</v>
      </c>
      <c r="J110" s="201" t="s">
        <v>213</v>
      </c>
      <c r="K110" s="214">
        <v>4130.22</v>
      </c>
      <c r="L110" s="206"/>
      <c r="M110" s="206">
        <f t="shared" si="1"/>
        <v>4130.22</v>
      </c>
      <c r="N110" s="207" t="s">
        <v>37</v>
      </c>
      <c r="O110" s="225" t="s">
        <v>2373</v>
      </c>
      <c r="P110" s="217" t="s">
        <v>3</v>
      </c>
      <c r="Q110" s="218"/>
      <c r="R110" s="200"/>
      <c r="S110" s="218"/>
      <c r="T110" s="332" t="s">
        <v>1017</v>
      </c>
      <c r="U110" s="302" t="s">
        <v>37</v>
      </c>
      <c r="V110" s="200" t="s">
        <v>37</v>
      </c>
      <c r="W110" s="302" t="s">
        <v>37</v>
      </c>
    </row>
    <row r="111" spans="1:23" s="347" customFormat="1" ht="57">
      <c r="A111" s="201">
        <v>106</v>
      </c>
      <c r="B111" s="201" t="s">
        <v>639</v>
      </c>
      <c r="C111" s="202" t="s">
        <v>2378</v>
      </c>
      <c r="D111" s="201" t="s">
        <v>42</v>
      </c>
      <c r="E111" s="201">
        <v>60334037</v>
      </c>
      <c r="F111" s="201">
        <v>10</v>
      </c>
      <c r="G111" s="220" t="s">
        <v>2379</v>
      </c>
      <c r="H111" s="202" t="s">
        <v>2380</v>
      </c>
      <c r="I111" s="245" t="s">
        <v>2381</v>
      </c>
      <c r="J111" s="245" t="s">
        <v>37</v>
      </c>
      <c r="K111" s="205">
        <v>5000</v>
      </c>
      <c r="L111" s="206"/>
      <c r="M111" s="206">
        <f t="shared" si="1"/>
        <v>5000</v>
      </c>
      <c r="N111" s="207" t="s">
        <v>37</v>
      </c>
      <c r="O111" s="230" t="s">
        <v>2382</v>
      </c>
      <c r="P111" s="348" t="s">
        <v>35</v>
      </c>
      <c r="Q111" s="275">
        <v>42886</v>
      </c>
      <c r="R111" s="200" t="s">
        <v>1598</v>
      </c>
      <c r="S111" s="330" t="s">
        <v>37</v>
      </c>
      <c r="T111" s="331" t="s">
        <v>1808</v>
      </c>
      <c r="U111" s="302" t="s">
        <v>37</v>
      </c>
      <c r="V111" s="200" t="s">
        <v>37</v>
      </c>
      <c r="W111" s="302" t="s">
        <v>37</v>
      </c>
    </row>
    <row r="112" spans="1:23" s="347" customFormat="1" ht="42.75">
      <c r="A112" s="201">
        <v>107</v>
      </c>
      <c r="B112" s="201" t="s">
        <v>639</v>
      </c>
      <c r="C112" s="202" t="s">
        <v>2383</v>
      </c>
      <c r="D112" s="201" t="s">
        <v>29</v>
      </c>
      <c r="E112" s="201">
        <v>5418828</v>
      </c>
      <c r="F112" s="201">
        <v>9</v>
      </c>
      <c r="G112" s="220" t="s">
        <v>2384</v>
      </c>
      <c r="H112" s="202" t="s">
        <v>2385</v>
      </c>
      <c r="I112" s="245" t="s">
        <v>2381</v>
      </c>
      <c r="J112" s="245" t="s">
        <v>37</v>
      </c>
      <c r="K112" s="205">
        <v>7115.88</v>
      </c>
      <c r="L112" s="206"/>
      <c r="M112" s="206">
        <f t="shared" si="1"/>
        <v>7115.88</v>
      </c>
      <c r="N112" s="207" t="s">
        <v>37</v>
      </c>
      <c r="O112" s="230" t="s">
        <v>2386</v>
      </c>
      <c r="P112" s="348" t="s">
        <v>35</v>
      </c>
      <c r="Q112" s="275" t="s">
        <v>2387</v>
      </c>
      <c r="R112" s="200" t="s">
        <v>1598</v>
      </c>
      <c r="S112" s="330" t="s">
        <v>37</v>
      </c>
      <c r="T112" s="332" t="s">
        <v>537</v>
      </c>
      <c r="U112" s="302" t="s">
        <v>37</v>
      </c>
      <c r="V112" s="200" t="s">
        <v>37</v>
      </c>
      <c r="W112" s="302" t="s">
        <v>37</v>
      </c>
    </row>
    <row r="113" spans="1:23" s="347" customFormat="1" ht="71.25">
      <c r="A113" s="201">
        <v>108</v>
      </c>
      <c r="B113" s="201" t="s">
        <v>639</v>
      </c>
      <c r="C113" s="210" t="s">
        <v>2388</v>
      </c>
      <c r="D113" s="202" t="s">
        <v>42</v>
      </c>
      <c r="E113" s="202">
        <v>14954974</v>
      </c>
      <c r="F113" s="202">
        <v>13</v>
      </c>
      <c r="G113" s="220" t="s">
        <v>1725</v>
      </c>
      <c r="H113" s="210" t="s">
        <v>2377</v>
      </c>
      <c r="I113" s="210" t="s">
        <v>2372</v>
      </c>
      <c r="J113" s="201" t="s">
        <v>213</v>
      </c>
      <c r="K113" s="214">
        <v>10130.94</v>
      </c>
      <c r="L113" s="206"/>
      <c r="M113" s="206">
        <f t="shared" si="1"/>
        <v>10130.94</v>
      </c>
      <c r="N113" s="207" t="s">
        <v>37</v>
      </c>
      <c r="O113" s="230" t="s">
        <v>2389</v>
      </c>
      <c r="P113" s="348" t="s">
        <v>3</v>
      </c>
      <c r="Q113" s="200" t="s">
        <v>37</v>
      </c>
      <c r="R113" s="200" t="s">
        <v>37</v>
      </c>
      <c r="S113" s="275">
        <v>43069</v>
      </c>
      <c r="T113" s="200" t="s">
        <v>1017</v>
      </c>
      <c r="U113" s="302" t="s">
        <v>37</v>
      </c>
      <c r="V113" s="200" t="s">
        <v>2390</v>
      </c>
      <c r="W113" s="302" t="s">
        <v>37</v>
      </c>
    </row>
    <row r="114" spans="1:23" s="347" customFormat="1" ht="72">
      <c r="A114" s="201">
        <v>109</v>
      </c>
      <c r="B114" s="201" t="s">
        <v>639</v>
      </c>
      <c r="C114" s="210" t="s">
        <v>2369</v>
      </c>
      <c r="D114" s="202"/>
      <c r="E114" s="202" t="s">
        <v>2370</v>
      </c>
      <c r="F114" s="202">
        <v>13</v>
      </c>
      <c r="G114" s="220" t="s">
        <v>1725</v>
      </c>
      <c r="H114" s="210" t="s">
        <v>2377</v>
      </c>
      <c r="I114" s="210" t="s">
        <v>2372</v>
      </c>
      <c r="J114" s="201" t="s">
        <v>213</v>
      </c>
      <c r="K114" s="214">
        <v>10259.950000000001</v>
      </c>
      <c r="L114" s="206"/>
      <c r="M114" s="206">
        <f t="shared" si="1"/>
        <v>10259.950000000001</v>
      </c>
      <c r="N114" s="207" t="s">
        <v>37</v>
      </c>
      <c r="O114" s="230" t="s">
        <v>2391</v>
      </c>
      <c r="P114" s="348" t="s">
        <v>3</v>
      </c>
      <c r="Q114" s="200" t="s">
        <v>37</v>
      </c>
      <c r="R114" s="200" t="s">
        <v>37</v>
      </c>
      <c r="S114" s="275">
        <v>43069</v>
      </c>
      <c r="T114" s="200" t="s">
        <v>1017</v>
      </c>
      <c r="U114" s="200" t="s">
        <v>37</v>
      </c>
      <c r="V114" s="200" t="s">
        <v>37</v>
      </c>
      <c r="W114" s="200" t="s">
        <v>37</v>
      </c>
    </row>
    <row r="115" spans="1:23" s="347" customFormat="1" ht="57">
      <c r="A115" s="201">
        <v>110</v>
      </c>
      <c r="B115" s="201" t="s">
        <v>639</v>
      </c>
      <c r="C115" s="210" t="s">
        <v>2392</v>
      </c>
      <c r="D115" s="202" t="s">
        <v>29</v>
      </c>
      <c r="E115" s="202">
        <v>90942572</v>
      </c>
      <c r="F115" s="202" t="s">
        <v>2393</v>
      </c>
      <c r="G115" s="220" t="s">
        <v>1725</v>
      </c>
      <c r="H115" s="210" t="s">
        <v>2377</v>
      </c>
      <c r="I115" s="210" t="s">
        <v>2372</v>
      </c>
      <c r="J115" s="201" t="s">
        <v>213</v>
      </c>
      <c r="K115" s="214">
        <v>10760.53</v>
      </c>
      <c r="L115" s="206"/>
      <c r="M115" s="206">
        <f t="shared" si="1"/>
        <v>10760.53</v>
      </c>
      <c r="N115" s="207" t="s">
        <v>37</v>
      </c>
      <c r="O115" s="225" t="s">
        <v>2373</v>
      </c>
      <c r="P115" s="348" t="s">
        <v>3</v>
      </c>
      <c r="Q115" s="200" t="s">
        <v>37</v>
      </c>
      <c r="R115" s="200" t="s">
        <v>37</v>
      </c>
      <c r="S115" s="275">
        <v>43069</v>
      </c>
      <c r="T115" s="200" t="s">
        <v>1017</v>
      </c>
      <c r="U115" s="200" t="s">
        <v>37</v>
      </c>
      <c r="V115" s="200" t="s">
        <v>2394</v>
      </c>
      <c r="W115" s="200" t="s">
        <v>37</v>
      </c>
    </row>
    <row r="116" spans="1:23" s="347" customFormat="1" ht="42.75">
      <c r="A116" s="201">
        <v>111</v>
      </c>
      <c r="B116" s="201" t="s">
        <v>639</v>
      </c>
      <c r="C116" s="202" t="s">
        <v>2395</v>
      </c>
      <c r="D116" s="201" t="s">
        <v>29</v>
      </c>
      <c r="E116" s="201">
        <v>61825093</v>
      </c>
      <c r="F116" s="201">
        <v>10</v>
      </c>
      <c r="G116" s="220" t="s">
        <v>2396</v>
      </c>
      <c r="H116" s="246" t="s">
        <v>2397</v>
      </c>
      <c r="I116" s="245" t="s">
        <v>2381</v>
      </c>
      <c r="J116" s="245" t="s">
        <v>37</v>
      </c>
      <c r="K116" s="205">
        <v>13680</v>
      </c>
      <c r="L116" s="206"/>
      <c r="M116" s="206">
        <f t="shared" si="1"/>
        <v>13680</v>
      </c>
      <c r="N116" s="207" t="s">
        <v>37</v>
      </c>
      <c r="O116" s="230" t="s">
        <v>2386</v>
      </c>
      <c r="P116" s="217" t="s">
        <v>3</v>
      </c>
      <c r="Q116" s="200" t="s">
        <v>37</v>
      </c>
      <c r="R116" s="200" t="s">
        <v>37</v>
      </c>
      <c r="S116" s="275">
        <v>43069</v>
      </c>
      <c r="T116" s="200" t="s">
        <v>1017</v>
      </c>
      <c r="U116" s="200" t="s">
        <v>37</v>
      </c>
      <c r="V116" s="200" t="s">
        <v>37</v>
      </c>
      <c r="W116" s="200" t="s">
        <v>37</v>
      </c>
    </row>
    <row r="117" spans="1:23" s="347" customFormat="1" ht="71.25">
      <c r="A117" s="201">
        <v>112</v>
      </c>
      <c r="B117" s="201" t="s">
        <v>639</v>
      </c>
      <c r="C117" s="202" t="s">
        <v>2398</v>
      </c>
      <c r="D117" s="201" t="s">
        <v>29</v>
      </c>
      <c r="E117" s="201">
        <v>98995063</v>
      </c>
      <c r="F117" s="201">
        <v>5</v>
      </c>
      <c r="G117" s="237">
        <v>42558</v>
      </c>
      <c r="H117" s="247" t="s">
        <v>2399</v>
      </c>
      <c r="I117" s="245" t="s">
        <v>2381</v>
      </c>
      <c r="J117" s="245" t="s">
        <v>37</v>
      </c>
      <c r="K117" s="205">
        <v>15000</v>
      </c>
      <c r="L117" s="206"/>
      <c r="M117" s="206">
        <f t="shared" si="1"/>
        <v>15000</v>
      </c>
      <c r="N117" s="207" t="s">
        <v>37</v>
      </c>
      <c r="O117" s="225" t="s">
        <v>2400</v>
      </c>
      <c r="P117" s="217" t="s">
        <v>3</v>
      </c>
      <c r="Q117" s="200" t="s">
        <v>37</v>
      </c>
      <c r="R117" s="200" t="s">
        <v>37</v>
      </c>
      <c r="S117" s="275">
        <v>43069</v>
      </c>
      <c r="T117" s="362" t="s">
        <v>1017</v>
      </c>
      <c r="U117" s="200" t="s">
        <v>37</v>
      </c>
      <c r="V117" s="200" t="s">
        <v>37</v>
      </c>
      <c r="W117" s="200" t="s">
        <v>37</v>
      </c>
    </row>
    <row r="118" spans="1:23" s="347" customFormat="1" ht="29.25">
      <c r="A118" s="201">
        <v>113</v>
      </c>
      <c r="B118" s="201" t="s">
        <v>639</v>
      </c>
      <c r="C118" s="210" t="s">
        <v>2401</v>
      </c>
      <c r="D118" s="202" t="s">
        <v>29</v>
      </c>
      <c r="E118" s="210">
        <v>60092416</v>
      </c>
      <c r="F118" s="210">
        <v>12</v>
      </c>
      <c r="G118" s="220" t="s">
        <v>1725</v>
      </c>
      <c r="H118" s="210" t="s">
        <v>2402</v>
      </c>
      <c r="I118" s="210" t="s">
        <v>2372</v>
      </c>
      <c r="J118" s="201" t="s">
        <v>213</v>
      </c>
      <c r="K118" s="201"/>
      <c r="L118" s="248">
        <v>15103.6</v>
      </c>
      <c r="M118" s="206">
        <f t="shared" si="1"/>
        <v>15103.6</v>
      </c>
      <c r="N118" s="207" t="s">
        <v>37</v>
      </c>
      <c r="O118" s="230" t="s">
        <v>2403</v>
      </c>
      <c r="P118" s="348" t="s">
        <v>35</v>
      </c>
      <c r="Q118" s="200" t="s">
        <v>2404</v>
      </c>
      <c r="R118" s="200" t="s">
        <v>1598</v>
      </c>
      <c r="S118" s="330" t="s">
        <v>37</v>
      </c>
      <c r="T118" s="200" t="s">
        <v>2022</v>
      </c>
      <c r="U118" s="302"/>
      <c r="V118" s="200" t="s">
        <v>37</v>
      </c>
      <c r="W118" s="361"/>
    </row>
    <row r="119" spans="1:23" s="347" customFormat="1" ht="71.25">
      <c r="A119" s="201">
        <v>114</v>
      </c>
      <c r="B119" s="201" t="s">
        <v>639</v>
      </c>
      <c r="C119" s="210" t="s">
        <v>2405</v>
      </c>
      <c r="D119" s="202" t="s">
        <v>29</v>
      </c>
      <c r="E119" s="202"/>
      <c r="F119" s="202">
        <v>10</v>
      </c>
      <c r="G119" s="220" t="s">
        <v>1725</v>
      </c>
      <c r="H119" s="210" t="s">
        <v>2371</v>
      </c>
      <c r="I119" s="210" t="s">
        <v>2372</v>
      </c>
      <c r="J119" s="201" t="s">
        <v>213</v>
      </c>
      <c r="K119" s="214">
        <v>2928.1</v>
      </c>
      <c r="L119" s="206">
        <v>13114.85</v>
      </c>
      <c r="M119" s="206">
        <f t="shared" si="1"/>
        <v>16042.95</v>
      </c>
      <c r="N119" s="207" t="s">
        <v>2406</v>
      </c>
      <c r="O119" s="225" t="s">
        <v>2400</v>
      </c>
      <c r="P119" s="348" t="s">
        <v>3</v>
      </c>
      <c r="Q119" s="200" t="s">
        <v>37</v>
      </c>
      <c r="R119" s="200" t="s">
        <v>37</v>
      </c>
      <c r="S119" s="275">
        <v>43069</v>
      </c>
      <c r="T119" s="200" t="s">
        <v>1017</v>
      </c>
      <c r="U119" s="200" t="s">
        <v>37</v>
      </c>
      <c r="V119" s="200" t="s">
        <v>37</v>
      </c>
      <c r="W119" s="200" t="s">
        <v>37</v>
      </c>
    </row>
    <row r="120" spans="1:23" s="347" customFormat="1" ht="71.25">
      <c r="A120" s="201">
        <v>115</v>
      </c>
      <c r="B120" s="201" t="s">
        <v>639</v>
      </c>
      <c r="C120" s="202" t="s">
        <v>2407</v>
      </c>
      <c r="D120" s="201" t="s">
        <v>29</v>
      </c>
      <c r="E120" s="201">
        <v>19196741</v>
      </c>
      <c r="F120" s="201">
        <v>12</v>
      </c>
      <c r="G120" s="220" t="s">
        <v>2408</v>
      </c>
      <c r="H120" s="201" t="s">
        <v>2409</v>
      </c>
      <c r="I120" s="245" t="s">
        <v>2381</v>
      </c>
      <c r="J120" s="245" t="s">
        <v>37</v>
      </c>
      <c r="K120" s="205">
        <v>17969.89</v>
      </c>
      <c r="L120" s="206"/>
      <c r="M120" s="206">
        <f t="shared" si="1"/>
        <v>17969.89</v>
      </c>
      <c r="N120" s="207" t="s">
        <v>37</v>
      </c>
      <c r="O120" s="225" t="s">
        <v>2400</v>
      </c>
      <c r="P120" s="217" t="s">
        <v>3</v>
      </c>
      <c r="Q120" s="200" t="s">
        <v>37</v>
      </c>
      <c r="R120" s="200" t="s">
        <v>37</v>
      </c>
      <c r="S120" s="275">
        <v>43069</v>
      </c>
      <c r="T120" s="200" t="s">
        <v>1017</v>
      </c>
      <c r="U120" s="200" t="s">
        <v>37</v>
      </c>
      <c r="V120" s="200" t="s">
        <v>37</v>
      </c>
      <c r="W120" s="200" t="s">
        <v>37</v>
      </c>
    </row>
    <row r="121" spans="1:23" s="347" customFormat="1" ht="42.75">
      <c r="A121" s="201">
        <v>116</v>
      </c>
      <c r="B121" s="201" t="s">
        <v>639</v>
      </c>
      <c r="C121" s="202" t="s">
        <v>2410</v>
      </c>
      <c r="D121" s="201" t="s">
        <v>29</v>
      </c>
      <c r="E121" s="201">
        <v>60109611</v>
      </c>
      <c r="F121" s="201">
        <v>12</v>
      </c>
      <c r="G121" s="220" t="s">
        <v>2411</v>
      </c>
      <c r="H121" s="246" t="s">
        <v>2412</v>
      </c>
      <c r="I121" s="245" t="s">
        <v>2381</v>
      </c>
      <c r="J121" s="245" t="s">
        <v>37</v>
      </c>
      <c r="K121" s="205">
        <v>20000</v>
      </c>
      <c r="L121" s="206"/>
      <c r="M121" s="206">
        <f t="shared" si="1"/>
        <v>20000</v>
      </c>
      <c r="N121" s="207" t="s">
        <v>37</v>
      </c>
      <c r="O121" s="225" t="s">
        <v>2413</v>
      </c>
      <c r="P121" s="217" t="s">
        <v>35</v>
      </c>
      <c r="Q121" s="219">
        <v>43061</v>
      </c>
      <c r="R121" s="200" t="s">
        <v>1598</v>
      </c>
      <c r="S121" s="330" t="s">
        <v>37</v>
      </c>
      <c r="T121" s="200" t="s">
        <v>1808</v>
      </c>
      <c r="U121" s="200" t="s">
        <v>37</v>
      </c>
      <c r="V121" s="200" t="s">
        <v>37</v>
      </c>
      <c r="W121" s="200" t="s">
        <v>37</v>
      </c>
    </row>
    <row r="122" spans="1:23" s="347" customFormat="1" ht="71.25">
      <c r="A122" s="201">
        <v>117</v>
      </c>
      <c r="B122" s="201" t="s">
        <v>639</v>
      </c>
      <c r="C122" s="202" t="s">
        <v>2414</v>
      </c>
      <c r="D122" s="201" t="s">
        <v>42</v>
      </c>
      <c r="E122" s="201">
        <v>22664271</v>
      </c>
      <c r="F122" s="201">
        <v>8</v>
      </c>
      <c r="G122" s="220" t="s">
        <v>804</v>
      </c>
      <c r="H122" s="202" t="s">
        <v>2415</v>
      </c>
      <c r="I122" s="216" t="s">
        <v>2372</v>
      </c>
      <c r="J122" s="245" t="s">
        <v>37</v>
      </c>
      <c r="K122" s="205">
        <v>20000</v>
      </c>
      <c r="L122" s="206"/>
      <c r="M122" s="206">
        <f t="shared" si="1"/>
        <v>20000</v>
      </c>
      <c r="N122" s="207" t="s">
        <v>37</v>
      </c>
      <c r="O122" s="225" t="s">
        <v>2416</v>
      </c>
      <c r="P122" s="217" t="s">
        <v>35</v>
      </c>
      <c r="Q122" s="219">
        <v>43061</v>
      </c>
      <c r="R122" s="200" t="s">
        <v>1598</v>
      </c>
      <c r="S122" s="330" t="s">
        <v>37</v>
      </c>
      <c r="T122" s="200" t="s">
        <v>1808</v>
      </c>
      <c r="U122" s="200" t="s">
        <v>37</v>
      </c>
      <c r="V122" s="200" t="s">
        <v>37</v>
      </c>
      <c r="W122" s="200" t="s">
        <v>37</v>
      </c>
    </row>
    <row r="123" spans="1:23" s="347" customFormat="1" ht="57">
      <c r="A123" s="201">
        <v>118</v>
      </c>
      <c r="B123" s="201" t="s">
        <v>639</v>
      </c>
      <c r="C123" s="202" t="s">
        <v>2417</v>
      </c>
      <c r="D123" s="201" t="s">
        <v>42</v>
      </c>
      <c r="E123" s="201">
        <v>60199318</v>
      </c>
      <c r="F123" s="201">
        <v>12</v>
      </c>
      <c r="G123" s="237">
        <v>42586</v>
      </c>
      <c r="H123" s="202" t="s">
        <v>2418</v>
      </c>
      <c r="I123" s="245" t="s">
        <v>2381</v>
      </c>
      <c r="J123" s="245" t="s">
        <v>37</v>
      </c>
      <c r="K123" s="205">
        <v>20343.330000000002</v>
      </c>
      <c r="L123" s="206"/>
      <c r="M123" s="206">
        <f t="shared" si="1"/>
        <v>20343.330000000002</v>
      </c>
      <c r="N123" s="207" t="s">
        <v>37</v>
      </c>
      <c r="O123" s="225" t="s">
        <v>2419</v>
      </c>
      <c r="P123" s="217" t="s">
        <v>3</v>
      </c>
      <c r="Q123" s="200" t="s">
        <v>37</v>
      </c>
      <c r="R123" s="200" t="s">
        <v>37</v>
      </c>
      <c r="S123" s="275">
        <v>43069</v>
      </c>
      <c r="T123" s="200" t="s">
        <v>1017</v>
      </c>
      <c r="U123" s="200" t="s">
        <v>37</v>
      </c>
      <c r="V123" s="200" t="s">
        <v>37</v>
      </c>
      <c r="W123" s="200" t="s">
        <v>37</v>
      </c>
    </row>
    <row r="124" spans="1:23" s="347" customFormat="1" ht="72">
      <c r="A124" s="201">
        <v>119</v>
      </c>
      <c r="B124" s="201" t="s">
        <v>639</v>
      </c>
      <c r="C124" s="210" t="s">
        <v>2369</v>
      </c>
      <c r="D124" s="202"/>
      <c r="E124" s="202" t="s">
        <v>2370</v>
      </c>
      <c r="F124" s="202">
        <v>13</v>
      </c>
      <c r="G124" s="220" t="s">
        <v>1725</v>
      </c>
      <c r="H124" s="210" t="s">
        <v>2377</v>
      </c>
      <c r="I124" s="210" t="s">
        <v>2372</v>
      </c>
      <c r="J124" s="201" t="s">
        <v>213</v>
      </c>
      <c r="K124" s="214">
        <v>20477.13</v>
      </c>
      <c r="L124" s="206"/>
      <c r="M124" s="206">
        <f t="shared" si="1"/>
        <v>20477.13</v>
      </c>
      <c r="N124" s="207" t="s">
        <v>37</v>
      </c>
      <c r="O124" s="225" t="s">
        <v>2373</v>
      </c>
      <c r="P124" s="348" t="s">
        <v>3</v>
      </c>
      <c r="Q124" s="200" t="s">
        <v>37</v>
      </c>
      <c r="R124" s="200" t="s">
        <v>37</v>
      </c>
      <c r="S124" s="275">
        <v>43069</v>
      </c>
      <c r="T124" s="200" t="s">
        <v>1017</v>
      </c>
      <c r="U124" s="302" t="s">
        <v>37</v>
      </c>
      <c r="V124" s="200" t="s">
        <v>37</v>
      </c>
      <c r="W124" s="302" t="s">
        <v>37</v>
      </c>
    </row>
    <row r="125" spans="1:23" s="347" customFormat="1" ht="42.75">
      <c r="A125" s="201">
        <v>120</v>
      </c>
      <c r="B125" s="201" t="s">
        <v>639</v>
      </c>
      <c r="C125" s="202" t="s">
        <v>2420</v>
      </c>
      <c r="D125" s="201" t="s">
        <v>29</v>
      </c>
      <c r="E125" s="201">
        <v>62213598</v>
      </c>
      <c r="F125" s="201">
        <v>7</v>
      </c>
      <c r="G125" s="220" t="s">
        <v>2421</v>
      </c>
      <c r="H125" s="202" t="s">
        <v>2422</v>
      </c>
      <c r="I125" s="245" t="s">
        <v>2381</v>
      </c>
      <c r="J125" s="245" t="s">
        <v>37</v>
      </c>
      <c r="K125" s="205">
        <v>20704.71</v>
      </c>
      <c r="L125" s="206"/>
      <c r="M125" s="206">
        <f t="shared" si="1"/>
        <v>20704.71</v>
      </c>
      <c r="N125" s="207" t="s">
        <v>37</v>
      </c>
      <c r="O125" s="230" t="s">
        <v>2386</v>
      </c>
      <c r="P125" s="217" t="s">
        <v>3</v>
      </c>
      <c r="Q125" s="200" t="s">
        <v>37</v>
      </c>
      <c r="R125" s="200" t="s">
        <v>37</v>
      </c>
      <c r="S125" s="275">
        <v>43069</v>
      </c>
      <c r="T125" s="200" t="s">
        <v>1017</v>
      </c>
      <c r="U125" s="302" t="s">
        <v>37</v>
      </c>
      <c r="V125" s="200" t="s">
        <v>37</v>
      </c>
      <c r="W125" s="200" t="s">
        <v>37</v>
      </c>
    </row>
    <row r="126" spans="1:23" s="347" customFormat="1" ht="85.5">
      <c r="A126" s="201">
        <v>121</v>
      </c>
      <c r="B126" s="201" t="s">
        <v>639</v>
      </c>
      <c r="C126" s="202" t="s">
        <v>2423</v>
      </c>
      <c r="D126" s="201" t="s">
        <v>29</v>
      </c>
      <c r="E126" s="201">
        <v>90939999</v>
      </c>
      <c r="F126" s="201">
        <v>5</v>
      </c>
      <c r="G126" s="237">
        <v>42197</v>
      </c>
      <c r="H126" s="202" t="s">
        <v>2424</v>
      </c>
      <c r="I126" s="216" t="s">
        <v>2372</v>
      </c>
      <c r="J126" s="245" t="s">
        <v>37</v>
      </c>
      <c r="K126" s="205">
        <v>24246.52</v>
      </c>
      <c r="L126" s="206"/>
      <c r="M126" s="206">
        <f t="shared" si="1"/>
        <v>24246.52</v>
      </c>
      <c r="N126" s="207" t="s">
        <v>37</v>
      </c>
      <c r="O126" s="225" t="s">
        <v>2425</v>
      </c>
      <c r="P126" s="217" t="s">
        <v>3</v>
      </c>
      <c r="Q126" s="200" t="s">
        <v>37</v>
      </c>
      <c r="R126" s="200" t="s">
        <v>37</v>
      </c>
      <c r="S126" s="275">
        <v>43069</v>
      </c>
      <c r="T126" s="200" t="s">
        <v>2426</v>
      </c>
      <c r="U126" s="302" t="s">
        <v>37</v>
      </c>
      <c r="V126" s="200" t="s">
        <v>37</v>
      </c>
      <c r="W126" s="361" t="s">
        <v>2427</v>
      </c>
    </row>
    <row r="127" spans="1:23" s="347" customFormat="1" ht="72">
      <c r="A127" s="201">
        <v>122</v>
      </c>
      <c r="B127" s="201" t="s">
        <v>639</v>
      </c>
      <c r="C127" s="210" t="s">
        <v>2369</v>
      </c>
      <c r="D127" s="202"/>
      <c r="E127" s="202" t="s">
        <v>2370</v>
      </c>
      <c r="F127" s="202">
        <v>13</v>
      </c>
      <c r="G127" s="220" t="s">
        <v>1725</v>
      </c>
      <c r="H127" s="210" t="s">
        <v>2428</v>
      </c>
      <c r="I127" s="210" t="s">
        <v>2372</v>
      </c>
      <c r="J127" s="201" t="s">
        <v>213</v>
      </c>
      <c r="K127" s="214">
        <v>25907.25</v>
      </c>
      <c r="L127" s="206"/>
      <c r="M127" s="206">
        <f t="shared" si="1"/>
        <v>25907.25</v>
      </c>
      <c r="N127" s="207" t="s">
        <v>37</v>
      </c>
      <c r="O127" s="225" t="s">
        <v>2373</v>
      </c>
      <c r="P127" s="348" t="s">
        <v>3</v>
      </c>
      <c r="Q127" s="200" t="s">
        <v>37</v>
      </c>
      <c r="R127" s="200" t="s">
        <v>37</v>
      </c>
      <c r="S127" s="275">
        <v>43069</v>
      </c>
      <c r="T127" s="200" t="s">
        <v>1017</v>
      </c>
      <c r="U127" s="302" t="s">
        <v>37</v>
      </c>
      <c r="V127" s="200" t="s">
        <v>37</v>
      </c>
      <c r="W127" s="302" t="s">
        <v>37</v>
      </c>
    </row>
    <row r="128" spans="1:23" s="347" customFormat="1" ht="71.25">
      <c r="A128" s="201">
        <v>123</v>
      </c>
      <c r="B128" s="201" t="s">
        <v>639</v>
      </c>
      <c r="C128" s="202" t="s">
        <v>2429</v>
      </c>
      <c r="D128" s="201" t="s">
        <v>42</v>
      </c>
      <c r="E128" s="201">
        <v>62068407</v>
      </c>
      <c r="F128" s="201">
        <v>8</v>
      </c>
      <c r="G128" s="220" t="s">
        <v>2430</v>
      </c>
      <c r="H128" s="202" t="s">
        <v>2431</v>
      </c>
      <c r="I128" s="245" t="s">
        <v>2381</v>
      </c>
      <c r="J128" s="245" t="s">
        <v>37</v>
      </c>
      <c r="K128" s="205">
        <v>34429.67</v>
      </c>
      <c r="L128" s="206"/>
      <c r="M128" s="206">
        <f t="shared" si="1"/>
        <v>34429.67</v>
      </c>
      <c r="N128" s="207" t="s">
        <v>37</v>
      </c>
      <c r="O128" s="225" t="s">
        <v>2432</v>
      </c>
      <c r="P128" s="217" t="s">
        <v>3</v>
      </c>
      <c r="Q128" s="200" t="s">
        <v>37</v>
      </c>
      <c r="R128" s="200" t="s">
        <v>37</v>
      </c>
      <c r="S128" s="275">
        <v>43069</v>
      </c>
      <c r="T128" s="360" t="s">
        <v>1017</v>
      </c>
      <c r="U128" s="200" t="s">
        <v>37</v>
      </c>
      <c r="V128" s="200" t="s">
        <v>37</v>
      </c>
      <c r="W128" s="200" t="s">
        <v>37</v>
      </c>
    </row>
    <row r="129" spans="1:23" s="347" customFormat="1" ht="72">
      <c r="A129" s="201">
        <v>124</v>
      </c>
      <c r="B129" s="201" t="s">
        <v>639</v>
      </c>
      <c r="C129" s="210" t="s">
        <v>2369</v>
      </c>
      <c r="D129" s="202"/>
      <c r="E129" s="202" t="s">
        <v>2370</v>
      </c>
      <c r="F129" s="202">
        <v>13</v>
      </c>
      <c r="G129" s="220" t="s">
        <v>1725</v>
      </c>
      <c r="H129" s="210" t="s">
        <v>2433</v>
      </c>
      <c r="I129" s="210" t="s">
        <v>2372</v>
      </c>
      <c r="J129" s="216" t="s">
        <v>213</v>
      </c>
      <c r="K129" s="214">
        <v>35574.269999999997</v>
      </c>
      <c r="L129" s="206"/>
      <c r="M129" s="206">
        <f t="shared" si="1"/>
        <v>35574.269999999997</v>
      </c>
      <c r="N129" s="207" t="s">
        <v>37</v>
      </c>
      <c r="O129" s="225" t="s">
        <v>2373</v>
      </c>
      <c r="P129" s="348" t="s">
        <v>3</v>
      </c>
      <c r="Q129" s="200" t="s">
        <v>37</v>
      </c>
      <c r="R129" s="200" t="s">
        <v>37</v>
      </c>
      <c r="S129" s="275">
        <v>43069</v>
      </c>
      <c r="T129" s="362" t="s">
        <v>1017</v>
      </c>
      <c r="U129" s="200" t="s">
        <v>37</v>
      </c>
      <c r="V129" s="200" t="s">
        <v>37</v>
      </c>
      <c r="W129" s="200" t="s">
        <v>37</v>
      </c>
    </row>
    <row r="130" spans="1:23" s="347" customFormat="1" ht="42.75">
      <c r="A130" s="201">
        <v>125</v>
      </c>
      <c r="B130" s="201" t="s">
        <v>639</v>
      </c>
      <c r="C130" s="202" t="s">
        <v>2434</v>
      </c>
      <c r="D130" s="201" t="s">
        <v>29</v>
      </c>
      <c r="E130" s="201"/>
      <c r="F130" s="201"/>
      <c r="G130" s="220" t="s">
        <v>2435</v>
      </c>
      <c r="H130" s="202" t="s">
        <v>2436</v>
      </c>
      <c r="I130" s="216" t="s">
        <v>2372</v>
      </c>
      <c r="J130" s="245" t="s">
        <v>37</v>
      </c>
      <c r="K130" s="205">
        <v>43041.57</v>
      </c>
      <c r="L130" s="206"/>
      <c r="M130" s="206">
        <f t="shared" si="1"/>
        <v>43041.57</v>
      </c>
      <c r="N130" s="207" t="s">
        <v>37</v>
      </c>
      <c r="O130" s="225" t="s">
        <v>2437</v>
      </c>
      <c r="P130" s="217" t="s">
        <v>3</v>
      </c>
      <c r="Q130" s="200" t="s">
        <v>37</v>
      </c>
      <c r="R130" s="200" t="s">
        <v>37</v>
      </c>
      <c r="S130" s="275">
        <v>43069</v>
      </c>
      <c r="T130" s="200" t="s">
        <v>2438</v>
      </c>
      <c r="U130" s="200" t="s">
        <v>37</v>
      </c>
      <c r="V130" s="200" t="s">
        <v>37</v>
      </c>
      <c r="W130" s="223" t="s">
        <v>2427</v>
      </c>
    </row>
    <row r="131" spans="1:23" s="347" customFormat="1" ht="42.75">
      <c r="A131" s="201">
        <v>126</v>
      </c>
      <c r="B131" s="201" t="s">
        <v>639</v>
      </c>
      <c r="C131" s="210" t="s">
        <v>2439</v>
      </c>
      <c r="D131" s="210" t="s">
        <v>42</v>
      </c>
      <c r="E131" s="249">
        <v>62488775</v>
      </c>
      <c r="F131" s="210">
        <v>7</v>
      </c>
      <c r="G131" s="220" t="s">
        <v>2440</v>
      </c>
      <c r="H131" s="210" t="s">
        <v>2433</v>
      </c>
      <c r="I131" s="210" t="s">
        <v>2372</v>
      </c>
      <c r="J131" s="216" t="s">
        <v>2441</v>
      </c>
      <c r="K131" s="201"/>
      <c r="L131" s="248">
        <v>47775.66</v>
      </c>
      <c r="M131" s="206">
        <f t="shared" si="1"/>
        <v>47775.66</v>
      </c>
      <c r="N131" s="207" t="s">
        <v>37</v>
      </c>
      <c r="O131" s="230" t="s">
        <v>2095</v>
      </c>
      <c r="P131" s="348" t="s">
        <v>3</v>
      </c>
      <c r="Q131" s="200" t="s">
        <v>37</v>
      </c>
      <c r="R131" s="200" t="s">
        <v>37</v>
      </c>
      <c r="S131" s="200" t="s">
        <v>2442</v>
      </c>
      <c r="T131" s="200" t="s">
        <v>1579</v>
      </c>
      <c r="U131" s="302">
        <v>0</v>
      </c>
      <c r="V131" s="200" t="s">
        <v>2443</v>
      </c>
      <c r="W131" s="223" t="s">
        <v>2444</v>
      </c>
    </row>
    <row r="132" spans="1:23" s="347" customFormat="1" ht="85.5">
      <c r="A132" s="201">
        <v>127</v>
      </c>
      <c r="B132" s="201" t="s">
        <v>639</v>
      </c>
      <c r="C132" s="210" t="s">
        <v>2445</v>
      </c>
      <c r="D132" s="202"/>
      <c r="E132" s="210" t="s">
        <v>2446</v>
      </c>
      <c r="F132" s="210"/>
      <c r="G132" s="220" t="s">
        <v>1725</v>
      </c>
      <c r="H132" s="210" t="s">
        <v>2402</v>
      </c>
      <c r="I132" s="210" t="s">
        <v>2372</v>
      </c>
      <c r="J132" s="201" t="s">
        <v>213</v>
      </c>
      <c r="K132" s="201"/>
      <c r="L132" s="248">
        <v>50047.91</v>
      </c>
      <c r="M132" s="206">
        <f t="shared" si="1"/>
        <v>50047.91</v>
      </c>
      <c r="N132" s="207" t="s">
        <v>37</v>
      </c>
      <c r="O132" s="230" t="s">
        <v>2447</v>
      </c>
      <c r="P132" s="348" t="s">
        <v>35</v>
      </c>
      <c r="Q132" s="200" t="s">
        <v>2448</v>
      </c>
      <c r="R132" s="200" t="s">
        <v>1598</v>
      </c>
      <c r="S132" s="330" t="s">
        <v>37</v>
      </c>
      <c r="T132" s="363" t="s">
        <v>2449</v>
      </c>
      <c r="U132" s="364">
        <v>1697.77</v>
      </c>
      <c r="V132" s="200"/>
      <c r="W132" s="361"/>
    </row>
    <row r="133" spans="1:23" s="347" customFormat="1" ht="43.5">
      <c r="A133" s="201">
        <v>128</v>
      </c>
      <c r="B133" s="201" t="s">
        <v>639</v>
      </c>
      <c r="C133" s="202" t="s">
        <v>2450</v>
      </c>
      <c r="D133" s="201" t="s">
        <v>29</v>
      </c>
      <c r="E133" s="201">
        <v>62862243</v>
      </c>
      <c r="F133" s="201">
        <v>5</v>
      </c>
      <c r="G133" s="237">
        <v>42251</v>
      </c>
      <c r="H133" s="202" t="s">
        <v>2451</v>
      </c>
      <c r="I133" s="216" t="s">
        <v>2372</v>
      </c>
      <c r="J133" s="245" t="s">
        <v>37</v>
      </c>
      <c r="K133" s="205">
        <v>57900.24</v>
      </c>
      <c r="L133" s="206"/>
      <c r="M133" s="206">
        <f t="shared" si="1"/>
        <v>57900.24</v>
      </c>
      <c r="N133" s="207" t="s">
        <v>37</v>
      </c>
      <c r="O133" s="225" t="s">
        <v>2452</v>
      </c>
      <c r="P133" s="217" t="s">
        <v>35</v>
      </c>
      <c r="Q133" s="219">
        <v>42933</v>
      </c>
      <c r="R133" s="200" t="s">
        <v>1598</v>
      </c>
      <c r="S133" s="330" t="s">
        <v>37</v>
      </c>
      <c r="T133" s="332" t="s">
        <v>537</v>
      </c>
      <c r="U133" s="302" t="s">
        <v>37</v>
      </c>
      <c r="V133" s="200" t="s">
        <v>37</v>
      </c>
      <c r="W133" s="361"/>
    </row>
    <row r="134" spans="1:23" s="347" customFormat="1" ht="29.25">
      <c r="A134" s="201">
        <v>129</v>
      </c>
      <c r="B134" s="201" t="s">
        <v>639</v>
      </c>
      <c r="C134" s="202" t="s">
        <v>2453</v>
      </c>
      <c r="D134" s="201" t="s">
        <v>29</v>
      </c>
      <c r="E134" s="201">
        <v>63016788</v>
      </c>
      <c r="F134" s="201">
        <v>5</v>
      </c>
      <c r="G134" s="220" t="s">
        <v>43</v>
      </c>
      <c r="H134" s="202" t="s">
        <v>2454</v>
      </c>
      <c r="I134" s="216" t="s">
        <v>2372</v>
      </c>
      <c r="J134" s="245" t="s">
        <v>37</v>
      </c>
      <c r="K134" s="205">
        <v>60000</v>
      </c>
      <c r="L134" s="206"/>
      <c r="M134" s="206">
        <f t="shared" ref="M134:M197" si="2">K134+L134</f>
        <v>60000</v>
      </c>
      <c r="N134" s="207" t="s">
        <v>37</v>
      </c>
      <c r="O134" s="225" t="s">
        <v>2455</v>
      </c>
      <c r="P134" s="217" t="s">
        <v>3</v>
      </c>
      <c r="Q134" s="200" t="s">
        <v>37</v>
      </c>
      <c r="R134" s="200" t="s">
        <v>37</v>
      </c>
      <c r="S134" s="275">
        <v>43069</v>
      </c>
      <c r="T134" s="200" t="s">
        <v>2426</v>
      </c>
      <c r="U134" s="302" t="s">
        <v>37</v>
      </c>
      <c r="V134" s="200" t="s">
        <v>37</v>
      </c>
      <c r="W134" s="361" t="s">
        <v>2427</v>
      </c>
    </row>
    <row r="135" spans="1:23" s="347" customFormat="1" ht="71.25">
      <c r="A135" s="201">
        <v>130</v>
      </c>
      <c r="B135" s="201" t="s">
        <v>639</v>
      </c>
      <c r="C135" s="202" t="s">
        <v>2456</v>
      </c>
      <c r="D135" s="201" t="s">
        <v>42</v>
      </c>
      <c r="E135" s="201">
        <v>62068407</v>
      </c>
      <c r="F135" s="201">
        <v>8</v>
      </c>
      <c r="G135" s="220" t="s">
        <v>2457</v>
      </c>
      <c r="H135" s="202" t="s">
        <v>2458</v>
      </c>
      <c r="I135" s="245" t="s">
        <v>2381</v>
      </c>
      <c r="J135" s="245" t="s">
        <v>37</v>
      </c>
      <c r="K135" s="205">
        <v>81000</v>
      </c>
      <c r="L135" s="206"/>
      <c r="M135" s="206">
        <f t="shared" si="2"/>
        <v>81000</v>
      </c>
      <c r="N135" s="207" t="s">
        <v>37</v>
      </c>
      <c r="O135" s="225" t="s">
        <v>2459</v>
      </c>
      <c r="P135" s="217" t="s">
        <v>35</v>
      </c>
      <c r="Q135" s="200" t="s">
        <v>37</v>
      </c>
      <c r="R135" s="200" t="s">
        <v>1598</v>
      </c>
      <c r="S135" s="330" t="s">
        <v>37</v>
      </c>
      <c r="T135" s="200" t="s">
        <v>537</v>
      </c>
      <c r="U135" s="302" t="s">
        <v>37</v>
      </c>
      <c r="V135" s="200" t="s">
        <v>37</v>
      </c>
      <c r="W135" s="302" t="s">
        <v>37</v>
      </c>
    </row>
    <row r="136" spans="1:23" s="347" customFormat="1" ht="72">
      <c r="A136" s="201">
        <v>131</v>
      </c>
      <c r="B136" s="201" t="s">
        <v>639</v>
      </c>
      <c r="C136" s="210" t="s">
        <v>2369</v>
      </c>
      <c r="D136" s="202"/>
      <c r="E136" s="202" t="s">
        <v>2370</v>
      </c>
      <c r="F136" s="202">
        <v>13</v>
      </c>
      <c r="G136" s="220" t="s">
        <v>1725</v>
      </c>
      <c r="H136" s="210" t="s">
        <v>2428</v>
      </c>
      <c r="I136" s="210" t="s">
        <v>2372</v>
      </c>
      <c r="J136" s="201" t="s">
        <v>213</v>
      </c>
      <c r="K136" s="214">
        <v>95260.23</v>
      </c>
      <c r="L136" s="206"/>
      <c r="M136" s="206">
        <f t="shared" si="2"/>
        <v>95260.23</v>
      </c>
      <c r="N136" s="207" t="s">
        <v>37</v>
      </c>
      <c r="O136" s="225" t="s">
        <v>2373</v>
      </c>
      <c r="P136" s="348" t="s">
        <v>3</v>
      </c>
      <c r="Q136" s="200" t="s">
        <v>37</v>
      </c>
      <c r="R136" s="200" t="s">
        <v>37</v>
      </c>
      <c r="S136" s="219">
        <v>43069</v>
      </c>
      <c r="T136" s="200" t="s">
        <v>1017</v>
      </c>
      <c r="U136" s="302" t="s">
        <v>37</v>
      </c>
      <c r="V136" s="200" t="s">
        <v>37</v>
      </c>
      <c r="W136" s="302" t="s">
        <v>37</v>
      </c>
    </row>
    <row r="137" spans="1:23" s="347" customFormat="1" ht="72">
      <c r="A137" s="201">
        <v>132</v>
      </c>
      <c r="B137" s="201" t="s">
        <v>639</v>
      </c>
      <c r="C137" s="210" t="s">
        <v>2369</v>
      </c>
      <c r="D137" s="202"/>
      <c r="E137" s="202" t="s">
        <v>2370</v>
      </c>
      <c r="F137" s="202">
        <v>13</v>
      </c>
      <c r="G137" s="220" t="s">
        <v>1725</v>
      </c>
      <c r="H137" s="210" t="s">
        <v>2428</v>
      </c>
      <c r="I137" s="210" t="s">
        <v>2372</v>
      </c>
      <c r="J137" s="201" t="s">
        <v>213</v>
      </c>
      <c r="K137" s="214">
        <v>120750.45</v>
      </c>
      <c r="L137" s="206"/>
      <c r="M137" s="206">
        <f t="shared" si="2"/>
        <v>120750.45</v>
      </c>
      <c r="N137" s="207" t="s">
        <v>37</v>
      </c>
      <c r="O137" s="225" t="s">
        <v>2373</v>
      </c>
      <c r="P137" s="348" t="s">
        <v>3</v>
      </c>
      <c r="Q137" s="200" t="s">
        <v>37</v>
      </c>
      <c r="R137" s="200" t="s">
        <v>37</v>
      </c>
      <c r="S137" s="219">
        <v>43069</v>
      </c>
      <c r="T137" s="200" t="s">
        <v>1017</v>
      </c>
      <c r="U137" s="302" t="s">
        <v>37</v>
      </c>
      <c r="V137" s="200" t="s">
        <v>37</v>
      </c>
      <c r="W137" s="200" t="s">
        <v>37</v>
      </c>
    </row>
    <row r="138" spans="1:23" s="347" customFormat="1" ht="42.75">
      <c r="A138" s="201">
        <v>133</v>
      </c>
      <c r="B138" s="201" t="s">
        <v>639</v>
      </c>
      <c r="C138" s="202" t="s">
        <v>2460</v>
      </c>
      <c r="D138" s="201" t="s">
        <v>29</v>
      </c>
      <c r="E138" s="201"/>
      <c r="F138" s="201"/>
      <c r="G138" s="220" t="s">
        <v>2461</v>
      </c>
      <c r="H138" s="202" t="s">
        <v>2462</v>
      </c>
      <c r="I138" s="216" t="s">
        <v>2372</v>
      </c>
      <c r="J138" s="245" t="s">
        <v>37</v>
      </c>
      <c r="K138" s="205">
        <v>133493.44</v>
      </c>
      <c r="L138" s="206"/>
      <c r="M138" s="206">
        <f t="shared" si="2"/>
        <v>133493.44</v>
      </c>
      <c r="N138" s="207" t="s">
        <v>37</v>
      </c>
      <c r="O138" s="225" t="s">
        <v>2463</v>
      </c>
      <c r="P138" s="217" t="s">
        <v>35</v>
      </c>
      <c r="Q138" s="219">
        <v>42933</v>
      </c>
      <c r="R138" s="200" t="s">
        <v>1598</v>
      </c>
      <c r="S138" s="330" t="s">
        <v>37</v>
      </c>
      <c r="T138" s="331" t="s">
        <v>1808</v>
      </c>
      <c r="U138" s="302" t="s">
        <v>37</v>
      </c>
      <c r="V138" s="200" t="s">
        <v>37</v>
      </c>
      <c r="W138" s="200" t="s">
        <v>37</v>
      </c>
    </row>
    <row r="139" spans="1:23" s="347" customFormat="1" ht="43.5">
      <c r="A139" s="201">
        <v>134</v>
      </c>
      <c r="B139" s="201" t="s">
        <v>639</v>
      </c>
      <c r="C139" s="210" t="s">
        <v>2464</v>
      </c>
      <c r="D139" s="202"/>
      <c r="E139" s="210" t="s">
        <v>2465</v>
      </c>
      <c r="F139" s="210">
        <v>7</v>
      </c>
      <c r="G139" s="220" t="s">
        <v>1725</v>
      </c>
      <c r="H139" s="210" t="s">
        <v>2428</v>
      </c>
      <c r="I139" s="210" t="s">
        <v>2372</v>
      </c>
      <c r="J139" s="201" t="s">
        <v>213</v>
      </c>
      <c r="K139" s="201"/>
      <c r="L139" s="248">
        <v>200213.18</v>
      </c>
      <c r="M139" s="206">
        <f t="shared" si="2"/>
        <v>200213.18</v>
      </c>
      <c r="N139" s="207" t="s">
        <v>37</v>
      </c>
      <c r="O139" s="230" t="s">
        <v>2095</v>
      </c>
      <c r="P139" s="348" t="s">
        <v>3</v>
      </c>
      <c r="Q139" s="200" t="s">
        <v>37</v>
      </c>
      <c r="R139" s="200" t="s">
        <v>37</v>
      </c>
      <c r="S139" s="219">
        <v>43100</v>
      </c>
      <c r="T139" s="200" t="s">
        <v>1579</v>
      </c>
      <c r="U139" s="223"/>
      <c r="V139" s="200" t="s">
        <v>2466</v>
      </c>
      <c r="W139" s="223"/>
    </row>
    <row r="140" spans="1:23" s="347" customFormat="1" ht="72">
      <c r="A140" s="201">
        <v>135</v>
      </c>
      <c r="B140" s="201" t="s">
        <v>639</v>
      </c>
      <c r="C140" s="210" t="s">
        <v>2369</v>
      </c>
      <c r="D140" s="202"/>
      <c r="E140" s="202" t="s">
        <v>2370</v>
      </c>
      <c r="F140" s="202">
        <v>13</v>
      </c>
      <c r="G140" s="220" t="s">
        <v>1725</v>
      </c>
      <c r="H140" s="210" t="s">
        <v>2371</v>
      </c>
      <c r="I140" s="210" t="s">
        <v>2372</v>
      </c>
      <c r="J140" s="201" t="s">
        <v>213</v>
      </c>
      <c r="K140" s="214">
        <v>240604.16</v>
      </c>
      <c r="L140" s="206"/>
      <c r="M140" s="206">
        <f t="shared" si="2"/>
        <v>240604.16</v>
      </c>
      <c r="N140" s="207" t="s">
        <v>37</v>
      </c>
      <c r="O140" s="225" t="s">
        <v>2373</v>
      </c>
      <c r="P140" s="348" t="s">
        <v>3</v>
      </c>
      <c r="Q140" s="200" t="s">
        <v>37</v>
      </c>
      <c r="R140" s="200" t="s">
        <v>37</v>
      </c>
      <c r="S140" s="275">
        <v>43069</v>
      </c>
      <c r="T140" s="200" t="s">
        <v>1579</v>
      </c>
      <c r="U140" s="200" t="s">
        <v>37</v>
      </c>
      <c r="V140" s="200" t="s">
        <v>37</v>
      </c>
      <c r="W140" s="200" t="s">
        <v>37</v>
      </c>
    </row>
    <row r="141" spans="1:23" s="347" customFormat="1" ht="43.5">
      <c r="A141" s="201">
        <v>136</v>
      </c>
      <c r="B141" s="201" t="s">
        <v>639</v>
      </c>
      <c r="C141" s="210" t="s">
        <v>2467</v>
      </c>
      <c r="D141" s="202" t="s">
        <v>29</v>
      </c>
      <c r="E141" s="202">
        <v>62354787</v>
      </c>
      <c r="F141" s="202">
        <v>7</v>
      </c>
      <c r="G141" s="220" t="s">
        <v>1725</v>
      </c>
      <c r="H141" s="210" t="s">
        <v>2371</v>
      </c>
      <c r="I141" s="210" t="s">
        <v>2372</v>
      </c>
      <c r="J141" s="201" t="s">
        <v>213</v>
      </c>
      <c r="K141" s="214">
        <v>268304.31</v>
      </c>
      <c r="L141" s="206"/>
      <c r="M141" s="206">
        <f t="shared" si="2"/>
        <v>268304.31</v>
      </c>
      <c r="N141" s="207" t="s">
        <v>37</v>
      </c>
      <c r="O141" s="230" t="s">
        <v>2095</v>
      </c>
      <c r="P141" s="348" t="s">
        <v>3</v>
      </c>
      <c r="Q141" s="200" t="s">
        <v>37</v>
      </c>
      <c r="R141" s="200" t="s">
        <v>37</v>
      </c>
      <c r="S141" s="275">
        <v>43069</v>
      </c>
      <c r="T141" s="200" t="s">
        <v>1579</v>
      </c>
      <c r="U141" s="200" t="s">
        <v>37</v>
      </c>
      <c r="V141" s="200" t="s">
        <v>37</v>
      </c>
      <c r="W141" s="250" t="s">
        <v>2468</v>
      </c>
    </row>
    <row r="142" spans="1:23" s="347" customFormat="1" ht="57.75">
      <c r="A142" s="201">
        <v>137</v>
      </c>
      <c r="B142" s="201" t="s">
        <v>639</v>
      </c>
      <c r="C142" s="202" t="s">
        <v>2469</v>
      </c>
      <c r="D142" s="201" t="s">
        <v>29</v>
      </c>
      <c r="E142" s="201">
        <v>60091461</v>
      </c>
      <c r="F142" s="201">
        <v>12</v>
      </c>
      <c r="G142" s="237">
        <v>42437</v>
      </c>
      <c r="H142" s="202" t="s">
        <v>2470</v>
      </c>
      <c r="I142" s="245" t="s">
        <v>2381</v>
      </c>
      <c r="J142" s="245" t="s">
        <v>37</v>
      </c>
      <c r="K142" s="205">
        <v>480000</v>
      </c>
      <c r="L142" s="206"/>
      <c r="M142" s="206">
        <f t="shared" si="2"/>
        <v>480000</v>
      </c>
      <c r="N142" s="207" t="s">
        <v>37</v>
      </c>
      <c r="O142" s="225" t="s">
        <v>2471</v>
      </c>
      <c r="P142" s="217" t="s">
        <v>3</v>
      </c>
      <c r="Q142" s="200" t="s">
        <v>37</v>
      </c>
      <c r="R142" s="200" t="s">
        <v>37</v>
      </c>
      <c r="S142" s="275">
        <v>43100</v>
      </c>
      <c r="T142" s="200" t="s">
        <v>1017</v>
      </c>
      <c r="U142" s="200" t="s">
        <v>37</v>
      </c>
      <c r="V142" s="200" t="s">
        <v>37</v>
      </c>
      <c r="W142" s="200" t="s">
        <v>37</v>
      </c>
    </row>
    <row r="143" spans="1:23" s="347" customFormat="1" ht="43.5">
      <c r="A143" s="201">
        <v>138</v>
      </c>
      <c r="B143" s="201" t="s">
        <v>1030</v>
      </c>
      <c r="C143" s="202" t="s">
        <v>2472</v>
      </c>
      <c r="D143" s="201" t="s">
        <v>42</v>
      </c>
      <c r="E143" s="201">
        <v>81559674</v>
      </c>
      <c r="F143" s="201">
        <v>12</v>
      </c>
      <c r="G143" s="237">
        <v>42773</v>
      </c>
      <c r="H143" s="202" t="s">
        <v>2473</v>
      </c>
      <c r="I143" s="216" t="s">
        <v>2474</v>
      </c>
      <c r="J143" s="216" t="s">
        <v>37</v>
      </c>
      <c r="K143" s="205">
        <v>5118.2</v>
      </c>
      <c r="L143" s="206">
        <f>-K143</f>
        <v>-5118.2</v>
      </c>
      <c r="M143" s="206">
        <f t="shared" si="2"/>
        <v>0</v>
      </c>
      <c r="N143" s="207" t="s">
        <v>2475</v>
      </c>
      <c r="O143" s="202" t="s">
        <v>2476</v>
      </c>
      <c r="P143" s="217" t="s">
        <v>35</v>
      </c>
      <c r="Q143" s="218">
        <v>42789</v>
      </c>
      <c r="R143" s="200" t="s">
        <v>1598</v>
      </c>
      <c r="S143" s="330" t="s">
        <v>37</v>
      </c>
      <c r="T143" s="332" t="s">
        <v>537</v>
      </c>
      <c r="U143" s="200">
        <v>5118.2</v>
      </c>
      <c r="V143" s="200" t="s">
        <v>37</v>
      </c>
      <c r="W143" s="200" t="s">
        <v>37</v>
      </c>
    </row>
    <row r="144" spans="1:23" s="347" customFormat="1" ht="285.75" thickBot="1">
      <c r="A144" s="201">
        <v>139</v>
      </c>
      <c r="B144" s="201" t="s">
        <v>1030</v>
      </c>
      <c r="C144" s="202" t="s">
        <v>2477</v>
      </c>
      <c r="D144" s="201" t="s">
        <v>42</v>
      </c>
      <c r="E144" s="201">
        <v>18871895</v>
      </c>
      <c r="F144" s="201">
        <v>11</v>
      </c>
      <c r="G144" s="237">
        <v>42773</v>
      </c>
      <c r="H144" s="202" t="s">
        <v>2473</v>
      </c>
      <c r="I144" s="216" t="s">
        <v>2474</v>
      </c>
      <c r="J144" s="216" t="s">
        <v>37</v>
      </c>
      <c r="K144" s="205">
        <v>6103.75</v>
      </c>
      <c r="L144" s="206"/>
      <c r="M144" s="206">
        <f t="shared" si="2"/>
        <v>6103.75</v>
      </c>
      <c r="N144" s="207" t="s">
        <v>37</v>
      </c>
      <c r="O144" s="225" t="s">
        <v>2478</v>
      </c>
      <c r="P144" s="217" t="s">
        <v>35</v>
      </c>
      <c r="Q144" s="218" t="s">
        <v>2376</v>
      </c>
      <c r="R144" s="200" t="s">
        <v>1598</v>
      </c>
      <c r="S144" s="330" t="s">
        <v>37</v>
      </c>
      <c r="T144" s="332" t="s">
        <v>1808</v>
      </c>
      <c r="U144" s="365" t="s">
        <v>37</v>
      </c>
      <c r="V144" s="365" t="s">
        <v>2479</v>
      </c>
      <c r="W144" s="365" t="s">
        <v>37</v>
      </c>
    </row>
    <row r="145" spans="1:23" s="347" customFormat="1" ht="270.75" thickBot="1">
      <c r="A145" s="201">
        <v>140</v>
      </c>
      <c r="B145" s="210" t="s">
        <v>1046</v>
      </c>
      <c r="C145" s="210" t="s">
        <v>2480</v>
      </c>
      <c r="D145" s="202" t="s">
        <v>29</v>
      </c>
      <c r="E145" s="210">
        <v>82392901</v>
      </c>
      <c r="F145" s="210">
        <v>8</v>
      </c>
      <c r="G145" s="251">
        <v>42064</v>
      </c>
      <c r="H145" s="252" t="s">
        <v>2481</v>
      </c>
      <c r="I145" s="210" t="s">
        <v>2482</v>
      </c>
      <c r="J145" s="253" t="s">
        <v>37</v>
      </c>
      <c r="K145" s="214">
        <v>369872</v>
      </c>
      <c r="L145" s="254">
        <v>34248.379999999997</v>
      </c>
      <c r="M145" s="206">
        <f t="shared" si="2"/>
        <v>404120.38</v>
      </c>
      <c r="N145" s="255" t="s">
        <v>2483</v>
      </c>
      <c r="O145" s="256" t="s">
        <v>2484</v>
      </c>
      <c r="P145" s="366" t="s">
        <v>35</v>
      </c>
      <c r="Q145" s="257">
        <v>43069</v>
      </c>
      <c r="R145" s="258" t="s">
        <v>1598</v>
      </c>
      <c r="S145" s="341" t="s">
        <v>37</v>
      </c>
      <c r="T145" s="367" t="s">
        <v>2485</v>
      </c>
      <c r="U145" s="342" t="s">
        <v>37</v>
      </c>
      <c r="V145" s="367" t="s">
        <v>2486</v>
      </c>
      <c r="W145" s="259" t="s">
        <v>2487</v>
      </c>
    </row>
    <row r="146" spans="1:23" s="347" customFormat="1" ht="55.5" thickTop="1" thickBot="1">
      <c r="A146" s="201">
        <v>141</v>
      </c>
      <c r="B146" s="201" t="s">
        <v>1046</v>
      </c>
      <c r="C146" s="202" t="s">
        <v>2488</v>
      </c>
      <c r="D146" s="201" t="s">
        <v>29</v>
      </c>
      <c r="E146" s="201">
        <v>12919845</v>
      </c>
      <c r="F146" s="201">
        <v>12</v>
      </c>
      <c r="G146" s="251">
        <v>42491</v>
      </c>
      <c r="H146" s="259" t="s">
        <v>2489</v>
      </c>
      <c r="I146" s="260" t="s">
        <v>2490</v>
      </c>
      <c r="J146" s="201" t="s">
        <v>37</v>
      </c>
      <c r="K146" s="221">
        <v>11150.99</v>
      </c>
      <c r="L146" s="206">
        <f>-K146</f>
        <v>-11150.99</v>
      </c>
      <c r="M146" s="206">
        <f t="shared" si="2"/>
        <v>0</v>
      </c>
      <c r="N146" s="207" t="s">
        <v>2491</v>
      </c>
      <c r="O146" s="252" t="s">
        <v>2491</v>
      </c>
      <c r="P146" s="261" t="s">
        <v>35</v>
      </c>
      <c r="Q146" s="262">
        <v>42644</v>
      </c>
      <c r="R146" s="258" t="s">
        <v>1598</v>
      </c>
      <c r="S146" s="341" t="s">
        <v>37</v>
      </c>
      <c r="T146" s="258" t="s">
        <v>537</v>
      </c>
      <c r="U146" s="263">
        <v>11150.99</v>
      </c>
      <c r="V146" s="258" t="s">
        <v>37</v>
      </c>
      <c r="W146" s="258" t="s">
        <v>37</v>
      </c>
    </row>
    <row r="147" spans="1:23" s="347" customFormat="1" ht="72.75" thickTop="1">
      <c r="A147" s="201">
        <v>142</v>
      </c>
      <c r="B147" s="201" t="s">
        <v>1046</v>
      </c>
      <c r="C147" s="202" t="s">
        <v>2492</v>
      </c>
      <c r="D147" s="201" t="s">
        <v>42</v>
      </c>
      <c r="E147" s="201">
        <v>82312257</v>
      </c>
      <c r="F147" s="201">
        <v>5</v>
      </c>
      <c r="G147" s="251">
        <v>42795</v>
      </c>
      <c r="H147" s="259" t="s">
        <v>2493</v>
      </c>
      <c r="I147" s="260" t="s">
        <v>2494</v>
      </c>
      <c r="J147" s="201" t="s">
        <v>37</v>
      </c>
      <c r="K147" s="214">
        <v>176.74</v>
      </c>
      <c r="L147" s="206"/>
      <c r="M147" s="206">
        <f t="shared" si="2"/>
        <v>176.74</v>
      </c>
      <c r="N147" s="207" t="s">
        <v>37</v>
      </c>
      <c r="O147" s="259" t="s">
        <v>2495</v>
      </c>
      <c r="P147" s="261" t="s">
        <v>35</v>
      </c>
      <c r="Q147" s="262">
        <v>42948</v>
      </c>
      <c r="R147" s="258" t="s">
        <v>1598</v>
      </c>
      <c r="S147" s="341" t="s">
        <v>37</v>
      </c>
      <c r="T147" s="342" t="s">
        <v>1808</v>
      </c>
      <c r="U147" s="342" t="s">
        <v>37</v>
      </c>
      <c r="V147" s="258" t="s">
        <v>37</v>
      </c>
      <c r="W147" s="258" t="s">
        <v>37</v>
      </c>
    </row>
    <row r="148" spans="1:23" s="347" customFormat="1" ht="72">
      <c r="A148" s="201">
        <v>143</v>
      </c>
      <c r="B148" s="201" t="s">
        <v>1046</v>
      </c>
      <c r="C148" s="202" t="s">
        <v>2492</v>
      </c>
      <c r="D148" s="201" t="s">
        <v>42</v>
      </c>
      <c r="E148" s="201">
        <v>82312257</v>
      </c>
      <c r="F148" s="201">
        <v>5</v>
      </c>
      <c r="G148" s="251">
        <v>42795</v>
      </c>
      <c r="H148" s="259" t="s">
        <v>2496</v>
      </c>
      <c r="I148" s="260" t="s">
        <v>2494</v>
      </c>
      <c r="J148" s="201" t="s">
        <v>37</v>
      </c>
      <c r="K148" s="205">
        <v>811.32</v>
      </c>
      <c r="L148" s="206"/>
      <c r="M148" s="206">
        <f t="shared" si="2"/>
        <v>811.32</v>
      </c>
      <c r="N148" s="207" t="s">
        <v>37</v>
      </c>
      <c r="O148" s="259" t="s">
        <v>2495</v>
      </c>
      <c r="P148" s="261" t="s">
        <v>35</v>
      </c>
      <c r="Q148" s="262">
        <v>42948</v>
      </c>
      <c r="R148" s="258" t="s">
        <v>1598</v>
      </c>
      <c r="S148" s="341" t="s">
        <v>37</v>
      </c>
      <c r="T148" s="342" t="s">
        <v>1808</v>
      </c>
      <c r="U148" s="342" t="s">
        <v>37</v>
      </c>
      <c r="V148" s="258" t="s">
        <v>37</v>
      </c>
      <c r="W148" s="258" t="s">
        <v>37</v>
      </c>
    </row>
    <row r="149" spans="1:23" s="347" customFormat="1" ht="162">
      <c r="A149" s="201">
        <v>144</v>
      </c>
      <c r="B149" s="201" t="s">
        <v>1046</v>
      </c>
      <c r="C149" s="202" t="s">
        <v>2497</v>
      </c>
      <c r="D149" s="201" t="s">
        <v>29</v>
      </c>
      <c r="E149" s="201">
        <v>80295193</v>
      </c>
      <c r="F149" s="201">
        <v>12</v>
      </c>
      <c r="G149" s="251">
        <v>42767</v>
      </c>
      <c r="H149" s="259" t="s">
        <v>2498</v>
      </c>
      <c r="I149" s="260" t="s">
        <v>2490</v>
      </c>
      <c r="J149" s="201" t="s">
        <v>37</v>
      </c>
      <c r="K149" s="221">
        <v>11501.1</v>
      </c>
      <c r="L149" s="206"/>
      <c r="M149" s="206">
        <f t="shared" si="2"/>
        <v>11501.1</v>
      </c>
      <c r="N149" s="207" t="s">
        <v>37</v>
      </c>
      <c r="O149" s="252" t="s">
        <v>2499</v>
      </c>
      <c r="P149" s="261" t="s">
        <v>35</v>
      </c>
      <c r="Q149" s="262">
        <v>43040</v>
      </c>
      <c r="R149" s="258" t="s">
        <v>1598</v>
      </c>
      <c r="S149" s="341" t="s">
        <v>37</v>
      </c>
      <c r="T149" s="258" t="s">
        <v>537</v>
      </c>
      <c r="U149" s="264" t="s">
        <v>2500</v>
      </c>
      <c r="V149" s="258" t="s">
        <v>37</v>
      </c>
      <c r="W149" s="258" t="s">
        <v>37</v>
      </c>
    </row>
    <row r="150" spans="1:23" s="347" customFormat="1" ht="43.5">
      <c r="A150" s="201">
        <v>145</v>
      </c>
      <c r="B150" s="201" t="s">
        <v>1091</v>
      </c>
      <c r="C150" s="210" t="s">
        <v>2501</v>
      </c>
      <c r="D150" s="201" t="s">
        <v>42</v>
      </c>
      <c r="E150" s="265" t="s">
        <v>2502</v>
      </c>
      <c r="F150" s="220">
        <v>8</v>
      </c>
      <c r="G150" s="266" t="s">
        <v>2503</v>
      </c>
      <c r="H150" s="210" t="s">
        <v>2504</v>
      </c>
      <c r="I150" s="210" t="s">
        <v>2505</v>
      </c>
      <c r="J150" s="216" t="s">
        <v>2506</v>
      </c>
      <c r="K150" s="214">
        <v>1512.5291999999999</v>
      </c>
      <c r="L150" s="206">
        <f>-K150</f>
        <v>-1512.5291999999999</v>
      </c>
      <c r="M150" s="206">
        <f t="shared" si="2"/>
        <v>0</v>
      </c>
      <c r="N150" s="309" t="s">
        <v>1365</v>
      </c>
      <c r="O150" s="309" t="s">
        <v>2507</v>
      </c>
      <c r="P150" s="309" t="s">
        <v>35</v>
      </c>
      <c r="Q150" s="309" t="s">
        <v>2508</v>
      </c>
      <c r="R150" s="309" t="s">
        <v>182</v>
      </c>
      <c r="S150" s="309" t="s">
        <v>1115</v>
      </c>
      <c r="T150" s="309" t="s">
        <v>1808</v>
      </c>
      <c r="U150" s="309" t="s">
        <v>1115</v>
      </c>
      <c r="V150" s="309" t="s">
        <v>1115</v>
      </c>
      <c r="W150" s="309" t="s">
        <v>1115</v>
      </c>
    </row>
    <row r="151" spans="1:23" s="347" customFormat="1" ht="29.25">
      <c r="A151" s="201">
        <v>146</v>
      </c>
      <c r="B151" s="201" t="s">
        <v>1091</v>
      </c>
      <c r="C151" s="210" t="s">
        <v>2509</v>
      </c>
      <c r="D151" s="267" t="s">
        <v>42</v>
      </c>
      <c r="E151" s="220">
        <v>14528118</v>
      </c>
      <c r="F151" s="220">
        <v>13</v>
      </c>
      <c r="G151" s="268" t="s">
        <v>1144</v>
      </c>
      <c r="H151" s="267" t="s">
        <v>2510</v>
      </c>
      <c r="I151" s="210" t="s">
        <v>2505</v>
      </c>
      <c r="J151" s="216" t="s">
        <v>2506</v>
      </c>
      <c r="K151" s="214">
        <v>2946.17</v>
      </c>
      <c r="L151" s="206">
        <v>-2529.4299999999998</v>
      </c>
      <c r="M151" s="206">
        <f>K151+L151</f>
        <v>416.74000000000024</v>
      </c>
      <c r="N151" s="309" t="s">
        <v>2511</v>
      </c>
      <c r="O151" s="309" t="s">
        <v>2512</v>
      </c>
      <c r="P151" s="309" t="s">
        <v>35</v>
      </c>
      <c r="Q151" s="309">
        <v>43163</v>
      </c>
      <c r="R151" s="309" t="s">
        <v>182</v>
      </c>
      <c r="S151" s="309" t="s">
        <v>1115</v>
      </c>
      <c r="T151" s="309" t="s">
        <v>2513</v>
      </c>
      <c r="U151" s="309" t="s">
        <v>1115</v>
      </c>
      <c r="V151" s="309" t="s">
        <v>1115</v>
      </c>
      <c r="W151" s="309" t="s">
        <v>1115</v>
      </c>
    </row>
    <row r="152" spans="1:23" s="347" customFormat="1" ht="72">
      <c r="A152" s="201">
        <v>147</v>
      </c>
      <c r="B152" s="201" t="s">
        <v>1091</v>
      </c>
      <c r="C152" s="202" t="s">
        <v>2514</v>
      </c>
      <c r="D152" s="201" t="s">
        <v>42</v>
      </c>
      <c r="E152" s="220">
        <v>14528118</v>
      </c>
      <c r="F152" s="220">
        <v>13</v>
      </c>
      <c r="G152" s="220" t="s">
        <v>2515</v>
      </c>
      <c r="H152" s="202" t="s">
        <v>2516</v>
      </c>
      <c r="I152" s="216" t="s">
        <v>1732</v>
      </c>
      <c r="J152" s="203"/>
      <c r="K152" s="205">
        <v>14812.66</v>
      </c>
      <c r="L152" s="269">
        <v>-9157.1200000000008</v>
      </c>
      <c r="M152" s="206">
        <f t="shared" si="2"/>
        <v>5655.5399999999991</v>
      </c>
      <c r="N152" s="270" t="s">
        <v>2517</v>
      </c>
      <c r="O152" s="225" t="s">
        <v>2518</v>
      </c>
      <c r="P152" s="348" t="s">
        <v>35</v>
      </c>
      <c r="Q152" s="275" t="s">
        <v>2519</v>
      </c>
      <c r="R152" s="200" t="s">
        <v>1598</v>
      </c>
      <c r="S152" s="330" t="s">
        <v>37</v>
      </c>
      <c r="T152" s="332" t="s">
        <v>537</v>
      </c>
      <c r="U152" s="368" t="s">
        <v>1586</v>
      </c>
      <c r="V152" s="368" t="s">
        <v>1586</v>
      </c>
      <c r="W152" s="368" t="s">
        <v>1586</v>
      </c>
    </row>
    <row r="153" spans="1:23" s="347" customFormat="1" ht="72">
      <c r="A153" s="201">
        <v>148</v>
      </c>
      <c r="B153" s="201" t="s">
        <v>1091</v>
      </c>
      <c r="C153" s="202" t="s">
        <v>2520</v>
      </c>
      <c r="D153" s="201" t="s">
        <v>42</v>
      </c>
      <c r="E153" s="265" t="s">
        <v>1346</v>
      </c>
      <c r="F153" s="220">
        <v>12</v>
      </c>
      <c r="G153" s="220" t="s">
        <v>1792</v>
      </c>
      <c r="H153" s="202" t="s">
        <v>2521</v>
      </c>
      <c r="I153" s="203"/>
      <c r="J153" s="203"/>
      <c r="K153" s="205">
        <v>8621.23</v>
      </c>
      <c r="L153" s="206"/>
      <c r="M153" s="206">
        <f t="shared" si="2"/>
        <v>8621.23</v>
      </c>
      <c r="N153" s="269" t="s">
        <v>1586</v>
      </c>
      <c r="O153" s="309" t="s">
        <v>2522</v>
      </c>
      <c r="P153" s="309" t="s">
        <v>35</v>
      </c>
      <c r="Q153" s="309" t="s">
        <v>1823</v>
      </c>
      <c r="R153" s="309">
        <v>21</v>
      </c>
      <c r="S153" s="309" t="s">
        <v>1115</v>
      </c>
      <c r="T153" s="309" t="s">
        <v>2523</v>
      </c>
      <c r="U153" s="309">
        <v>8612.23</v>
      </c>
      <c r="V153" s="309" t="s">
        <v>1115</v>
      </c>
      <c r="W153" s="309" t="s">
        <v>1115</v>
      </c>
    </row>
    <row r="154" spans="1:23" s="347" customFormat="1" ht="43.5">
      <c r="A154" s="201">
        <v>149</v>
      </c>
      <c r="B154" s="201" t="s">
        <v>1091</v>
      </c>
      <c r="C154" s="202" t="s">
        <v>2524</v>
      </c>
      <c r="D154" s="201" t="s">
        <v>29</v>
      </c>
      <c r="E154" s="220">
        <v>98997418</v>
      </c>
      <c r="F154" s="220">
        <v>8</v>
      </c>
      <c r="G154" s="220" t="s">
        <v>2525</v>
      </c>
      <c r="H154" s="202" t="s">
        <v>2526</v>
      </c>
      <c r="I154" s="216" t="s">
        <v>1732</v>
      </c>
      <c r="J154" s="203"/>
      <c r="K154" s="205">
        <v>9450.4599999999991</v>
      </c>
      <c r="L154" s="206">
        <v>-9450.4599999999991</v>
      </c>
      <c r="M154" s="206">
        <f t="shared" si="2"/>
        <v>0</v>
      </c>
      <c r="N154" s="309" t="s">
        <v>1365</v>
      </c>
      <c r="O154" s="309" t="s">
        <v>2527</v>
      </c>
      <c r="P154" s="309" t="s">
        <v>35</v>
      </c>
      <c r="Q154" s="309" t="s">
        <v>2528</v>
      </c>
      <c r="R154" s="309">
        <v>21</v>
      </c>
      <c r="S154" s="309" t="s">
        <v>1115</v>
      </c>
      <c r="T154" s="309" t="s">
        <v>1115</v>
      </c>
      <c r="U154" s="309" t="s">
        <v>1115</v>
      </c>
      <c r="V154" s="309" t="s">
        <v>1115</v>
      </c>
      <c r="W154" s="309" t="s">
        <v>2529</v>
      </c>
    </row>
    <row r="155" spans="1:23" s="347" customFormat="1" ht="43.5">
      <c r="A155" s="201">
        <v>150</v>
      </c>
      <c r="B155" s="201" t="s">
        <v>1091</v>
      </c>
      <c r="C155" s="202" t="s">
        <v>2524</v>
      </c>
      <c r="D155" s="201" t="s">
        <v>29</v>
      </c>
      <c r="E155" s="220">
        <v>98997418</v>
      </c>
      <c r="F155" s="220">
        <v>8</v>
      </c>
      <c r="G155" s="220" t="s">
        <v>2525</v>
      </c>
      <c r="H155" s="202" t="s">
        <v>2526</v>
      </c>
      <c r="I155" s="216" t="s">
        <v>1732</v>
      </c>
      <c r="J155" s="203"/>
      <c r="K155" s="205">
        <v>9450.4599999999991</v>
      </c>
      <c r="L155" s="206">
        <v>-9450.4599999999991</v>
      </c>
      <c r="M155" s="206">
        <f t="shared" si="2"/>
        <v>0</v>
      </c>
      <c r="N155" s="309" t="s">
        <v>2530</v>
      </c>
      <c r="O155" s="309" t="s">
        <v>2531</v>
      </c>
      <c r="P155" s="309" t="s">
        <v>35</v>
      </c>
      <c r="Q155" s="309" t="s">
        <v>2528</v>
      </c>
      <c r="R155" s="309">
        <v>21</v>
      </c>
      <c r="S155" s="309" t="s">
        <v>1115</v>
      </c>
      <c r="T155" s="309" t="s">
        <v>1115</v>
      </c>
      <c r="U155" s="309" t="s">
        <v>1115</v>
      </c>
      <c r="V155" s="309" t="s">
        <v>1115</v>
      </c>
      <c r="W155" s="309" t="s">
        <v>1115</v>
      </c>
    </row>
    <row r="156" spans="1:23" s="347" customFormat="1" ht="43.5">
      <c r="A156" s="201">
        <v>151</v>
      </c>
      <c r="B156" s="201" t="s">
        <v>1091</v>
      </c>
      <c r="C156" s="202" t="s">
        <v>2514</v>
      </c>
      <c r="D156" s="201" t="s">
        <v>42</v>
      </c>
      <c r="E156" s="220">
        <v>14528118</v>
      </c>
      <c r="F156" s="220">
        <v>13</v>
      </c>
      <c r="G156" s="220" t="s">
        <v>1110</v>
      </c>
      <c r="H156" s="202" t="s">
        <v>2532</v>
      </c>
      <c r="I156" s="216" t="s">
        <v>1732</v>
      </c>
      <c r="J156" s="216"/>
      <c r="K156" s="205">
        <v>22785.54</v>
      </c>
      <c r="L156" s="269">
        <v>-12574.75</v>
      </c>
      <c r="M156" s="206">
        <f t="shared" si="2"/>
        <v>10210.790000000001</v>
      </c>
      <c r="N156" s="270" t="s">
        <v>2533</v>
      </c>
      <c r="O156" s="309" t="s">
        <v>2534</v>
      </c>
      <c r="P156" s="309" t="s">
        <v>499</v>
      </c>
      <c r="Q156" s="309" t="s">
        <v>1166</v>
      </c>
      <c r="R156" s="309" t="s">
        <v>182</v>
      </c>
      <c r="S156" s="309" t="s">
        <v>1115</v>
      </c>
      <c r="T156" s="309" t="s">
        <v>2535</v>
      </c>
      <c r="U156" s="309">
        <v>964.47</v>
      </c>
      <c r="V156" s="309" t="s">
        <v>1115</v>
      </c>
      <c r="W156" s="309" t="s">
        <v>1115</v>
      </c>
    </row>
    <row r="157" spans="1:23" s="347" customFormat="1" ht="114.75">
      <c r="A157" s="201">
        <v>152</v>
      </c>
      <c r="B157" s="201" t="s">
        <v>1091</v>
      </c>
      <c r="C157" s="210" t="s">
        <v>2536</v>
      </c>
      <c r="D157" s="202" t="s">
        <v>29</v>
      </c>
      <c r="E157" s="271"/>
      <c r="F157" s="271"/>
      <c r="G157" s="272" t="s">
        <v>2537</v>
      </c>
      <c r="H157" s="210" t="s">
        <v>2538</v>
      </c>
      <c r="I157" s="210" t="s">
        <v>2505</v>
      </c>
      <c r="J157" s="216" t="s">
        <v>2506</v>
      </c>
      <c r="K157" s="214">
        <v>12213.37</v>
      </c>
      <c r="L157" s="206">
        <f>-K157</f>
        <v>-12213.37</v>
      </c>
      <c r="M157" s="206">
        <f t="shared" si="2"/>
        <v>0</v>
      </c>
      <c r="N157" s="309" t="s">
        <v>1365</v>
      </c>
      <c r="O157" s="309" t="s">
        <v>2539</v>
      </c>
      <c r="P157" s="309" t="s">
        <v>35</v>
      </c>
      <c r="Q157" s="309" t="s">
        <v>2508</v>
      </c>
      <c r="R157" s="309">
        <v>2527</v>
      </c>
      <c r="S157" s="309" t="s">
        <v>1115</v>
      </c>
      <c r="T157" s="309" t="s">
        <v>1808</v>
      </c>
      <c r="U157" s="309" t="s">
        <v>1115</v>
      </c>
      <c r="V157" s="309" t="s">
        <v>1115</v>
      </c>
      <c r="W157" s="309" t="s">
        <v>1115</v>
      </c>
    </row>
    <row r="158" spans="1:23" s="347" customFormat="1" ht="257.25">
      <c r="A158" s="201">
        <v>153</v>
      </c>
      <c r="B158" s="201" t="s">
        <v>1091</v>
      </c>
      <c r="C158" s="202" t="s">
        <v>2524</v>
      </c>
      <c r="D158" s="201" t="s">
        <v>29</v>
      </c>
      <c r="E158" s="220">
        <v>98997418</v>
      </c>
      <c r="F158" s="220">
        <v>8</v>
      </c>
      <c r="G158" s="220" t="s">
        <v>1792</v>
      </c>
      <c r="H158" s="202" t="s">
        <v>2540</v>
      </c>
      <c r="I158" s="216" t="s">
        <v>1732</v>
      </c>
      <c r="J158" s="203"/>
      <c r="K158" s="205">
        <v>14582.88</v>
      </c>
      <c r="L158" s="206"/>
      <c r="M158" s="206">
        <f t="shared" si="2"/>
        <v>14582.88</v>
      </c>
      <c r="N158" s="269" t="s">
        <v>1586</v>
      </c>
      <c r="O158" s="309" t="s">
        <v>2541</v>
      </c>
      <c r="P158" s="309" t="s">
        <v>35</v>
      </c>
      <c r="Q158" s="309" t="s">
        <v>1162</v>
      </c>
      <c r="R158" s="309">
        <v>18</v>
      </c>
      <c r="S158" s="309" t="s">
        <v>1115</v>
      </c>
      <c r="T158" s="309" t="s">
        <v>1808</v>
      </c>
      <c r="U158" s="309" t="s">
        <v>1115</v>
      </c>
      <c r="V158" s="309" t="s">
        <v>1115</v>
      </c>
      <c r="W158" s="309" t="s">
        <v>1115</v>
      </c>
    </row>
    <row r="159" spans="1:23" s="347" customFormat="1" ht="243">
      <c r="A159" s="201">
        <v>154</v>
      </c>
      <c r="B159" s="201" t="s">
        <v>1091</v>
      </c>
      <c r="C159" s="210" t="s">
        <v>2542</v>
      </c>
      <c r="D159" s="267" t="s">
        <v>29</v>
      </c>
      <c r="E159" s="265" t="s">
        <v>2543</v>
      </c>
      <c r="F159" s="268">
        <v>12</v>
      </c>
      <c r="G159" s="268" t="s">
        <v>1144</v>
      </c>
      <c r="H159" s="267" t="s">
        <v>2544</v>
      </c>
      <c r="I159" s="210" t="s">
        <v>2545</v>
      </c>
      <c r="J159" s="216" t="s">
        <v>2506</v>
      </c>
      <c r="K159" s="214">
        <v>15869.92</v>
      </c>
      <c r="L159" s="206"/>
      <c r="M159" s="206">
        <f t="shared" si="2"/>
        <v>15869.92</v>
      </c>
      <c r="N159" s="207" t="s">
        <v>37</v>
      </c>
      <c r="O159" s="309" t="s">
        <v>2546</v>
      </c>
      <c r="P159" s="309" t="s">
        <v>35</v>
      </c>
      <c r="Q159" s="309" t="s">
        <v>2547</v>
      </c>
      <c r="R159" s="309" t="s">
        <v>182</v>
      </c>
      <c r="S159" s="309" t="s">
        <v>1115</v>
      </c>
      <c r="T159" s="309" t="s">
        <v>2548</v>
      </c>
      <c r="U159" s="309" t="s">
        <v>1115</v>
      </c>
      <c r="V159" s="309" t="s">
        <v>1115</v>
      </c>
      <c r="W159" s="309" t="s">
        <v>1115</v>
      </c>
    </row>
    <row r="160" spans="1:23" s="347" customFormat="1" ht="114.75">
      <c r="A160" s="201">
        <v>155</v>
      </c>
      <c r="B160" s="201" t="s">
        <v>1091</v>
      </c>
      <c r="C160" s="210" t="s">
        <v>2549</v>
      </c>
      <c r="D160" s="202" t="s">
        <v>29</v>
      </c>
      <c r="E160" s="271"/>
      <c r="F160" s="271"/>
      <c r="G160" s="272" t="s">
        <v>2537</v>
      </c>
      <c r="H160" s="210" t="s">
        <v>2538</v>
      </c>
      <c r="I160" s="210" t="s">
        <v>2505</v>
      </c>
      <c r="J160" s="216" t="s">
        <v>2506</v>
      </c>
      <c r="K160" s="214">
        <v>16498.68</v>
      </c>
      <c r="L160" s="206"/>
      <c r="M160" s="206">
        <f t="shared" si="2"/>
        <v>16498.68</v>
      </c>
      <c r="N160" s="207" t="s">
        <v>37</v>
      </c>
      <c r="O160" s="309" t="s">
        <v>2550</v>
      </c>
      <c r="P160" s="309" t="s">
        <v>35</v>
      </c>
      <c r="Q160" s="309" t="s">
        <v>2508</v>
      </c>
      <c r="R160" s="309">
        <v>2527</v>
      </c>
      <c r="S160" s="309" t="s">
        <v>1115</v>
      </c>
      <c r="T160" s="309" t="s">
        <v>48</v>
      </c>
      <c r="U160" s="309" t="s">
        <v>1115</v>
      </c>
      <c r="V160" s="309" t="s">
        <v>1115</v>
      </c>
      <c r="W160" s="309" t="s">
        <v>1115</v>
      </c>
    </row>
    <row r="161" spans="1:23" s="347" customFormat="1" ht="43.5">
      <c r="A161" s="201">
        <v>156</v>
      </c>
      <c r="B161" s="201" t="s">
        <v>1091</v>
      </c>
      <c r="C161" s="202" t="s">
        <v>2551</v>
      </c>
      <c r="D161" s="201" t="s">
        <v>42</v>
      </c>
      <c r="E161" s="220">
        <v>98996924</v>
      </c>
      <c r="F161" s="220">
        <v>5</v>
      </c>
      <c r="G161" s="220" t="s">
        <v>1810</v>
      </c>
      <c r="H161" s="202" t="s">
        <v>2552</v>
      </c>
      <c r="I161" s="203"/>
      <c r="J161" s="203"/>
      <c r="K161" s="205">
        <v>11739.11</v>
      </c>
      <c r="L161" s="269">
        <v>4833.75</v>
      </c>
      <c r="M161" s="206">
        <f t="shared" si="2"/>
        <v>16572.86</v>
      </c>
      <c r="N161" s="309" t="s">
        <v>2553</v>
      </c>
      <c r="O161" s="309" t="s">
        <v>2554</v>
      </c>
      <c r="P161" s="309" t="s">
        <v>35</v>
      </c>
      <c r="Q161" s="309" t="s">
        <v>2555</v>
      </c>
      <c r="R161" s="309">
        <v>183</v>
      </c>
      <c r="S161" s="309" t="s">
        <v>1115</v>
      </c>
      <c r="T161" s="309" t="s">
        <v>2523</v>
      </c>
      <c r="U161" s="309">
        <v>12872.38</v>
      </c>
      <c r="V161" s="309" t="s">
        <v>1115</v>
      </c>
      <c r="W161" s="309" t="s">
        <v>1115</v>
      </c>
    </row>
    <row r="162" spans="1:23" s="347" customFormat="1" ht="114.75">
      <c r="A162" s="201">
        <v>157</v>
      </c>
      <c r="B162" s="201" t="s">
        <v>1091</v>
      </c>
      <c r="C162" s="210" t="s">
        <v>2556</v>
      </c>
      <c r="D162" s="202" t="s">
        <v>29</v>
      </c>
      <c r="E162" s="265" t="s">
        <v>2557</v>
      </c>
      <c r="F162" s="271">
        <v>5</v>
      </c>
      <c r="G162" s="272" t="s">
        <v>2537</v>
      </c>
      <c r="H162" s="210" t="s">
        <v>2558</v>
      </c>
      <c r="I162" s="210" t="s">
        <v>2505</v>
      </c>
      <c r="J162" s="216" t="s">
        <v>2506</v>
      </c>
      <c r="K162" s="214">
        <v>16601.150000000001</v>
      </c>
      <c r="L162" s="206">
        <v>-14994.16</v>
      </c>
      <c r="M162" s="206">
        <f t="shared" si="2"/>
        <v>1606.9900000000016</v>
      </c>
      <c r="N162" s="309" t="s">
        <v>2559</v>
      </c>
      <c r="O162" s="309" t="s">
        <v>2560</v>
      </c>
      <c r="P162" s="309" t="s">
        <v>35</v>
      </c>
      <c r="Q162" s="309" t="s">
        <v>1166</v>
      </c>
      <c r="R162" s="309" t="s">
        <v>182</v>
      </c>
      <c r="S162" s="309" t="s">
        <v>1115</v>
      </c>
      <c r="T162" s="309" t="s">
        <v>2561</v>
      </c>
      <c r="U162" s="309" t="s">
        <v>1115</v>
      </c>
      <c r="V162" s="309" t="s">
        <v>1115</v>
      </c>
      <c r="W162" s="309" t="s">
        <v>1115</v>
      </c>
    </row>
    <row r="163" spans="1:23" s="347" customFormat="1" ht="143.25">
      <c r="A163" s="201">
        <v>158</v>
      </c>
      <c r="B163" s="201" t="s">
        <v>1091</v>
      </c>
      <c r="C163" s="202" t="s">
        <v>2562</v>
      </c>
      <c r="D163" s="201" t="s">
        <v>29</v>
      </c>
      <c r="E163" s="220">
        <v>90942581</v>
      </c>
      <c r="F163" s="220">
        <v>5</v>
      </c>
      <c r="G163" s="220" t="s">
        <v>1792</v>
      </c>
      <c r="H163" s="202" t="s">
        <v>2563</v>
      </c>
      <c r="I163" s="216" t="s">
        <v>1732</v>
      </c>
      <c r="J163" s="203"/>
      <c r="K163" s="205">
        <v>28392</v>
      </c>
      <c r="L163" s="206"/>
      <c r="M163" s="206">
        <f t="shared" si="2"/>
        <v>28392</v>
      </c>
      <c r="N163" s="269" t="s">
        <v>1586</v>
      </c>
      <c r="O163" s="309" t="s">
        <v>2564</v>
      </c>
      <c r="P163" s="309" t="s">
        <v>35</v>
      </c>
      <c r="Q163" s="309" t="s">
        <v>1166</v>
      </c>
      <c r="R163" s="309" t="s">
        <v>182</v>
      </c>
      <c r="S163" s="309" t="s">
        <v>1115</v>
      </c>
      <c r="T163" s="309" t="s">
        <v>2523</v>
      </c>
      <c r="U163" s="309" t="s">
        <v>2565</v>
      </c>
      <c r="V163" s="309" t="s">
        <v>1115</v>
      </c>
      <c r="W163" s="309" t="s">
        <v>1115</v>
      </c>
    </row>
    <row r="164" spans="1:23" s="347" customFormat="1" ht="228.75">
      <c r="A164" s="201">
        <v>159</v>
      </c>
      <c r="B164" s="201" t="s">
        <v>1091</v>
      </c>
      <c r="C164" s="210" t="s">
        <v>2509</v>
      </c>
      <c r="D164" s="267" t="s">
        <v>42</v>
      </c>
      <c r="E164" s="220">
        <v>14528118</v>
      </c>
      <c r="F164" s="220">
        <v>13</v>
      </c>
      <c r="G164" s="268" t="s">
        <v>1144</v>
      </c>
      <c r="H164" s="267" t="s">
        <v>2566</v>
      </c>
      <c r="I164" s="210" t="s">
        <v>2505</v>
      </c>
      <c r="J164" s="216" t="s">
        <v>2506</v>
      </c>
      <c r="K164" s="214">
        <v>36723.800000000003</v>
      </c>
      <c r="L164" s="206"/>
      <c r="M164" s="206">
        <f t="shared" si="2"/>
        <v>36723.800000000003</v>
      </c>
      <c r="N164" s="207" t="s">
        <v>37</v>
      </c>
      <c r="O164" s="309" t="s">
        <v>2567</v>
      </c>
      <c r="P164" s="309" t="s">
        <v>35</v>
      </c>
      <c r="Q164" s="309" t="s">
        <v>2568</v>
      </c>
      <c r="R164" s="309" t="s">
        <v>182</v>
      </c>
      <c r="S164" s="309" t="s">
        <v>1115</v>
      </c>
      <c r="T164" s="309" t="s">
        <v>1808</v>
      </c>
      <c r="U164" s="309" t="s">
        <v>1115</v>
      </c>
      <c r="V164" s="309" t="s">
        <v>1115</v>
      </c>
      <c r="W164" s="309" t="s">
        <v>1115</v>
      </c>
    </row>
    <row r="165" spans="1:23" s="347" customFormat="1" ht="143.25">
      <c r="A165" s="201">
        <v>160</v>
      </c>
      <c r="B165" s="201" t="s">
        <v>1091</v>
      </c>
      <c r="C165" s="202" t="s">
        <v>1851</v>
      </c>
      <c r="D165" s="201" t="s">
        <v>29</v>
      </c>
      <c r="E165" s="265" t="s">
        <v>2569</v>
      </c>
      <c r="F165" s="220">
        <v>8</v>
      </c>
      <c r="G165" s="220" t="s">
        <v>1792</v>
      </c>
      <c r="H165" s="273" t="s">
        <v>2570</v>
      </c>
      <c r="I165" s="216" t="s">
        <v>1732</v>
      </c>
      <c r="J165" s="216"/>
      <c r="K165" s="205">
        <v>46336.63</v>
      </c>
      <c r="L165" s="206"/>
      <c r="M165" s="206">
        <f t="shared" si="2"/>
        <v>46336.63</v>
      </c>
      <c r="N165" s="269" t="s">
        <v>1586</v>
      </c>
      <c r="O165" s="309" t="s">
        <v>2571</v>
      </c>
      <c r="P165" s="309" t="s">
        <v>35</v>
      </c>
      <c r="Q165" s="309" t="s">
        <v>2568</v>
      </c>
      <c r="R165" s="309" t="s">
        <v>182</v>
      </c>
      <c r="S165" s="309" t="s">
        <v>1115</v>
      </c>
      <c r="T165" s="309" t="s">
        <v>2548</v>
      </c>
      <c r="U165" s="309" t="s">
        <v>1115</v>
      </c>
      <c r="V165" s="309" t="s">
        <v>1115</v>
      </c>
      <c r="W165" s="309" t="s">
        <v>1115</v>
      </c>
    </row>
    <row r="166" spans="1:23" s="347" customFormat="1" ht="114.75">
      <c r="A166" s="201">
        <v>161</v>
      </c>
      <c r="B166" s="201" t="s">
        <v>1091</v>
      </c>
      <c r="C166" s="210" t="s">
        <v>2509</v>
      </c>
      <c r="D166" s="267" t="s">
        <v>42</v>
      </c>
      <c r="E166" s="220">
        <v>14528118</v>
      </c>
      <c r="F166" s="220">
        <v>13</v>
      </c>
      <c r="G166" s="268" t="s">
        <v>1815</v>
      </c>
      <c r="H166" s="267" t="s">
        <v>2572</v>
      </c>
      <c r="I166" s="210" t="s">
        <v>2505</v>
      </c>
      <c r="J166" s="216" t="s">
        <v>2506</v>
      </c>
      <c r="K166" s="214">
        <v>54714.67</v>
      </c>
      <c r="L166" s="206">
        <v>-3145.59</v>
      </c>
      <c r="M166" s="206">
        <f t="shared" si="2"/>
        <v>51569.08</v>
      </c>
      <c r="N166" s="309" t="s">
        <v>2573</v>
      </c>
      <c r="O166" s="309" t="s">
        <v>2574</v>
      </c>
      <c r="P166" s="309" t="s">
        <v>35</v>
      </c>
      <c r="Q166" s="309" t="s">
        <v>2568</v>
      </c>
      <c r="R166" s="309" t="s">
        <v>182</v>
      </c>
      <c r="S166" s="309" t="s">
        <v>1115</v>
      </c>
      <c r="T166" s="309" t="s">
        <v>2575</v>
      </c>
      <c r="U166" s="309" t="s">
        <v>1115</v>
      </c>
      <c r="V166" s="309" t="s">
        <v>1115</v>
      </c>
      <c r="W166" s="309" t="s">
        <v>1115</v>
      </c>
    </row>
    <row r="167" spans="1:23" s="347" customFormat="1" ht="157.5">
      <c r="A167" s="201">
        <v>162</v>
      </c>
      <c r="B167" s="201" t="s">
        <v>1091</v>
      </c>
      <c r="C167" s="210" t="s">
        <v>2576</v>
      </c>
      <c r="D167" s="210" t="s">
        <v>2577</v>
      </c>
      <c r="E167" s="271" t="s">
        <v>2578</v>
      </c>
      <c r="F167" s="271"/>
      <c r="G167" s="271" t="s">
        <v>2579</v>
      </c>
      <c r="H167" s="267" t="s">
        <v>2580</v>
      </c>
      <c r="I167" s="210" t="s">
        <v>2505</v>
      </c>
      <c r="J167" s="216" t="s">
        <v>2506</v>
      </c>
      <c r="K167" s="214">
        <v>90983.59</v>
      </c>
      <c r="L167" s="206"/>
      <c r="M167" s="206">
        <f t="shared" si="2"/>
        <v>90983.59</v>
      </c>
      <c r="N167" s="207" t="s">
        <v>37</v>
      </c>
      <c r="O167" s="225" t="s">
        <v>2581</v>
      </c>
      <c r="P167" s="369" t="s">
        <v>3</v>
      </c>
      <c r="Q167" s="274" t="s">
        <v>37</v>
      </c>
      <c r="R167" s="274" t="s">
        <v>37</v>
      </c>
      <c r="S167" s="275">
        <v>43100</v>
      </c>
      <c r="T167" s="368" t="s">
        <v>1017</v>
      </c>
      <c r="U167" s="302" t="s">
        <v>37</v>
      </c>
      <c r="V167" s="200" t="s">
        <v>37</v>
      </c>
      <c r="W167" s="200" t="s">
        <v>37</v>
      </c>
    </row>
    <row r="168" spans="1:23" s="347" customFormat="1" ht="42.75">
      <c r="A168" s="201">
        <v>163</v>
      </c>
      <c r="B168" s="210" t="s">
        <v>1375</v>
      </c>
      <c r="C168" s="210" t="s">
        <v>2582</v>
      </c>
      <c r="D168" s="267" t="s">
        <v>29</v>
      </c>
      <c r="E168" s="370" t="s">
        <v>2583</v>
      </c>
      <c r="F168" s="267">
        <v>8</v>
      </c>
      <c r="G168" s="276">
        <v>42305</v>
      </c>
      <c r="H168" s="210" t="s">
        <v>2584</v>
      </c>
      <c r="I168" s="210" t="s">
        <v>1864</v>
      </c>
      <c r="J168" s="216" t="s">
        <v>391</v>
      </c>
      <c r="K168" s="232">
        <v>129600</v>
      </c>
      <c r="L168" s="206">
        <v>-6480</v>
      </c>
      <c r="M168" s="206">
        <f t="shared" si="2"/>
        <v>123120</v>
      </c>
      <c r="N168" s="207" t="s">
        <v>37</v>
      </c>
      <c r="O168" s="225" t="s">
        <v>2585</v>
      </c>
      <c r="P168" s="277" t="s">
        <v>304</v>
      </c>
      <c r="Q168" s="200" t="s">
        <v>37</v>
      </c>
      <c r="R168" s="200" t="s">
        <v>37</v>
      </c>
      <c r="S168" s="275">
        <v>43312</v>
      </c>
      <c r="T168" s="219" t="s">
        <v>1017</v>
      </c>
      <c r="U168" s="302" t="s">
        <v>37</v>
      </c>
      <c r="V168" s="200" t="s">
        <v>37</v>
      </c>
      <c r="W168" s="200" t="s">
        <v>37</v>
      </c>
    </row>
    <row r="169" spans="1:23" s="347" customFormat="1" ht="29.25">
      <c r="A169" s="201">
        <v>164</v>
      </c>
      <c r="B169" s="201" t="s">
        <v>1414</v>
      </c>
      <c r="C169" s="210" t="s">
        <v>2586</v>
      </c>
      <c r="D169" s="202" t="s">
        <v>2587</v>
      </c>
      <c r="E169" s="202" t="s">
        <v>2588</v>
      </c>
      <c r="F169" s="202" t="s">
        <v>2589</v>
      </c>
      <c r="G169" s="278">
        <v>42370</v>
      </c>
      <c r="H169" s="210" t="s">
        <v>2590</v>
      </c>
      <c r="I169" s="210" t="s">
        <v>2591</v>
      </c>
      <c r="J169" s="201"/>
      <c r="K169" s="221">
        <v>7392.8</v>
      </c>
      <c r="L169" s="206">
        <v>-7392.8</v>
      </c>
      <c r="M169" s="206">
        <f t="shared" si="2"/>
        <v>0</v>
      </c>
      <c r="N169" s="207" t="s">
        <v>2125</v>
      </c>
      <c r="O169" s="201" t="s">
        <v>2592</v>
      </c>
      <c r="P169" s="348" t="s">
        <v>35</v>
      </c>
      <c r="Q169" s="275">
        <v>42471</v>
      </c>
      <c r="R169" s="351">
        <v>60</v>
      </c>
      <c r="S169" s="330" t="s">
        <v>37</v>
      </c>
      <c r="T169" s="200" t="s">
        <v>38</v>
      </c>
      <c r="U169" s="302" t="s">
        <v>37</v>
      </c>
      <c r="V169" s="302" t="s">
        <v>37</v>
      </c>
      <c r="W169" s="302" t="s">
        <v>37</v>
      </c>
    </row>
    <row r="170" spans="1:23" s="347" customFormat="1" ht="29.25">
      <c r="A170" s="201">
        <v>165</v>
      </c>
      <c r="B170" s="201" t="s">
        <v>1414</v>
      </c>
      <c r="C170" s="210" t="s">
        <v>2593</v>
      </c>
      <c r="D170" s="202" t="s">
        <v>2587</v>
      </c>
      <c r="E170" s="202">
        <v>90942627</v>
      </c>
      <c r="F170" s="202">
        <v>5</v>
      </c>
      <c r="G170" s="278">
        <v>42401</v>
      </c>
      <c r="H170" s="210" t="s">
        <v>2590</v>
      </c>
      <c r="I170" s="210" t="s">
        <v>2591</v>
      </c>
      <c r="J170" s="201"/>
      <c r="K170" s="221">
        <v>3807.49</v>
      </c>
      <c r="L170" s="206">
        <v>-3807.49</v>
      </c>
      <c r="M170" s="206">
        <f t="shared" si="2"/>
        <v>0</v>
      </c>
      <c r="N170" s="207" t="s">
        <v>2125</v>
      </c>
      <c r="O170" s="201" t="s">
        <v>2592</v>
      </c>
      <c r="P170" s="348" t="s">
        <v>35</v>
      </c>
      <c r="Q170" s="275">
        <v>42471</v>
      </c>
      <c r="R170" s="351">
        <v>30</v>
      </c>
      <c r="S170" s="330" t="s">
        <v>37</v>
      </c>
      <c r="T170" s="200" t="s">
        <v>38</v>
      </c>
      <c r="U170" s="302" t="s">
        <v>37</v>
      </c>
      <c r="V170" s="302" t="s">
        <v>37</v>
      </c>
      <c r="W170" s="302" t="s">
        <v>37</v>
      </c>
    </row>
    <row r="171" spans="1:23" s="347" customFormat="1" ht="143.25">
      <c r="A171" s="201">
        <v>166</v>
      </c>
      <c r="B171" s="201" t="s">
        <v>1414</v>
      </c>
      <c r="C171" s="210" t="s">
        <v>2594</v>
      </c>
      <c r="D171" s="202" t="s">
        <v>1868</v>
      </c>
      <c r="E171" s="202">
        <v>60092254</v>
      </c>
      <c r="F171" s="202">
        <v>5</v>
      </c>
      <c r="G171" s="278">
        <v>42401</v>
      </c>
      <c r="H171" s="210" t="s">
        <v>2590</v>
      </c>
      <c r="I171" s="210" t="s">
        <v>2591</v>
      </c>
      <c r="J171" s="201"/>
      <c r="K171" s="221">
        <v>3807.49</v>
      </c>
      <c r="L171" s="206">
        <v>-3807.49</v>
      </c>
      <c r="M171" s="206">
        <f t="shared" si="2"/>
        <v>0</v>
      </c>
      <c r="N171" s="207" t="s">
        <v>2125</v>
      </c>
      <c r="O171" s="210" t="s">
        <v>2595</v>
      </c>
      <c r="P171" s="348" t="s">
        <v>35</v>
      </c>
      <c r="Q171" s="275">
        <v>42471</v>
      </c>
      <c r="R171" s="351">
        <v>30</v>
      </c>
      <c r="S171" s="330" t="s">
        <v>37</v>
      </c>
      <c r="T171" s="200" t="s">
        <v>38</v>
      </c>
      <c r="U171" s="302" t="s">
        <v>37</v>
      </c>
      <c r="V171" s="302" t="s">
        <v>37</v>
      </c>
      <c r="W171" s="302" t="s">
        <v>37</v>
      </c>
    </row>
    <row r="172" spans="1:23" s="347" customFormat="1" ht="228.75">
      <c r="A172" s="201">
        <v>167</v>
      </c>
      <c r="B172" s="201" t="s">
        <v>1414</v>
      </c>
      <c r="C172" s="210" t="s">
        <v>2596</v>
      </c>
      <c r="D172" s="202" t="s">
        <v>1868</v>
      </c>
      <c r="E172" s="202">
        <v>12488593</v>
      </c>
      <c r="F172" s="202">
        <v>5</v>
      </c>
      <c r="G172" s="278">
        <v>42401</v>
      </c>
      <c r="H172" s="210" t="s">
        <v>2590</v>
      </c>
      <c r="I172" s="210" t="s">
        <v>2591</v>
      </c>
      <c r="J172" s="201"/>
      <c r="K172" s="221">
        <v>11348.46</v>
      </c>
      <c r="L172" s="206">
        <v>-11348.46</v>
      </c>
      <c r="M172" s="206">
        <f t="shared" si="2"/>
        <v>0</v>
      </c>
      <c r="N172" s="207" t="s">
        <v>2125</v>
      </c>
      <c r="O172" s="210" t="s">
        <v>2597</v>
      </c>
      <c r="P172" s="348" t="s">
        <v>35</v>
      </c>
      <c r="Q172" s="275">
        <v>42432</v>
      </c>
      <c r="R172" s="351">
        <v>30</v>
      </c>
      <c r="S172" s="330" t="s">
        <v>37</v>
      </c>
      <c r="T172" s="200" t="s">
        <v>38</v>
      </c>
      <c r="U172" s="302" t="s">
        <v>37</v>
      </c>
      <c r="V172" s="302" t="s">
        <v>37</v>
      </c>
      <c r="W172" s="302" t="s">
        <v>37</v>
      </c>
    </row>
    <row r="173" spans="1:23" s="347" customFormat="1" ht="29.25">
      <c r="A173" s="201">
        <v>168</v>
      </c>
      <c r="B173" s="201" t="s">
        <v>1414</v>
      </c>
      <c r="C173" s="210" t="s">
        <v>2598</v>
      </c>
      <c r="D173" s="202" t="s">
        <v>2587</v>
      </c>
      <c r="E173" s="202">
        <v>53372328</v>
      </c>
      <c r="F173" s="202">
        <v>9</v>
      </c>
      <c r="G173" s="278">
        <v>42401</v>
      </c>
      <c r="H173" s="210" t="s">
        <v>2590</v>
      </c>
      <c r="I173" s="210" t="s">
        <v>2591</v>
      </c>
      <c r="J173" s="201"/>
      <c r="K173" s="221">
        <v>7392.8</v>
      </c>
      <c r="L173" s="206">
        <v>-7392.8</v>
      </c>
      <c r="M173" s="206">
        <f t="shared" si="2"/>
        <v>0</v>
      </c>
      <c r="N173" s="202" t="s">
        <v>2599</v>
      </c>
      <c r="O173" s="202" t="s">
        <v>2599</v>
      </c>
      <c r="P173" s="348" t="s">
        <v>35</v>
      </c>
      <c r="Q173" s="275">
        <v>42432</v>
      </c>
      <c r="R173" s="351">
        <v>30</v>
      </c>
      <c r="S173" s="330" t="s">
        <v>37</v>
      </c>
      <c r="T173" s="200" t="s">
        <v>247</v>
      </c>
      <c r="U173" s="302" t="s">
        <v>37</v>
      </c>
      <c r="V173" s="302" t="s">
        <v>37</v>
      </c>
      <c r="W173" s="302" t="s">
        <v>37</v>
      </c>
    </row>
    <row r="174" spans="1:23" s="347" customFormat="1" ht="29.25">
      <c r="A174" s="201">
        <v>169</v>
      </c>
      <c r="B174" s="201" t="s">
        <v>1414</v>
      </c>
      <c r="C174" s="202" t="s">
        <v>2600</v>
      </c>
      <c r="D174" s="201" t="s">
        <v>29</v>
      </c>
      <c r="E174" s="201">
        <v>53295170</v>
      </c>
      <c r="F174" s="201">
        <v>8</v>
      </c>
      <c r="G174" s="220" t="s">
        <v>2601</v>
      </c>
      <c r="H174" s="202" t="s">
        <v>2602</v>
      </c>
      <c r="I174" s="201"/>
      <c r="J174" s="201"/>
      <c r="K174" s="205">
        <v>6776.8</v>
      </c>
      <c r="L174" s="206">
        <v>-6776.8</v>
      </c>
      <c r="M174" s="206">
        <f t="shared" si="2"/>
        <v>0</v>
      </c>
      <c r="N174" s="207" t="s">
        <v>2125</v>
      </c>
      <c r="O174" s="202" t="s">
        <v>2603</v>
      </c>
      <c r="P174" s="217" t="s">
        <v>35</v>
      </c>
      <c r="Q174" s="218">
        <v>42724</v>
      </c>
      <c r="R174" s="200" t="s">
        <v>1598</v>
      </c>
      <c r="S174" s="330" t="s">
        <v>37</v>
      </c>
      <c r="T174" s="200" t="s">
        <v>38</v>
      </c>
      <c r="U174" s="302" t="s">
        <v>37</v>
      </c>
      <c r="V174" s="302" t="s">
        <v>37</v>
      </c>
      <c r="W174" s="302" t="s">
        <v>37</v>
      </c>
    </row>
    <row r="175" spans="1:23" s="347" customFormat="1" ht="29.25">
      <c r="A175" s="201">
        <v>170</v>
      </c>
      <c r="B175" s="201" t="s">
        <v>1414</v>
      </c>
      <c r="C175" s="202" t="s">
        <v>2604</v>
      </c>
      <c r="D175" s="201" t="s">
        <v>29</v>
      </c>
      <c r="E175" s="201">
        <v>53976436</v>
      </c>
      <c r="F175" s="201">
        <v>7</v>
      </c>
      <c r="G175" s="220" t="s">
        <v>2601</v>
      </c>
      <c r="H175" s="202" t="s">
        <v>2602</v>
      </c>
      <c r="I175" s="201"/>
      <c r="J175" s="201"/>
      <c r="K175" s="205">
        <v>6776.8</v>
      </c>
      <c r="L175" s="206">
        <v>-6776.8</v>
      </c>
      <c r="M175" s="206">
        <f t="shared" si="2"/>
        <v>0</v>
      </c>
      <c r="N175" s="207" t="s">
        <v>2125</v>
      </c>
      <c r="O175" s="202" t="s">
        <v>2603</v>
      </c>
      <c r="P175" s="217" t="s">
        <v>35</v>
      </c>
      <c r="Q175" s="218">
        <v>42702</v>
      </c>
      <c r="R175" s="200" t="s">
        <v>1598</v>
      </c>
      <c r="S175" s="330" t="s">
        <v>37</v>
      </c>
      <c r="T175" s="200" t="s">
        <v>38</v>
      </c>
      <c r="U175" s="302" t="s">
        <v>37</v>
      </c>
      <c r="V175" s="302" t="s">
        <v>37</v>
      </c>
      <c r="W175" s="302" t="s">
        <v>37</v>
      </c>
    </row>
    <row r="176" spans="1:23" s="347" customFormat="1" ht="29.25">
      <c r="A176" s="201">
        <v>171</v>
      </c>
      <c r="B176" s="201" t="s">
        <v>1414</v>
      </c>
      <c r="C176" s="202" t="s">
        <v>2605</v>
      </c>
      <c r="D176" s="201" t="s">
        <v>29</v>
      </c>
      <c r="E176" s="201">
        <v>53750187</v>
      </c>
      <c r="F176" s="201">
        <v>5</v>
      </c>
      <c r="G176" s="220" t="s">
        <v>2606</v>
      </c>
      <c r="H176" s="202" t="s">
        <v>2607</v>
      </c>
      <c r="I176" s="201"/>
      <c r="J176" s="201"/>
      <c r="K176" s="205">
        <v>1820.95</v>
      </c>
      <c r="L176" s="206">
        <v>-1820.95</v>
      </c>
      <c r="M176" s="206">
        <f t="shared" si="2"/>
        <v>0</v>
      </c>
      <c r="N176" s="207" t="s">
        <v>2125</v>
      </c>
      <c r="O176" s="202" t="s">
        <v>2603</v>
      </c>
      <c r="P176" s="217" t="s">
        <v>35</v>
      </c>
      <c r="Q176" s="218">
        <v>42724</v>
      </c>
      <c r="R176" s="200" t="s">
        <v>1598</v>
      </c>
      <c r="S176" s="330" t="s">
        <v>37</v>
      </c>
      <c r="T176" s="200" t="s">
        <v>38</v>
      </c>
      <c r="U176" s="302" t="s">
        <v>37</v>
      </c>
      <c r="V176" s="302" t="s">
        <v>37</v>
      </c>
      <c r="W176" s="302" t="s">
        <v>37</v>
      </c>
    </row>
    <row r="177" spans="1:23" s="347" customFormat="1" ht="29.25">
      <c r="A177" s="201">
        <v>172</v>
      </c>
      <c r="B177" s="201" t="s">
        <v>1414</v>
      </c>
      <c r="C177" s="202" t="s">
        <v>2608</v>
      </c>
      <c r="D177" s="201" t="s">
        <v>42</v>
      </c>
      <c r="E177" s="201">
        <v>98993904</v>
      </c>
      <c r="F177" s="201" t="s">
        <v>2393</v>
      </c>
      <c r="G177" s="220" t="s">
        <v>2609</v>
      </c>
      <c r="H177" s="202" t="s">
        <v>2602</v>
      </c>
      <c r="I177" s="201"/>
      <c r="J177" s="201"/>
      <c r="K177" s="205">
        <v>6776.8</v>
      </c>
      <c r="L177" s="206">
        <v>-6776.8</v>
      </c>
      <c r="M177" s="206">
        <f t="shared" si="2"/>
        <v>0</v>
      </c>
      <c r="N177" s="207" t="s">
        <v>2125</v>
      </c>
      <c r="O177" s="202" t="s">
        <v>2603</v>
      </c>
      <c r="P177" s="217" t="s">
        <v>35</v>
      </c>
      <c r="Q177" s="218">
        <v>42760</v>
      </c>
      <c r="R177" s="200" t="s">
        <v>1598</v>
      </c>
      <c r="S177" s="330" t="s">
        <v>37</v>
      </c>
      <c r="T177" s="200" t="s">
        <v>38</v>
      </c>
      <c r="U177" s="302" t="s">
        <v>37</v>
      </c>
      <c r="V177" s="302" t="s">
        <v>37</v>
      </c>
      <c r="W177" s="302" t="s">
        <v>37</v>
      </c>
    </row>
    <row r="178" spans="1:23" s="347" customFormat="1" ht="29.25">
      <c r="A178" s="201">
        <v>173</v>
      </c>
      <c r="B178" s="201" t="s">
        <v>1414</v>
      </c>
      <c r="C178" s="202" t="s">
        <v>2604</v>
      </c>
      <c r="D178" s="201" t="s">
        <v>29</v>
      </c>
      <c r="E178" s="201">
        <v>53976436</v>
      </c>
      <c r="F178" s="201">
        <v>7</v>
      </c>
      <c r="G178" s="220" t="s">
        <v>2610</v>
      </c>
      <c r="H178" s="202" t="s">
        <v>2611</v>
      </c>
      <c r="I178" s="201"/>
      <c r="J178" s="201"/>
      <c r="K178" s="205">
        <v>6392.83</v>
      </c>
      <c r="L178" s="206">
        <v>-6392.83</v>
      </c>
      <c r="M178" s="206">
        <f t="shared" si="2"/>
        <v>0</v>
      </c>
      <c r="N178" s="207" t="s">
        <v>2125</v>
      </c>
      <c r="O178" s="202" t="s">
        <v>2603</v>
      </c>
      <c r="P178" s="217" t="s">
        <v>35</v>
      </c>
      <c r="Q178" s="218">
        <v>42724</v>
      </c>
      <c r="R178" s="200" t="s">
        <v>1598</v>
      </c>
      <c r="S178" s="330" t="s">
        <v>37</v>
      </c>
      <c r="T178" s="200" t="s">
        <v>38</v>
      </c>
      <c r="U178" s="302" t="s">
        <v>37</v>
      </c>
      <c r="V178" s="302" t="s">
        <v>37</v>
      </c>
      <c r="W178" s="302" t="s">
        <v>37</v>
      </c>
    </row>
    <row r="179" spans="1:23" s="347" customFormat="1" ht="43.5">
      <c r="A179" s="201">
        <v>174</v>
      </c>
      <c r="B179" s="201" t="s">
        <v>1414</v>
      </c>
      <c r="C179" s="202" t="s">
        <v>2612</v>
      </c>
      <c r="D179" s="201" t="s">
        <v>29</v>
      </c>
      <c r="E179" s="201">
        <v>54087015</v>
      </c>
      <c r="F179" s="201">
        <v>5</v>
      </c>
      <c r="G179" s="220" t="s">
        <v>2613</v>
      </c>
      <c r="H179" s="202" t="s">
        <v>2614</v>
      </c>
      <c r="I179" s="201"/>
      <c r="J179" s="201"/>
      <c r="K179" s="205">
        <v>12716.7</v>
      </c>
      <c r="L179" s="206">
        <v>-12716.7</v>
      </c>
      <c r="M179" s="206">
        <f t="shared" si="2"/>
        <v>0</v>
      </c>
      <c r="N179" s="207" t="s">
        <v>2125</v>
      </c>
      <c r="O179" s="202" t="s">
        <v>2615</v>
      </c>
      <c r="P179" s="217" t="s">
        <v>35</v>
      </c>
      <c r="Q179" s="218">
        <v>42824</v>
      </c>
      <c r="R179" s="200">
        <v>90</v>
      </c>
      <c r="S179" s="330" t="s">
        <v>37</v>
      </c>
      <c r="T179" s="200" t="s">
        <v>38</v>
      </c>
      <c r="U179" s="302" t="s">
        <v>37</v>
      </c>
      <c r="V179" s="302" t="s">
        <v>37</v>
      </c>
      <c r="W179" s="302" t="s">
        <v>37</v>
      </c>
    </row>
    <row r="180" spans="1:23" s="347" customFormat="1" ht="72">
      <c r="A180" s="201">
        <v>175</v>
      </c>
      <c r="B180" s="201" t="s">
        <v>1414</v>
      </c>
      <c r="C180" s="202" t="s">
        <v>2616</v>
      </c>
      <c r="D180" s="201" t="s">
        <v>29</v>
      </c>
      <c r="E180" s="201">
        <v>50643169</v>
      </c>
      <c r="F180" s="201">
        <v>5</v>
      </c>
      <c r="G180" s="220" t="s">
        <v>2613</v>
      </c>
      <c r="H180" s="202" t="s">
        <v>2614</v>
      </c>
      <c r="I180" s="201"/>
      <c r="J180" s="201"/>
      <c r="K180" s="205">
        <v>18000</v>
      </c>
      <c r="L180" s="206">
        <v>-18000</v>
      </c>
      <c r="M180" s="206">
        <f t="shared" si="2"/>
        <v>0</v>
      </c>
      <c r="N180" s="207" t="s">
        <v>2125</v>
      </c>
      <c r="O180" s="202" t="s">
        <v>2617</v>
      </c>
      <c r="P180" s="217" t="s">
        <v>35</v>
      </c>
      <c r="Q180" s="218">
        <v>42783</v>
      </c>
      <c r="R180" s="200">
        <v>30</v>
      </c>
      <c r="S180" s="330" t="s">
        <v>37</v>
      </c>
      <c r="T180" s="200" t="s">
        <v>38</v>
      </c>
      <c r="U180" s="302" t="s">
        <v>37</v>
      </c>
      <c r="V180" s="302" t="s">
        <v>37</v>
      </c>
      <c r="W180" s="302" t="s">
        <v>37</v>
      </c>
    </row>
    <row r="181" spans="1:23" s="347" customFormat="1" ht="143.25">
      <c r="A181" s="201">
        <v>176</v>
      </c>
      <c r="B181" s="201" t="s">
        <v>1414</v>
      </c>
      <c r="C181" s="202" t="s">
        <v>2618</v>
      </c>
      <c r="D181" s="201" t="s">
        <v>42</v>
      </c>
      <c r="E181" s="201">
        <v>90940019</v>
      </c>
      <c r="F181" s="201">
        <v>5</v>
      </c>
      <c r="G181" s="220" t="s">
        <v>2619</v>
      </c>
      <c r="H181" s="202" t="s">
        <v>2614</v>
      </c>
      <c r="I181" s="201"/>
      <c r="J181" s="201"/>
      <c r="K181" s="205">
        <v>17587.349999999999</v>
      </c>
      <c r="L181" s="206">
        <v>-17587.349999999999</v>
      </c>
      <c r="M181" s="206">
        <f t="shared" si="2"/>
        <v>0</v>
      </c>
      <c r="N181" s="207" t="s">
        <v>2125</v>
      </c>
      <c r="O181" s="202" t="s">
        <v>2620</v>
      </c>
      <c r="P181" s="217" t="s">
        <v>35</v>
      </c>
      <c r="Q181" s="218">
        <v>42809</v>
      </c>
      <c r="R181" s="200">
        <v>30</v>
      </c>
      <c r="S181" s="330" t="s">
        <v>37</v>
      </c>
      <c r="T181" s="200" t="s">
        <v>38</v>
      </c>
      <c r="U181" s="302" t="s">
        <v>37</v>
      </c>
      <c r="V181" s="302" t="s">
        <v>37</v>
      </c>
      <c r="W181" s="302" t="s">
        <v>37</v>
      </c>
    </row>
    <row r="182" spans="1:23" s="347" customFormat="1" ht="43.5">
      <c r="A182" s="201">
        <v>177</v>
      </c>
      <c r="B182" s="201" t="s">
        <v>1414</v>
      </c>
      <c r="C182" s="202" t="s">
        <v>2621</v>
      </c>
      <c r="D182" s="201" t="s">
        <v>29</v>
      </c>
      <c r="E182" s="201">
        <v>90940934</v>
      </c>
      <c r="F182" s="201">
        <v>5</v>
      </c>
      <c r="G182" s="220" t="s">
        <v>2622</v>
      </c>
      <c r="H182" s="202" t="s">
        <v>2623</v>
      </c>
      <c r="I182" s="201"/>
      <c r="J182" s="201"/>
      <c r="K182" s="205">
        <v>39944.61</v>
      </c>
      <c r="L182" s="205">
        <v>-39944.61</v>
      </c>
      <c r="M182" s="206">
        <f t="shared" si="2"/>
        <v>0</v>
      </c>
      <c r="N182" s="201" t="s">
        <v>247</v>
      </c>
      <c r="O182" s="201" t="s">
        <v>247</v>
      </c>
      <c r="P182" s="217" t="s">
        <v>37</v>
      </c>
      <c r="Q182" s="200" t="s">
        <v>37</v>
      </c>
      <c r="R182" s="200" t="s">
        <v>37</v>
      </c>
      <c r="S182" s="200" t="s">
        <v>37</v>
      </c>
      <c r="T182" s="200" t="s">
        <v>247</v>
      </c>
      <c r="U182" s="302" t="s">
        <v>37</v>
      </c>
      <c r="V182" s="302" t="s">
        <v>37</v>
      </c>
      <c r="W182" s="302" t="s">
        <v>37</v>
      </c>
    </row>
    <row r="183" spans="1:23" s="347" customFormat="1" ht="29.25">
      <c r="A183" s="201">
        <v>178</v>
      </c>
      <c r="B183" s="201" t="s">
        <v>1414</v>
      </c>
      <c r="C183" s="202" t="s">
        <v>2624</v>
      </c>
      <c r="D183" s="201" t="s">
        <v>29</v>
      </c>
      <c r="E183" s="201">
        <v>20886811</v>
      </c>
      <c r="F183" s="201">
        <v>7</v>
      </c>
      <c r="G183" s="220" t="s">
        <v>2625</v>
      </c>
      <c r="H183" s="202" t="s">
        <v>2626</v>
      </c>
      <c r="I183" s="201"/>
      <c r="J183" s="201"/>
      <c r="K183" s="205">
        <v>150</v>
      </c>
      <c r="L183" s="206">
        <v>-150</v>
      </c>
      <c r="M183" s="206">
        <f t="shared" si="2"/>
        <v>0</v>
      </c>
      <c r="N183" s="207" t="s">
        <v>2125</v>
      </c>
      <c r="O183" s="202" t="s">
        <v>2603</v>
      </c>
      <c r="P183" s="217" t="s">
        <v>35</v>
      </c>
      <c r="Q183" s="218">
        <v>42760</v>
      </c>
      <c r="R183" s="200" t="s">
        <v>1598</v>
      </c>
      <c r="S183" s="330" t="s">
        <v>37</v>
      </c>
      <c r="T183" s="279" t="s">
        <v>38</v>
      </c>
      <c r="U183" s="302" t="s">
        <v>37</v>
      </c>
      <c r="V183" s="302" t="s">
        <v>37</v>
      </c>
      <c r="W183" s="302" t="s">
        <v>37</v>
      </c>
    </row>
    <row r="184" spans="1:23" s="347" customFormat="1" ht="29.25">
      <c r="A184" s="201">
        <v>179</v>
      </c>
      <c r="B184" s="201" t="s">
        <v>1414</v>
      </c>
      <c r="C184" s="202" t="s">
        <v>2627</v>
      </c>
      <c r="D184" s="201" t="s">
        <v>42</v>
      </c>
      <c r="E184" s="201">
        <v>98999233</v>
      </c>
      <c r="F184" s="201">
        <v>5</v>
      </c>
      <c r="G184" s="220" t="s">
        <v>2625</v>
      </c>
      <c r="H184" s="202" t="s">
        <v>2628</v>
      </c>
      <c r="I184" s="201"/>
      <c r="J184" s="201"/>
      <c r="K184" s="205">
        <v>4946.1400000000003</v>
      </c>
      <c r="L184" s="206">
        <v>-4946.1400000000003</v>
      </c>
      <c r="M184" s="206">
        <f t="shared" si="2"/>
        <v>0</v>
      </c>
      <c r="N184" s="207" t="s">
        <v>2125</v>
      </c>
      <c r="O184" s="202" t="s">
        <v>2603</v>
      </c>
      <c r="P184" s="217" t="s">
        <v>35</v>
      </c>
      <c r="Q184" s="218">
        <v>42767</v>
      </c>
      <c r="R184" s="200" t="s">
        <v>1598</v>
      </c>
      <c r="S184" s="330" t="s">
        <v>37</v>
      </c>
      <c r="T184" s="200" t="s">
        <v>38</v>
      </c>
      <c r="U184" s="302" t="s">
        <v>37</v>
      </c>
      <c r="V184" s="302" t="s">
        <v>37</v>
      </c>
      <c r="W184" s="302" t="s">
        <v>37</v>
      </c>
    </row>
    <row r="185" spans="1:23" s="347" customFormat="1" ht="29.25">
      <c r="A185" s="201">
        <v>180</v>
      </c>
      <c r="B185" s="201" t="s">
        <v>1414</v>
      </c>
      <c r="C185" s="202" t="s">
        <v>2629</v>
      </c>
      <c r="D185" s="201" t="s">
        <v>29</v>
      </c>
      <c r="E185" s="201">
        <v>53965906</v>
      </c>
      <c r="F185" s="201">
        <v>9</v>
      </c>
      <c r="G185" s="220" t="s">
        <v>2610</v>
      </c>
      <c r="H185" s="202" t="s">
        <v>2628</v>
      </c>
      <c r="I185" s="201"/>
      <c r="J185" s="201"/>
      <c r="K185" s="205">
        <v>8829.93</v>
      </c>
      <c r="L185" s="205">
        <v>-8829.93</v>
      </c>
      <c r="M185" s="206">
        <f t="shared" si="2"/>
        <v>0</v>
      </c>
      <c r="N185" s="201" t="s">
        <v>2125</v>
      </c>
      <c r="O185" s="202" t="s">
        <v>2630</v>
      </c>
      <c r="P185" s="217" t="s">
        <v>35</v>
      </c>
      <c r="Q185" s="218">
        <v>42983</v>
      </c>
      <c r="R185" s="200" t="s">
        <v>1598</v>
      </c>
      <c r="S185" s="330" t="s">
        <v>37</v>
      </c>
      <c r="T185" s="200" t="s">
        <v>38</v>
      </c>
      <c r="U185" s="302" t="s">
        <v>37</v>
      </c>
      <c r="V185" s="302" t="s">
        <v>37</v>
      </c>
      <c r="W185" s="302" t="s">
        <v>37</v>
      </c>
    </row>
    <row r="186" spans="1:23" s="347" customFormat="1" ht="29.25">
      <c r="A186" s="201">
        <v>181</v>
      </c>
      <c r="B186" s="201" t="s">
        <v>1414</v>
      </c>
      <c r="C186" s="202" t="s">
        <v>2631</v>
      </c>
      <c r="D186" s="201" t="s">
        <v>2587</v>
      </c>
      <c r="E186" s="201">
        <v>11052546</v>
      </c>
      <c r="F186" s="201">
        <v>7</v>
      </c>
      <c r="G186" s="237">
        <v>42036</v>
      </c>
      <c r="H186" s="202" t="s">
        <v>2632</v>
      </c>
      <c r="I186" s="201" t="s">
        <v>37</v>
      </c>
      <c r="J186" s="201"/>
      <c r="K186" s="205">
        <v>2100</v>
      </c>
      <c r="L186" s="206">
        <v>-2100</v>
      </c>
      <c r="M186" s="206">
        <f t="shared" si="2"/>
        <v>0</v>
      </c>
      <c r="N186" s="207" t="s">
        <v>2125</v>
      </c>
      <c r="O186" s="202" t="s">
        <v>2633</v>
      </c>
      <c r="P186" s="217" t="s">
        <v>35</v>
      </c>
      <c r="Q186" s="218">
        <v>42648</v>
      </c>
      <c r="R186" s="200" t="s">
        <v>1598</v>
      </c>
      <c r="S186" s="330" t="s">
        <v>37</v>
      </c>
      <c r="T186" s="200" t="s">
        <v>38</v>
      </c>
      <c r="U186" s="302" t="s">
        <v>37</v>
      </c>
      <c r="V186" s="302" t="s">
        <v>37</v>
      </c>
      <c r="W186" s="302" t="s">
        <v>37</v>
      </c>
    </row>
    <row r="187" spans="1:23" s="347" customFormat="1" ht="43.5">
      <c r="A187" s="201">
        <v>182</v>
      </c>
      <c r="B187" s="201" t="s">
        <v>1414</v>
      </c>
      <c r="C187" s="202" t="s">
        <v>2634</v>
      </c>
      <c r="D187" s="201" t="s">
        <v>1868</v>
      </c>
      <c r="E187" s="201"/>
      <c r="F187" s="201">
        <v>12</v>
      </c>
      <c r="G187" s="237">
        <v>42036</v>
      </c>
      <c r="H187" s="202" t="s">
        <v>2635</v>
      </c>
      <c r="I187" s="201" t="s">
        <v>37</v>
      </c>
      <c r="J187" s="201"/>
      <c r="K187" s="205">
        <v>150</v>
      </c>
      <c r="L187" s="206">
        <v>-150</v>
      </c>
      <c r="M187" s="206">
        <f t="shared" si="2"/>
        <v>0</v>
      </c>
      <c r="N187" s="207" t="s">
        <v>2125</v>
      </c>
      <c r="O187" s="202" t="s">
        <v>2636</v>
      </c>
      <c r="P187" s="217" t="s">
        <v>35</v>
      </c>
      <c r="Q187" s="218">
        <v>42648</v>
      </c>
      <c r="R187" s="200" t="s">
        <v>1598</v>
      </c>
      <c r="S187" s="330" t="s">
        <v>37</v>
      </c>
      <c r="T187" s="200" t="s">
        <v>38</v>
      </c>
      <c r="U187" s="302" t="s">
        <v>37</v>
      </c>
      <c r="V187" s="302" t="s">
        <v>37</v>
      </c>
      <c r="W187" s="302" t="s">
        <v>37</v>
      </c>
    </row>
    <row r="188" spans="1:23" s="347" customFormat="1" ht="186">
      <c r="A188" s="201">
        <v>183</v>
      </c>
      <c r="B188" s="201" t="s">
        <v>1414</v>
      </c>
      <c r="C188" s="202" t="s">
        <v>2637</v>
      </c>
      <c r="D188" s="201"/>
      <c r="E188" s="201"/>
      <c r="F188" s="201"/>
      <c r="G188" s="237">
        <v>42036</v>
      </c>
      <c r="H188" s="202" t="s">
        <v>2638</v>
      </c>
      <c r="I188" s="201" t="s">
        <v>37</v>
      </c>
      <c r="J188" s="201"/>
      <c r="K188" s="205">
        <v>150</v>
      </c>
      <c r="L188" s="206">
        <v>-150</v>
      </c>
      <c r="M188" s="206">
        <f t="shared" si="2"/>
        <v>0</v>
      </c>
      <c r="N188" s="207" t="s">
        <v>2125</v>
      </c>
      <c r="O188" s="202" t="s">
        <v>2639</v>
      </c>
      <c r="P188" s="217" t="s">
        <v>35</v>
      </c>
      <c r="Q188" s="218" t="s">
        <v>2640</v>
      </c>
      <c r="R188" s="200" t="s">
        <v>1598</v>
      </c>
      <c r="S188" s="330" t="s">
        <v>37</v>
      </c>
      <c r="T188" s="332" t="s">
        <v>38</v>
      </c>
      <c r="U188" s="302" t="s">
        <v>37</v>
      </c>
      <c r="V188" s="302" t="s">
        <v>37</v>
      </c>
      <c r="W188" s="302" t="s">
        <v>37</v>
      </c>
    </row>
    <row r="189" spans="1:23" s="347" customFormat="1" ht="86.25">
      <c r="A189" s="201">
        <v>184</v>
      </c>
      <c r="B189" s="201" t="s">
        <v>1414</v>
      </c>
      <c r="C189" s="202" t="s">
        <v>2641</v>
      </c>
      <c r="D189" s="201" t="s">
        <v>2587</v>
      </c>
      <c r="E189" s="201" t="s">
        <v>2642</v>
      </c>
      <c r="F189" s="201" t="s">
        <v>2643</v>
      </c>
      <c r="G189" s="237">
        <v>42036</v>
      </c>
      <c r="H189" s="202" t="s">
        <v>2638</v>
      </c>
      <c r="I189" s="201" t="s">
        <v>37</v>
      </c>
      <c r="J189" s="201"/>
      <c r="K189" s="205">
        <v>150</v>
      </c>
      <c r="L189" s="206">
        <v>-150</v>
      </c>
      <c r="M189" s="206">
        <f t="shared" si="2"/>
        <v>0</v>
      </c>
      <c r="N189" s="207" t="s">
        <v>2125</v>
      </c>
      <c r="O189" s="202" t="s">
        <v>2644</v>
      </c>
      <c r="P189" s="217" t="s">
        <v>35</v>
      </c>
      <c r="Q189" s="218">
        <v>43008</v>
      </c>
      <c r="R189" s="200" t="s">
        <v>1598</v>
      </c>
      <c r="S189" s="330" t="s">
        <v>37</v>
      </c>
      <c r="T189" s="200" t="s">
        <v>38</v>
      </c>
      <c r="U189" s="302" t="s">
        <v>37</v>
      </c>
      <c r="V189" s="302" t="s">
        <v>37</v>
      </c>
      <c r="W189" s="302" t="s">
        <v>37</v>
      </c>
    </row>
    <row r="190" spans="1:23" s="347" customFormat="1" ht="28.5">
      <c r="A190" s="201">
        <v>187</v>
      </c>
      <c r="B190" s="201" t="s">
        <v>1414</v>
      </c>
      <c r="C190" s="202" t="s">
        <v>2645</v>
      </c>
      <c r="D190" s="201" t="s">
        <v>42</v>
      </c>
      <c r="E190" s="201">
        <v>23064196</v>
      </c>
      <c r="F190" s="201">
        <v>5</v>
      </c>
      <c r="G190" s="220" t="s">
        <v>2619</v>
      </c>
      <c r="H190" s="202" t="s">
        <v>2626</v>
      </c>
      <c r="I190" s="201"/>
      <c r="J190" s="201"/>
      <c r="K190" s="205">
        <v>150</v>
      </c>
      <c r="L190" s="205">
        <f>-K190</f>
        <v>-150</v>
      </c>
      <c r="M190" s="206">
        <f t="shared" si="2"/>
        <v>0</v>
      </c>
      <c r="N190" s="201" t="s">
        <v>247</v>
      </c>
      <c r="O190" s="225" t="s">
        <v>2599</v>
      </c>
      <c r="P190" s="217" t="s">
        <v>35</v>
      </c>
      <c r="Q190" s="243" t="s">
        <v>2646</v>
      </c>
      <c r="R190" s="200" t="s">
        <v>1598</v>
      </c>
      <c r="S190" s="330" t="s">
        <v>37</v>
      </c>
      <c r="T190" s="332" t="s">
        <v>247</v>
      </c>
      <c r="U190" s="302" t="s">
        <v>37</v>
      </c>
      <c r="V190" s="302" t="s">
        <v>37</v>
      </c>
      <c r="W190" s="302" t="s">
        <v>37</v>
      </c>
    </row>
    <row r="191" spans="1:23" s="347" customFormat="1" ht="57">
      <c r="A191" s="201">
        <v>329</v>
      </c>
      <c r="B191" s="201" t="s">
        <v>1414</v>
      </c>
      <c r="C191" s="202" t="s">
        <v>2647</v>
      </c>
      <c r="D191" s="201"/>
      <c r="E191" s="201"/>
      <c r="F191" s="201"/>
      <c r="G191" s="220" t="s">
        <v>2648</v>
      </c>
      <c r="H191" s="202" t="s">
        <v>2602</v>
      </c>
      <c r="I191" s="201"/>
      <c r="J191" s="201"/>
      <c r="K191" s="205">
        <v>7187.52</v>
      </c>
      <c r="L191" s="205">
        <f>-K191</f>
        <v>-7187.52</v>
      </c>
      <c r="M191" s="206">
        <f t="shared" si="2"/>
        <v>0</v>
      </c>
      <c r="N191" s="201" t="s">
        <v>247</v>
      </c>
      <c r="O191" s="225" t="s">
        <v>2649</v>
      </c>
      <c r="P191" s="217" t="s">
        <v>35</v>
      </c>
      <c r="Q191" s="218" t="s">
        <v>37</v>
      </c>
      <c r="R191" s="200" t="s">
        <v>1598</v>
      </c>
      <c r="S191" s="330" t="s">
        <v>37</v>
      </c>
      <c r="T191" s="332" t="s">
        <v>247</v>
      </c>
      <c r="U191" s="302" t="s">
        <v>37</v>
      </c>
      <c r="V191" s="302" t="s">
        <v>37</v>
      </c>
      <c r="W191" s="302" t="s">
        <v>37</v>
      </c>
    </row>
    <row r="192" spans="1:23" s="347" customFormat="1" ht="270.75">
      <c r="A192" s="201">
        <v>358</v>
      </c>
      <c r="B192" s="201" t="s">
        <v>1414</v>
      </c>
      <c r="C192" s="210" t="s">
        <v>2650</v>
      </c>
      <c r="D192" s="267" t="s">
        <v>2587</v>
      </c>
      <c r="E192" s="267">
        <v>90939855</v>
      </c>
      <c r="F192" s="267">
        <v>5</v>
      </c>
      <c r="G192" s="280">
        <v>42125</v>
      </c>
      <c r="H192" s="210" t="s">
        <v>2590</v>
      </c>
      <c r="I192" s="210" t="s">
        <v>2591</v>
      </c>
      <c r="J192" s="216"/>
      <c r="K192" s="214">
        <v>9035.74</v>
      </c>
      <c r="L192" s="206">
        <f>-K192</f>
        <v>-9035.74</v>
      </c>
      <c r="M192" s="206">
        <f t="shared" si="2"/>
        <v>0</v>
      </c>
      <c r="N192" s="207" t="s">
        <v>37</v>
      </c>
      <c r="O192" s="225" t="s">
        <v>2651</v>
      </c>
      <c r="P192" s="217" t="s">
        <v>35</v>
      </c>
      <c r="Q192" s="218" t="s">
        <v>37</v>
      </c>
      <c r="R192" s="200" t="s">
        <v>1598</v>
      </c>
      <c r="S192" s="330" t="s">
        <v>37</v>
      </c>
      <c r="T192" s="332" t="s">
        <v>247</v>
      </c>
      <c r="U192" s="302" t="s">
        <v>37</v>
      </c>
      <c r="V192" s="302" t="s">
        <v>37</v>
      </c>
      <c r="W192" s="302" t="s">
        <v>37</v>
      </c>
    </row>
    <row r="193" spans="1:23" s="347" customFormat="1">
      <c r="A193" s="201">
        <v>185</v>
      </c>
      <c r="B193" s="201" t="s">
        <v>1414</v>
      </c>
      <c r="C193" s="202" t="s">
        <v>2652</v>
      </c>
      <c r="D193" s="201"/>
      <c r="E193" s="201"/>
      <c r="F193" s="201"/>
      <c r="G193" s="220" t="s">
        <v>2653</v>
      </c>
      <c r="H193" s="202" t="s">
        <v>2626</v>
      </c>
      <c r="I193" s="201"/>
      <c r="J193" s="201"/>
      <c r="K193" s="205">
        <v>150</v>
      </c>
      <c r="L193" s="205">
        <f>-K193</f>
        <v>-150</v>
      </c>
      <c r="M193" s="206">
        <f t="shared" si="2"/>
        <v>0</v>
      </c>
      <c r="N193" s="207" t="s">
        <v>37</v>
      </c>
      <c r="O193" s="225" t="s">
        <v>247</v>
      </c>
      <c r="P193" s="217" t="s">
        <v>35</v>
      </c>
      <c r="Q193" s="218" t="s">
        <v>37</v>
      </c>
      <c r="R193" s="200" t="s">
        <v>1598</v>
      </c>
      <c r="S193" s="330" t="s">
        <v>37</v>
      </c>
      <c r="T193" s="332" t="s">
        <v>247</v>
      </c>
      <c r="U193" s="302" t="s">
        <v>37</v>
      </c>
      <c r="V193" s="302" t="s">
        <v>37</v>
      </c>
      <c r="W193" s="302" t="s">
        <v>37</v>
      </c>
    </row>
    <row r="194" spans="1:23" s="347" customFormat="1" ht="85.5">
      <c r="A194" s="201">
        <v>186</v>
      </c>
      <c r="B194" s="201" t="s">
        <v>1414</v>
      </c>
      <c r="C194" s="202" t="s">
        <v>2654</v>
      </c>
      <c r="D194" s="201" t="s">
        <v>42</v>
      </c>
      <c r="E194" s="201">
        <v>98999233</v>
      </c>
      <c r="F194" s="201">
        <v>5</v>
      </c>
      <c r="G194" s="220" t="s">
        <v>2613</v>
      </c>
      <c r="H194" s="202" t="s">
        <v>2655</v>
      </c>
      <c r="I194" s="201"/>
      <c r="J194" s="201"/>
      <c r="K194" s="205">
        <v>150</v>
      </c>
      <c r="L194" s="205"/>
      <c r="M194" s="206">
        <f t="shared" si="2"/>
        <v>150</v>
      </c>
      <c r="N194" s="207" t="s">
        <v>37</v>
      </c>
      <c r="O194" s="225" t="s">
        <v>2656</v>
      </c>
      <c r="P194" s="217" t="s">
        <v>35</v>
      </c>
      <c r="Q194" s="243" t="s">
        <v>2657</v>
      </c>
      <c r="R194" s="200" t="s">
        <v>1598</v>
      </c>
      <c r="S194" s="330" t="s">
        <v>37</v>
      </c>
      <c r="T194" s="332" t="s">
        <v>537</v>
      </c>
      <c r="U194" s="302" t="s">
        <v>37</v>
      </c>
      <c r="V194" s="302" t="s">
        <v>37</v>
      </c>
      <c r="W194" s="302" t="s">
        <v>37</v>
      </c>
    </row>
    <row r="195" spans="1:23" s="347" customFormat="1" ht="71.25">
      <c r="A195" s="201">
        <v>188</v>
      </c>
      <c r="B195" s="201" t="s">
        <v>1414</v>
      </c>
      <c r="C195" s="202" t="s">
        <v>2658</v>
      </c>
      <c r="D195" s="201" t="s">
        <v>29</v>
      </c>
      <c r="E195" s="201"/>
      <c r="F195" s="201"/>
      <c r="G195" s="220" t="s">
        <v>2659</v>
      </c>
      <c r="H195" s="202" t="s">
        <v>2626</v>
      </c>
      <c r="I195" s="201"/>
      <c r="J195" s="201"/>
      <c r="K195" s="205">
        <v>150</v>
      </c>
      <c r="L195" s="205"/>
      <c r="M195" s="206">
        <f t="shared" si="2"/>
        <v>150</v>
      </c>
      <c r="N195" s="207" t="s">
        <v>37</v>
      </c>
      <c r="O195" s="225" t="s">
        <v>2660</v>
      </c>
      <c r="P195" s="217" t="s">
        <v>35</v>
      </c>
      <c r="Q195" s="243" t="s">
        <v>2051</v>
      </c>
      <c r="R195" s="200" t="s">
        <v>1598</v>
      </c>
      <c r="S195" s="330" t="s">
        <v>37</v>
      </c>
      <c r="T195" s="332" t="s">
        <v>537</v>
      </c>
      <c r="U195" s="302" t="s">
        <v>37</v>
      </c>
      <c r="V195" s="302" t="s">
        <v>37</v>
      </c>
      <c r="W195" s="302" t="s">
        <v>37</v>
      </c>
    </row>
    <row r="196" spans="1:23" s="347" customFormat="1" ht="270.75">
      <c r="A196" s="201">
        <v>189</v>
      </c>
      <c r="B196" s="201" t="s">
        <v>1414</v>
      </c>
      <c r="C196" s="202" t="s">
        <v>2661</v>
      </c>
      <c r="D196" s="201" t="s">
        <v>42</v>
      </c>
      <c r="E196" s="201"/>
      <c r="F196" s="201"/>
      <c r="G196" s="220" t="s">
        <v>2659</v>
      </c>
      <c r="H196" s="202" t="s">
        <v>2626</v>
      </c>
      <c r="I196" s="201"/>
      <c r="J196" s="201"/>
      <c r="K196" s="205">
        <v>150</v>
      </c>
      <c r="L196" s="205"/>
      <c r="M196" s="206">
        <f t="shared" si="2"/>
        <v>150</v>
      </c>
      <c r="N196" s="207" t="s">
        <v>37</v>
      </c>
      <c r="O196" s="225" t="s">
        <v>2662</v>
      </c>
      <c r="P196" s="217" t="s">
        <v>35</v>
      </c>
      <c r="Q196" s="218" t="s">
        <v>2663</v>
      </c>
      <c r="R196" s="200" t="s">
        <v>1598</v>
      </c>
      <c r="S196" s="330" t="s">
        <v>37</v>
      </c>
      <c r="T196" s="332" t="s">
        <v>537</v>
      </c>
      <c r="U196" s="302" t="s">
        <v>37</v>
      </c>
      <c r="V196" s="302" t="s">
        <v>37</v>
      </c>
      <c r="W196" s="302" t="s">
        <v>37</v>
      </c>
    </row>
    <row r="197" spans="1:23" s="347" customFormat="1" ht="85.5">
      <c r="A197" s="201">
        <v>190</v>
      </c>
      <c r="B197" s="201" t="s">
        <v>1414</v>
      </c>
      <c r="C197" s="202" t="s">
        <v>2654</v>
      </c>
      <c r="D197" s="201" t="s">
        <v>42</v>
      </c>
      <c r="E197" s="201">
        <v>98999233</v>
      </c>
      <c r="F197" s="201">
        <v>5</v>
      </c>
      <c r="G197" s="220" t="s">
        <v>2609</v>
      </c>
      <c r="H197" s="202" t="s">
        <v>2626</v>
      </c>
      <c r="I197" s="201"/>
      <c r="J197" s="201"/>
      <c r="K197" s="205">
        <v>150</v>
      </c>
      <c r="L197" s="205"/>
      <c r="M197" s="206">
        <f t="shared" si="2"/>
        <v>150</v>
      </c>
      <c r="N197" s="207" t="s">
        <v>37</v>
      </c>
      <c r="O197" s="225" t="s">
        <v>2656</v>
      </c>
      <c r="P197" s="217" t="s">
        <v>3</v>
      </c>
      <c r="Q197" s="218"/>
      <c r="R197" s="200"/>
      <c r="S197" s="218"/>
      <c r="T197" s="332" t="s">
        <v>1017</v>
      </c>
      <c r="U197" s="302" t="s">
        <v>37</v>
      </c>
      <c r="V197" s="302" t="s">
        <v>37</v>
      </c>
      <c r="W197" s="302" t="s">
        <v>37</v>
      </c>
    </row>
    <row r="198" spans="1:23" s="347" customFormat="1" ht="85.5">
      <c r="A198" s="201">
        <v>191</v>
      </c>
      <c r="B198" s="201" t="s">
        <v>1414</v>
      </c>
      <c r="C198" s="202" t="s">
        <v>2664</v>
      </c>
      <c r="D198" s="201" t="s">
        <v>2587</v>
      </c>
      <c r="E198" s="201">
        <v>23035447</v>
      </c>
      <c r="F198" s="201">
        <v>5</v>
      </c>
      <c r="G198" s="237">
        <v>42036</v>
      </c>
      <c r="H198" s="202" t="s">
        <v>2638</v>
      </c>
      <c r="I198" s="201" t="s">
        <v>37</v>
      </c>
      <c r="J198" s="201"/>
      <c r="K198" s="205">
        <v>150</v>
      </c>
      <c r="L198" s="205"/>
      <c r="M198" s="206">
        <f t="shared" ref="M198:M261" si="3">K198+L198</f>
        <v>150</v>
      </c>
      <c r="N198" s="201" t="s">
        <v>37</v>
      </c>
      <c r="O198" s="225" t="s">
        <v>2656</v>
      </c>
      <c r="P198" s="217" t="s">
        <v>3</v>
      </c>
      <c r="Q198" s="218"/>
      <c r="R198" s="200"/>
      <c r="S198" s="244"/>
      <c r="T198" s="332" t="s">
        <v>1017</v>
      </c>
      <c r="U198" s="302" t="s">
        <v>37</v>
      </c>
      <c r="V198" s="302" t="s">
        <v>37</v>
      </c>
      <c r="W198" s="302" t="s">
        <v>37</v>
      </c>
    </row>
    <row r="199" spans="1:23" s="347" customFormat="1" ht="85.5">
      <c r="A199" s="201">
        <v>192</v>
      </c>
      <c r="B199" s="201" t="s">
        <v>1414</v>
      </c>
      <c r="C199" s="202" t="s">
        <v>2665</v>
      </c>
      <c r="D199" s="201" t="s">
        <v>2587</v>
      </c>
      <c r="E199" s="201">
        <v>53807251</v>
      </c>
      <c r="F199" s="201">
        <v>7</v>
      </c>
      <c r="G199" s="237">
        <v>42036</v>
      </c>
      <c r="H199" s="202" t="s">
        <v>2638</v>
      </c>
      <c r="I199" s="201" t="s">
        <v>37</v>
      </c>
      <c r="J199" s="201"/>
      <c r="K199" s="205">
        <v>150</v>
      </c>
      <c r="L199" s="205"/>
      <c r="M199" s="206">
        <f t="shared" si="3"/>
        <v>150</v>
      </c>
      <c r="N199" s="201" t="s">
        <v>37</v>
      </c>
      <c r="O199" s="225" t="s">
        <v>2656</v>
      </c>
      <c r="P199" s="217" t="s">
        <v>3</v>
      </c>
      <c r="Q199" s="218"/>
      <c r="R199" s="200"/>
      <c r="S199" s="218"/>
      <c r="T199" s="332" t="s">
        <v>1017</v>
      </c>
      <c r="U199" s="302" t="s">
        <v>37</v>
      </c>
      <c r="V199" s="302" t="s">
        <v>37</v>
      </c>
      <c r="W199" s="302" t="s">
        <v>37</v>
      </c>
    </row>
    <row r="200" spans="1:23" s="347" customFormat="1" ht="42.75">
      <c r="A200" s="201">
        <v>193</v>
      </c>
      <c r="B200" s="201" t="s">
        <v>1414</v>
      </c>
      <c r="C200" s="202" t="s">
        <v>2666</v>
      </c>
      <c r="D200" s="201" t="s">
        <v>2587</v>
      </c>
      <c r="E200" s="201">
        <v>20367287</v>
      </c>
      <c r="F200" s="201">
        <v>5</v>
      </c>
      <c r="G200" s="237">
        <v>42036</v>
      </c>
      <c r="H200" s="202" t="s">
        <v>2638</v>
      </c>
      <c r="I200" s="201" t="s">
        <v>37</v>
      </c>
      <c r="J200" s="201"/>
      <c r="K200" s="205">
        <v>150</v>
      </c>
      <c r="L200" s="205"/>
      <c r="M200" s="206">
        <f t="shared" si="3"/>
        <v>150</v>
      </c>
      <c r="N200" s="201" t="s">
        <v>37</v>
      </c>
      <c r="O200" s="225" t="s">
        <v>2667</v>
      </c>
      <c r="P200" s="217" t="s">
        <v>3</v>
      </c>
      <c r="Q200" s="218"/>
      <c r="R200" s="200"/>
      <c r="S200" s="218"/>
      <c r="T200" s="332" t="s">
        <v>1017</v>
      </c>
      <c r="U200" s="302" t="s">
        <v>37</v>
      </c>
      <c r="V200" s="302" t="s">
        <v>37</v>
      </c>
      <c r="W200" s="302" t="s">
        <v>37</v>
      </c>
    </row>
    <row r="201" spans="1:23" s="347" customFormat="1" ht="28.5">
      <c r="A201" s="201">
        <v>194</v>
      </c>
      <c r="B201" s="201" t="s">
        <v>1414</v>
      </c>
      <c r="C201" s="202" t="s">
        <v>2668</v>
      </c>
      <c r="D201" s="201" t="s">
        <v>1868</v>
      </c>
      <c r="E201" s="201">
        <v>53807642</v>
      </c>
      <c r="F201" s="201">
        <v>5</v>
      </c>
      <c r="G201" s="237">
        <v>42036</v>
      </c>
      <c r="H201" s="202" t="s">
        <v>2638</v>
      </c>
      <c r="I201" s="201" t="s">
        <v>37</v>
      </c>
      <c r="J201" s="201"/>
      <c r="K201" s="205">
        <v>150</v>
      </c>
      <c r="L201" s="205"/>
      <c r="M201" s="206">
        <f t="shared" si="3"/>
        <v>150</v>
      </c>
      <c r="N201" s="201" t="s">
        <v>37</v>
      </c>
      <c r="O201" s="225" t="s">
        <v>2599</v>
      </c>
      <c r="P201" s="217" t="s">
        <v>3</v>
      </c>
      <c r="Q201" s="218"/>
      <c r="R201" s="200"/>
      <c r="S201" s="218"/>
      <c r="T201" s="332" t="s">
        <v>1017</v>
      </c>
      <c r="U201" s="302" t="s">
        <v>37</v>
      </c>
      <c r="V201" s="302" t="s">
        <v>37</v>
      </c>
      <c r="W201" s="302" t="s">
        <v>37</v>
      </c>
    </row>
    <row r="202" spans="1:23" s="347" customFormat="1" ht="28.5">
      <c r="A202" s="201">
        <v>195</v>
      </c>
      <c r="B202" s="201" t="s">
        <v>1414</v>
      </c>
      <c r="C202" s="202" t="s">
        <v>2669</v>
      </c>
      <c r="D202" s="201"/>
      <c r="E202" s="201"/>
      <c r="F202" s="201"/>
      <c r="G202" s="220"/>
      <c r="H202" s="202" t="s">
        <v>2670</v>
      </c>
      <c r="I202" s="216"/>
      <c r="J202" s="216"/>
      <c r="K202" s="205">
        <v>150</v>
      </c>
      <c r="L202" s="206"/>
      <c r="M202" s="206">
        <f t="shared" si="3"/>
        <v>150</v>
      </c>
      <c r="N202" s="206"/>
      <c r="O202" s="225" t="s">
        <v>2671</v>
      </c>
      <c r="P202" s="348" t="s">
        <v>3</v>
      </c>
      <c r="Q202" s="200"/>
      <c r="R202" s="200"/>
      <c r="S202" s="200"/>
      <c r="T202" s="332" t="s">
        <v>1017</v>
      </c>
      <c r="U202" s="302" t="s">
        <v>37</v>
      </c>
      <c r="V202" s="302" t="s">
        <v>37</v>
      </c>
      <c r="W202" s="302" t="s">
        <v>37</v>
      </c>
    </row>
    <row r="203" spans="1:23" s="347" customFormat="1" ht="256.5">
      <c r="A203" s="201">
        <v>196</v>
      </c>
      <c r="B203" s="201" t="s">
        <v>1414</v>
      </c>
      <c r="C203" s="202" t="s">
        <v>2672</v>
      </c>
      <c r="D203" s="201"/>
      <c r="E203" s="201"/>
      <c r="F203" s="201"/>
      <c r="G203" s="220"/>
      <c r="H203" s="202" t="s">
        <v>2670</v>
      </c>
      <c r="I203" s="216"/>
      <c r="J203" s="216"/>
      <c r="K203" s="205">
        <v>150</v>
      </c>
      <c r="L203" s="206"/>
      <c r="M203" s="206">
        <f t="shared" si="3"/>
        <v>150</v>
      </c>
      <c r="N203" s="206"/>
      <c r="O203" s="225" t="s">
        <v>2673</v>
      </c>
      <c r="P203" s="348" t="s">
        <v>3</v>
      </c>
      <c r="Q203" s="200"/>
      <c r="R203" s="200"/>
      <c r="S203" s="200"/>
      <c r="T203" s="332" t="s">
        <v>1017</v>
      </c>
      <c r="U203" s="302" t="s">
        <v>37</v>
      </c>
      <c r="V203" s="302" t="s">
        <v>37</v>
      </c>
      <c r="W203" s="302" t="s">
        <v>37</v>
      </c>
    </row>
    <row r="204" spans="1:23" s="347" customFormat="1" ht="99.75">
      <c r="A204" s="201">
        <v>197</v>
      </c>
      <c r="B204" s="201" t="s">
        <v>1414</v>
      </c>
      <c r="C204" s="202" t="s">
        <v>2674</v>
      </c>
      <c r="D204" s="201"/>
      <c r="E204" s="201"/>
      <c r="F204" s="201"/>
      <c r="G204" s="220"/>
      <c r="H204" s="202" t="s">
        <v>2670</v>
      </c>
      <c r="I204" s="216"/>
      <c r="J204" s="216"/>
      <c r="K204" s="205">
        <v>150</v>
      </c>
      <c r="L204" s="206"/>
      <c r="M204" s="206">
        <f t="shared" si="3"/>
        <v>150</v>
      </c>
      <c r="N204" s="206"/>
      <c r="O204" s="225" t="s">
        <v>2675</v>
      </c>
      <c r="P204" s="217" t="s">
        <v>35</v>
      </c>
      <c r="Q204" s="200" t="s">
        <v>2676</v>
      </c>
      <c r="R204" s="200" t="s">
        <v>1598</v>
      </c>
      <c r="S204" s="330" t="s">
        <v>37</v>
      </c>
      <c r="T204" s="332" t="s">
        <v>537</v>
      </c>
      <c r="U204" s="302" t="s">
        <v>37</v>
      </c>
      <c r="V204" s="302" t="s">
        <v>37</v>
      </c>
      <c r="W204" s="302" t="s">
        <v>37</v>
      </c>
    </row>
    <row r="205" spans="1:23" s="347" customFormat="1" ht="228">
      <c r="A205" s="201">
        <v>198</v>
      </c>
      <c r="B205" s="201" t="s">
        <v>1414</v>
      </c>
      <c r="C205" s="202" t="s">
        <v>2677</v>
      </c>
      <c r="D205" s="201" t="s">
        <v>42</v>
      </c>
      <c r="E205" s="201">
        <v>53807375</v>
      </c>
      <c r="F205" s="201">
        <v>7</v>
      </c>
      <c r="G205" s="220" t="s">
        <v>2625</v>
      </c>
      <c r="H205" s="202" t="s">
        <v>2678</v>
      </c>
      <c r="I205" s="201"/>
      <c r="J205" s="201"/>
      <c r="K205" s="205">
        <v>239.22</v>
      </c>
      <c r="L205" s="371">
        <v>26.58</v>
      </c>
      <c r="M205" s="206">
        <f t="shared" si="3"/>
        <v>265.8</v>
      </c>
      <c r="N205" s="201" t="s">
        <v>37</v>
      </c>
      <c r="O205" s="225" t="s">
        <v>2679</v>
      </c>
      <c r="P205" s="217" t="s">
        <v>35</v>
      </c>
      <c r="Q205" s="234" t="s">
        <v>2680</v>
      </c>
      <c r="R205" s="200" t="s">
        <v>1598</v>
      </c>
      <c r="S205" s="330" t="s">
        <v>37</v>
      </c>
      <c r="T205" s="332" t="s">
        <v>537</v>
      </c>
      <c r="U205" s="302" t="s">
        <v>37</v>
      </c>
      <c r="V205" s="302" t="s">
        <v>37</v>
      </c>
      <c r="W205" s="302" t="s">
        <v>37</v>
      </c>
    </row>
    <row r="206" spans="1:23" s="347" customFormat="1" ht="71.25">
      <c r="A206" s="201">
        <v>199</v>
      </c>
      <c r="B206" s="201" t="s">
        <v>1414</v>
      </c>
      <c r="C206" s="202" t="s">
        <v>2681</v>
      </c>
      <c r="D206" s="201" t="s">
        <v>29</v>
      </c>
      <c r="E206" s="201">
        <v>53791037</v>
      </c>
      <c r="F206" s="201">
        <v>8</v>
      </c>
      <c r="G206" s="220" t="s">
        <v>2625</v>
      </c>
      <c r="H206" s="202" t="s">
        <v>2682</v>
      </c>
      <c r="I206" s="201"/>
      <c r="J206" s="201"/>
      <c r="K206" s="205">
        <v>268</v>
      </c>
      <c r="L206" s="205"/>
      <c r="M206" s="206">
        <f t="shared" si="3"/>
        <v>268</v>
      </c>
      <c r="N206" s="201" t="s">
        <v>37</v>
      </c>
      <c r="O206" s="225" t="s">
        <v>2683</v>
      </c>
      <c r="P206" s="217" t="s">
        <v>35</v>
      </c>
      <c r="Q206" s="243" t="s">
        <v>2684</v>
      </c>
      <c r="R206" s="200" t="s">
        <v>1598</v>
      </c>
      <c r="S206" s="330" t="s">
        <v>37</v>
      </c>
      <c r="T206" s="332" t="s">
        <v>537</v>
      </c>
      <c r="U206" s="302" t="s">
        <v>37</v>
      </c>
      <c r="V206" s="302" t="s">
        <v>37</v>
      </c>
      <c r="W206" s="302" t="s">
        <v>37</v>
      </c>
    </row>
    <row r="207" spans="1:23" s="347" customFormat="1" ht="99.75">
      <c r="A207" s="201">
        <v>200</v>
      </c>
      <c r="B207" s="201" t="s">
        <v>1414</v>
      </c>
      <c r="C207" s="202" t="s">
        <v>2685</v>
      </c>
      <c r="D207" s="201" t="s">
        <v>42</v>
      </c>
      <c r="E207" s="201">
        <v>54065569</v>
      </c>
      <c r="F207" s="201">
        <v>5</v>
      </c>
      <c r="G207" s="220" t="s">
        <v>2659</v>
      </c>
      <c r="H207" s="202" t="s">
        <v>2686</v>
      </c>
      <c r="I207" s="201"/>
      <c r="J207" s="201"/>
      <c r="K207" s="205">
        <v>300</v>
      </c>
      <c r="L207" s="205"/>
      <c r="M207" s="206">
        <f t="shared" si="3"/>
        <v>300</v>
      </c>
      <c r="N207" s="207" t="s">
        <v>37</v>
      </c>
      <c r="O207" s="225" t="s">
        <v>2687</v>
      </c>
      <c r="P207" s="235" t="s">
        <v>35</v>
      </c>
      <c r="Q207" s="281">
        <v>42836</v>
      </c>
      <c r="R207" s="200">
        <v>30</v>
      </c>
      <c r="S207" s="330" t="s">
        <v>37</v>
      </c>
      <c r="T207" s="332" t="s">
        <v>537</v>
      </c>
      <c r="U207" s="302" t="s">
        <v>37</v>
      </c>
      <c r="V207" s="302" t="s">
        <v>37</v>
      </c>
      <c r="W207" s="302" t="s">
        <v>37</v>
      </c>
    </row>
    <row r="208" spans="1:23" s="347" customFormat="1" ht="199.5">
      <c r="A208" s="201">
        <v>201</v>
      </c>
      <c r="B208" s="201" t="s">
        <v>1414</v>
      </c>
      <c r="C208" s="202" t="s">
        <v>2688</v>
      </c>
      <c r="D208" s="201" t="s">
        <v>42</v>
      </c>
      <c r="E208" s="201">
        <v>54025974</v>
      </c>
      <c r="F208" s="201">
        <v>7</v>
      </c>
      <c r="G208" s="220" t="s">
        <v>2659</v>
      </c>
      <c r="H208" s="202" t="s">
        <v>2689</v>
      </c>
      <c r="I208" s="201"/>
      <c r="J208" s="201"/>
      <c r="K208" s="205">
        <v>300</v>
      </c>
      <c r="L208" s="205"/>
      <c r="M208" s="206">
        <f t="shared" si="3"/>
        <v>300</v>
      </c>
      <c r="N208" s="201" t="s">
        <v>37</v>
      </c>
      <c r="O208" s="225" t="s">
        <v>2690</v>
      </c>
      <c r="P208" s="235" t="s">
        <v>35</v>
      </c>
      <c r="Q208" s="281" t="s">
        <v>2684</v>
      </c>
      <c r="R208" s="200" t="s">
        <v>1598</v>
      </c>
      <c r="S208" s="330" t="s">
        <v>37</v>
      </c>
      <c r="T208" s="332" t="s">
        <v>537</v>
      </c>
      <c r="U208" s="302" t="s">
        <v>37</v>
      </c>
      <c r="V208" s="302" t="s">
        <v>37</v>
      </c>
      <c r="W208" s="302" t="s">
        <v>37</v>
      </c>
    </row>
    <row r="209" spans="1:23" s="347" customFormat="1" ht="85.5">
      <c r="A209" s="201">
        <v>202</v>
      </c>
      <c r="B209" s="201" t="s">
        <v>1414</v>
      </c>
      <c r="C209" s="202" t="s">
        <v>2691</v>
      </c>
      <c r="D209" s="201" t="s">
        <v>29</v>
      </c>
      <c r="E209" s="201">
        <v>90942986</v>
      </c>
      <c r="F209" s="201">
        <v>5</v>
      </c>
      <c r="G209" s="220" t="s">
        <v>2659</v>
      </c>
      <c r="H209" s="202" t="s">
        <v>2692</v>
      </c>
      <c r="I209" s="201"/>
      <c r="J209" s="201"/>
      <c r="K209" s="205">
        <v>330</v>
      </c>
      <c r="L209" s="205"/>
      <c r="M209" s="206">
        <f t="shared" si="3"/>
        <v>330</v>
      </c>
      <c r="N209" s="207" t="s">
        <v>37</v>
      </c>
      <c r="O209" s="225" t="s">
        <v>2693</v>
      </c>
      <c r="P209" s="282" t="s">
        <v>35</v>
      </c>
      <c r="Q209" s="281">
        <v>42831</v>
      </c>
      <c r="R209" s="332">
        <v>30</v>
      </c>
      <c r="S209" s="330" t="s">
        <v>37</v>
      </c>
      <c r="T209" s="332" t="s">
        <v>2022</v>
      </c>
      <c r="U209" s="302" t="s">
        <v>37</v>
      </c>
      <c r="V209" s="302" t="s">
        <v>37</v>
      </c>
      <c r="W209" s="302" t="s">
        <v>37</v>
      </c>
    </row>
    <row r="210" spans="1:23" s="347" customFormat="1" ht="85.5">
      <c r="A210" s="201">
        <v>203</v>
      </c>
      <c r="B210" s="201" t="s">
        <v>1414</v>
      </c>
      <c r="C210" s="202" t="s">
        <v>2694</v>
      </c>
      <c r="D210" s="201" t="s">
        <v>29</v>
      </c>
      <c r="E210" s="201">
        <v>90942986</v>
      </c>
      <c r="F210" s="201">
        <v>5</v>
      </c>
      <c r="G210" s="220" t="s">
        <v>2609</v>
      </c>
      <c r="H210" s="202" t="s">
        <v>2695</v>
      </c>
      <c r="I210" s="201"/>
      <c r="J210" s="201"/>
      <c r="K210" s="205">
        <v>399</v>
      </c>
      <c r="L210" s="205"/>
      <c r="M210" s="206">
        <f t="shared" si="3"/>
        <v>399</v>
      </c>
      <c r="N210" s="207" t="s">
        <v>37</v>
      </c>
      <c r="O210" s="225" t="s">
        <v>2656</v>
      </c>
      <c r="P210" s="217" t="s">
        <v>3</v>
      </c>
      <c r="Q210" s="218"/>
      <c r="R210" s="200"/>
      <c r="S210" s="218"/>
      <c r="T210" s="332" t="s">
        <v>1017</v>
      </c>
      <c r="U210" s="302" t="s">
        <v>37</v>
      </c>
      <c r="V210" s="302" t="s">
        <v>37</v>
      </c>
      <c r="W210" s="302" t="s">
        <v>37</v>
      </c>
    </row>
    <row r="211" spans="1:23" s="347" customFormat="1" ht="85.5">
      <c r="A211" s="201">
        <v>204</v>
      </c>
      <c r="B211" s="201" t="s">
        <v>1414</v>
      </c>
      <c r="C211" s="283" t="s">
        <v>2696</v>
      </c>
      <c r="D211" s="284" t="s">
        <v>2587</v>
      </c>
      <c r="E211" s="285" t="s">
        <v>2697</v>
      </c>
      <c r="F211" s="286" t="s">
        <v>2643</v>
      </c>
      <c r="G211" s="287">
        <v>42036</v>
      </c>
      <c r="H211" s="283" t="s">
        <v>2698</v>
      </c>
      <c r="I211" s="284" t="s">
        <v>2591</v>
      </c>
      <c r="J211" s="284"/>
      <c r="K211" s="284"/>
      <c r="L211" s="284">
        <v>400</v>
      </c>
      <c r="M211" s="206">
        <f t="shared" si="3"/>
        <v>400</v>
      </c>
      <c r="N211" s="288" t="s">
        <v>2699</v>
      </c>
      <c r="O211" s="225" t="s">
        <v>2656</v>
      </c>
      <c r="P211" s="348" t="s">
        <v>35</v>
      </c>
      <c r="Q211" s="275">
        <v>42886</v>
      </c>
      <c r="R211" s="200" t="s">
        <v>1598</v>
      </c>
      <c r="S211" s="330" t="s">
        <v>37</v>
      </c>
      <c r="T211" s="332" t="s">
        <v>537</v>
      </c>
      <c r="U211" s="302" t="s">
        <v>37</v>
      </c>
      <c r="V211" s="302" t="s">
        <v>37</v>
      </c>
      <c r="W211" s="302" t="s">
        <v>37</v>
      </c>
    </row>
    <row r="212" spans="1:23" s="347" customFormat="1" ht="85.5">
      <c r="A212" s="201">
        <v>205</v>
      </c>
      <c r="B212" s="201" t="s">
        <v>1414</v>
      </c>
      <c r="C212" s="202" t="s">
        <v>2700</v>
      </c>
      <c r="D212" s="201" t="s">
        <v>42</v>
      </c>
      <c r="E212" s="201">
        <v>90939542</v>
      </c>
      <c r="F212" s="201">
        <v>7</v>
      </c>
      <c r="G212" s="289">
        <v>42902</v>
      </c>
      <c r="H212" s="202" t="s">
        <v>2701</v>
      </c>
      <c r="I212" s="201"/>
      <c r="J212" s="201"/>
      <c r="K212" s="205">
        <v>499.56</v>
      </c>
      <c r="L212" s="205"/>
      <c r="M212" s="206">
        <f t="shared" si="3"/>
        <v>499.56</v>
      </c>
      <c r="N212" s="207" t="s">
        <v>37</v>
      </c>
      <c r="O212" s="225" t="s">
        <v>2656</v>
      </c>
      <c r="P212" s="217" t="s">
        <v>3</v>
      </c>
      <c r="Q212" s="218"/>
      <c r="R212" s="200"/>
      <c r="S212" s="218"/>
      <c r="T212" s="332" t="s">
        <v>1017</v>
      </c>
      <c r="U212" s="302" t="s">
        <v>37</v>
      </c>
      <c r="V212" s="302" t="s">
        <v>37</v>
      </c>
      <c r="W212" s="302" t="s">
        <v>37</v>
      </c>
    </row>
    <row r="213" spans="1:23" s="347" customFormat="1" ht="57">
      <c r="A213" s="201">
        <v>206</v>
      </c>
      <c r="B213" s="201" t="s">
        <v>1414</v>
      </c>
      <c r="C213" s="210" t="s">
        <v>2702</v>
      </c>
      <c r="D213" s="202" t="s">
        <v>1868</v>
      </c>
      <c r="E213" s="202">
        <v>90939803</v>
      </c>
      <c r="F213" s="202">
        <v>5</v>
      </c>
      <c r="G213" s="278">
        <v>42309</v>
      </c>
      <c r="H213" s="210" t="s">
        <v>2703</v>
      </c>
      <c r="I213" s="210" t="s">
        <v>2591</v>
      </c>
      <c r="J213" s="216"/>
      <c r="K213" s="221">
        <v>525.88</v>
      </c>
      <c r="L213" s="206"/>
      <c r="M213" s="206">
        <f t="shared" si="3"/>
        <v>525.88</v>
      </c>
      <c r="N213" s="207" t="s">
        <v>37</v>
      </c>
      <c r="O213" s="225" t="s">
        <v>2704</v>
      </c>
      <c r="P213" s="217" t="s">
        <v>3</v>
      </c>
      <c r="Q213" s="218"/>
      <c r="R213" s="200"/>
      <c r="S213" s="244"/>
      <c r="T213" s="332" t="s">
        <v>1017</v>
      </c>
      <c r="U213" s="302" t="s">
        <v>37</v>
      </c>
      <c r="V213" s="302" t="s">
        <v>37</v>
      </c>
      <c r="W213" s="302" t="s">
        <v>37</v>
      </c>
    </row>
    <row r="214" spans="1:23" s="347" customFormat="1" ht="28.5">
      <c r="A214" s="201">
        <v>207</v>
      </c>
      <c r="B214" s="201" t="s">
        <v>1414</v>
      </c>
      <c r="C214" s="202" t="s">
        <v>2705</v>
      </c>
      <c r="D214" s="201" t="s">
        <v>42</v>
      </c>
      <c r="E214" s="201">
        <v>53931050</v>
      </c>
      <c r="F214" s="201">
        <v>5</v>
      </c>
      <c r="G214" s="220" t="s">
        <v>2659</v>
      </c>
      <c r="H214" s="202" t="s">
        <v>2706</v>
      </c>
      <c r="I214" s="201"/>
      <c r="J214" s="201"/>
      <c r="K214" s="205">
        <v>750</v>
      </c>
      <c r="L214" s="205"/>
      <c r="M214" s="206">
        <f t="shared" si="3"/>
        <v>750</v>
      </c>
      <c r="N214" s="207" t="s">
        <v>37</v>
      </c>
      <c r="O214" s="225" t="s">
        <v>2707</v>
      </c>
      <c r="P214" s="217" t="s">
        <v>35</v>
      </c>
      <c r="Q214" s="243" t="s">
        <v>2708</v>
      </c>
      <c r="R214" s="200" t="s">
        <v>1598</v>
      </c>
      <c r="S214" s="330" t="s">
        <v>37</v>
      </c>
      <c r="T214" s="332" t="s">
        <v>537</v>
      </c>
      <c r="U214" s="302" t="s">
        <v>37</v>
      </c>
      <c r="V214" s="302" t="s">
        <v>37</v>
      </c>
      <c r="W214" s="302" t="s">
        <v>37</v>
      </c>
    </row>
    <row r="215" spans="1:23" s="347" customFormat="1" ht="144">
      <c r="A215" s="201">
        <v>208</v>
      </c>
      <c r="B215" s="201" t="s">
        <v>1414</v>
      </c>
      <c r="C215" s="202" t="s">
        <v>2669</v>
      </c>
      <c r="D215" s="201" t="s">
        <v>42</v>
      </c>
      <c r="E215" s="201">
        <v>98999840</v>
      </c>
      <c r="F215" s="201">
        <v>5</v>
      </c>
      <c r="G215" s="220" t="s">
        <v>2625</v>
      </c>
      <c r="H215" s="202" t="s">
        <v>2709</v>
      </c>
      <c r="I215" s="201"/>
      <c r="J215" s="201"/>
      <c r="K215" s="205">
        <v>821</v>
      </c>
      <c r="L215" s="205"/>
      <c r="M215" s="206">
        <f t="shared" si="3"/>
        <v>821</v>
      </c>
      <c r="N215" s="201" t="s">
        <v>37</v>
      </c>
      <c r="O215" s="240" t="s">
        <v>3212</v>
      </c>
      <c r="P215" s="235" t="s">
        <v>35</v>
      </c>
      <c r="Q215" s="235" t="s">
        <v>2710</v>
      </c>
      <c r="R215" s="200" t="s">
        <v>1598</v>
      </c>
      <c r="S215" s="330" t="s">
        <v>37</v>
      </c>
      <c r="T215" s="332" t="s">
        <v>537</v>
      </c>
      <c r="U215" s="302" t="s">
        <v>37</v>
      </c>
      <c r="V215" s="302" t="s">
        <v>37</v>
      </c>
      <c r="W215" s="302" t="s">
        <v>37</v>
      </c>
    </row>
    <row r="216" spans="1:23" s="347" customFormat="1" ht="156">
      <c r="A216" s="201">
        <v>209</v>
      </c>
      <c r="B216" s="201" t="s">
        <v>1414</v>
      </c>
      <c r="C216" s="202" t="s">
        <v>2711</v>
      </c>
      <c r="D216" s="201" t="s">
        <v>42</v>
      </c>
      <c r="E216" s="201">
        <v>98996601</v>
      </c>
      <c r="F216" s="201">
        <v>9</v>
      </c>
      <c r="G216" s="220" t="s">
        <v>2625</v>
      </c>
      <c r="H216" s="202" t="s">
        <v>2712</v>
      </c>
      <c r="I216" s="201"/>
      <c r="J216" s="201"/>
      <c r="K216" s="205">
        <v>838</v>
      </c>
      <c r="L216" s="205"/>
      <c r="M216" s="206">
        <f t="shared" si="3"/>
        <v>838</v>
      </c>
      <c r="N216" s="201" t="s">
        <v>37</v>
      </c>
      <c r="O216" s="240" t="s">
        <v>2713</v>
      </c>
      <c r="P216" s="235" t="s">
        <v>35</v>
      </c>
      <c r="Q216" s="235" t="s">
        <v>2710</v>
      </c>
      <c r="R216" s="200" t="s">
        <v>1598</v>
      </c>
      <c r="S216" s="330" t="s">
        <v>37</v>
      </c>
      <c r="T216" s="332" t="s">
        <v>537</v>
      </c>
      <c r="U216" s="302" t="s">
        <v>37</v>
      </c>
      <c r="V216" s="302" t="s">
        <v>37</v>
      </c>
      <c r="W216" s="302" t="s">
        <v>37</v>
      </c>
    </row>
    <row r="217" spans="1:23" s="347" customFormat="1" ht="43.5">
      <c r="A217" s="201">
        <v>210</v>
      </c>
      <c r="B217" s="201" t="s">
        <v>1414</v>
      </c>
      <c r="C217" s="290" t="s">
        <v>2650</v>
      </c>
      <c r="D217" s="290" t="s">
        <v>2587</v>
      </c>
      <c r="E217" s="291">
        <v>90939855</v>
      </c>
      <c r="F217" s="284">
        <v>5</v>
      </c>
      <c r="G217" s="287">
        <v>42125</v>
      </c>
      <c r="H217" s="290" t="s">
        <v>2714</v>
      </c>
      <c r="I217" s="284" t="s">
        <v>2591</v>
      </c>
      <c r="J217" s="292"/>
      <c r="K217" s="293"/>
      <c r="L217" s="294">
        <v>899</v>
      </c>
      <c r="M217" s="206">
        <f t="shared" si="3"/>
        <v>899</v>
      </c>
      <c r="N217" s="288" t="s">
        <v>2699</v>
      </c>
      <c r="O217" s="343" t="s">
        <v>2715</v>
      </c>
      <c r="P217" s="303" t="s">
        <v>35</v>
      </c>
      <c r="Q217" s="306">
        <v>42782</v>
      </c>
      <c r="R217" s="200" t="s">
        <v>1598</v>
      </c>
      <c r="S217" s="330" t="s">
        <v>37</v>
      </c>
      <c r="T217" s="332" t="s">
        <v>537</v>
      </c>
      <c r="U217" s="302" t="s">
        <v>37</v>
      </c>
      <c r="V217" s="302" t="s">
        <v>37</v>
      </c>
      <c r="W217" s="302" t="s">
        <v>37</v>
      </c>
    </row>
    <row r="218" spans="1:23" s="347" customFormat="1" ht="24">
      <c r="A218" s="201">
        <v>211</v>
      </c>
      <c r="B218" s="201" t="s">
        <v>1414</v>
      </c>
      <c r="C218" s="202" t="s">
        <v>2716</v>
      </c>
      <c r="D218" s="201" t="s">
        <v>42</v>
      </c>
      <c r="E218" s="201">
        <v>21290024</v>
      </c>
      <c r="F218" s="201">
        <v>7</v>
      </c>
      <c r="G218" s="220" t="s">
        <v>2613</v>
      </c>
      <c r="H218" s="202" t="s">
        <v>2717</v>
      </c>
      <c r="I218" s="201"/>
      <c r="J218" s="201"/>
      <c r="K218" s="205">
        <v>1044.25</v>
      </c>
      <c r="L218" s="205"/>
      <c r="M218" s="206">
        <f t="shared" si="3"/>
        <v>1044.25</v>
      </c>
      <c r="N218" s="207" t="s">
        <v>37</v>
      </c>
      <c r="O218" s="295" t="s">
        <v>2707</v>
      </c>
      <c r="P218" s="235" t="s">
        <v>35</v>
      </c>
      <c r="Q218" s="281" t="s">
        <v>2708</v>
      </c>
      <c r="R218" s="200" t="s">
        <v>1598</v>
      </c>
      <c r="S218" s="330" t="s">
        <v>37</v>
      </c>
      <c r="T218" s="332" t="s">
        <v>537</v>
      </c>
      <c r="U218" s="302" t="s">
        <v>37</v>
      </c>
      <c r="V218" s="302" t="s">
        <v>37</v>
      </c>
      <c r="W218" s="302" t="s">
        <v>37</v>
      </c>
    </row>
    <row r="219" spans="1:23" s="347" customFormat="1" ht="43.5">
      <c r="A219" s="201">
        <v>212</v>
      </c>
      <c r="B219" s="201" t="s">
        <v>1414</v>
      </c>
      <c r="C219" s="202" t="s">
        <v>2718</v>
      </c>
      <c r="D219" s="201" t="s">
        <v>2587</v>
      </c>
      <c r="E219" s="201">
        <v>53884558</v>
      </c>
      <c r="F219" s="201">
        <v>5</v>
      </c>
      <c r="G219" s="237">
        <v>42430</v>
      </c>
      <c r="H219" s="202" t="s">
        <v>2719</v>
      </c>
      <c r="I219" s="201" t="s">
        <v>37</v>
      </c>
      <c r="J219" s="201"/>
      <c r="K219" s="205">
        <v>1130.7</v>
      </c>
      <c r="L219" s="205"/>
      <c r="M219" s="206">
        <f t="shared" si="3"/>
        <v>1130.7</v>
      </c>
      <c r="N219" s="201" t="s">
        <v>37</v>
      </c>
      <c r="O219" s="240" t="s">
        <v>2720</v>
      </c>
      <c r="P219" s="235" t="s">
        <v>3</v>
      </c>
      <c r="Q219" s="234"/>
      <c r="R219" s="235"/>
      <c r="S219" s="244"/>
      <c r="T219" s="332" t="s">
        <v>1017</v>
      </c>
      <c r="U219" s="302" t="s">
        <v>37</v>
      </c>
      <c r="V219" s="302" t="s">
        <v>37</v>
      </c>
      <c r="W219" s="302" t="s">
        <v>37</v>
      </c>
    </row>
    <row r="220" spans="1:23" s="347" customFormat="1" ht="24">
      <c r="A220" s="201">
        <v>213</v>
      </c>
      <c r="B220" s="201" t="s">
        <v>1414</v>
      </c>
      <c r="C220" s="202" t="s">
        <v>2721</v>
      </c>
      <c r="D220" s="201" t="s">
        <v>29</v>
      </c>
      <c r="E220" s="201">
        <v>51263572</v>
      </c>
      <c r="F220" s="201">
        <v>8</v>
      </c>
      <c r="G220" s="220" t="s">
        <v>2625</v>
      </c>
      <c r="H220" s="202" t="s">
        <v>2722</v>
      </c>
      <c r="I220" s="201"/>
      <c r="J220" s="201"/>
      <c r="K220" s="205">
        <v>1145.4000000000001</v>
      </c>
      <c r="L220" s="205"/>
      <c r="M220" s="206">
        <f t="shared" si="3"/>
        <v>1145.4000000000001</v>
      </c>
      <c r="N220" s="201" t="s">
        <v>37</v>
      </c>
      <c r="O220" s="295" t="s">
        <v>2723</v>
      </c>
      <c r="P220" s="235" t="s">
        <v>35</v>
      </c>
      <c r="Q220" s="234" t="s">
        <v>2376</v>
      </c>
      <c r="R220" s="200" t="s">
        <v>1598</v>
      </c>
      <c r="S220" s="330" t="s">
        <v>37</v>
      </c>
      <c r="T220" s="332" t="s">
        <v>537</v>
      </c>
      <c r="U220" s="302" t="s">
        <v>37</v>
      </c>
      <c r="V220" s="302" t="s">
        <v>37</v>
      </c>
      <c r="W220" s="302" t="s">
        <v>37</v>
      </c>
    </row>
    <row r="221" spans="1:23" s="347" customFormat="1">
      <c r="A221" s="201">
        <v>214</v>
      </c>
      <c r="B221" s="201" t="s">
        <v>1414</v>
      </c>
      <c r="C221" s="210" t="s">
        <v>2724</v>
      </c>
      <c r="D221" s="267" t="s">
        <v>1868</v>
      </c>
      <c r="E221" s="267" t="s">
        <v>2725</v>
      </c>
      <c r="F221" s="267" t="s">
        <v>2589</v>
      </c>
      <c r="G221" s="280">
        <v>42248</v>
      </c>
      <c r="H221" s="210" t="s">
        <v>2726</v>
      </c>
      <c r="I221" s="210" t="s">
        <v>2591</v>
      </c>
      <c r="J221" s="216"/>
      <c r="K221" s="214">
        <v>0</v>
      </c>
      <c r="L221" s="206">
        <v>1200</v>
      </c>
      <c r="M221" s="206">
        <f t="shared" si="3"/>
        <v>1200</v>
      </c>
      <c r="N221" s="207" t="s">
        <v>37</v>
      </c>
      <c r="O221" s="295" t="s">
        <v>2727</v>
      </c>
      <c r="P221" s="372" t="s">
        <v>35</v>
      </c>
      <c r="Q221" s="357">
        <v>42886</v>
      </c>
      <c r="R221" s="200" t="s">
        <v>1598</v>
      </c>
      <c r="S221" s="330" t="s">
        <v>37</v>
      </c>
      <c r="T221" s="332" t="s">
        <v>537</v>
      </c>
      <c r="U221" s="302" t="s">
        <v>37</v>
      </c>
      <c r="V221" s="302" t="s">
        <v>37</v>
      </c>
      <c r="W221" s="302" t="s">
        <v>37</v>
      </c>
    </row>
    <row r="222" spans="1:23" s="347" customFormat="1" ht="24">
      <c r="A222" s="201">
        <v>215</v>
      </c>
      <c r="B222" s="201" t="s">
        <v>1414</v>
      </c>
      <c r="C222" s="202" t="s">
        <v>2694</v>
      </c>
      <c r="D222" s="201" t="s">
        <v>29</v>
      </c>
      <c r="E222" s="201">
        <v>90942986</v>
      </c>
      <c r="F222" s="201">
        <v>5</v>
      </c>
      <c r="G222" s="220" t="s">
        <v>2609</v>
      </c>
      <c r="H222" s="202" t="s">
        <v>2728</v>
      </c>
      <c r="I222" s="201"/>
      <c r="J222" s="201"/>
      <c r="K222" s="205">
        <v>1265.8800000000001</v>
      </c>
      <c r="L222" s="205"/>
      <c r="M222" s="206">
        <f t="shared" si="3"/>
        <v>1265.8800000000001</v>
      </c>
      <c r="N222" s="207" t="s">
        <v>37</v>
      </c>
      <c r="O222" s="295" t="s">
        <v>2729</v>
      </c>
      <c r="P222" s="235" t="s">
        <v>3</v>
      </c>
      <c r="Q222" s="234"/>
      <c r="R222" s="235"/>
      <c r="S222" s="244"/>
      <c r="T222" s="332" t="s">
        <v>1017</v>
      </c>
      <c r="U222" s="302" t="s">
        <v>37</v>
      </c>
      <c r="V222" s="302" t="s">
        <v>37</v>
      </c>
      <c r="W222" s="302" t="s">
        <v>37</v>
      </c>
    </row>
    <row r="223" spans="1:23" s="347" customFormat="1">
      <c r="A223" s="201">
        <v>216</v>
      </c>
      <c r="B223" s="201" t="s">
        <v>1414</v>
      </c>
      <c r="C223" s="202" t="s">
        <v>2730</v>
      </c>
      <c r="D223" s="201" t="s">
        <v>29</v>
      </c>
      <c r="E223" s="201">
        <v>98997424</v>
      </c>
      <c r="F223" s="201">
        <v>5</v>
      </c>
      <c r="G223" s="220" t="s">
        <v>2731</v>
      </c>
      <c r="H223" s="202" t="s">
        <v>2732</v>
      </c>
      <c r="I223" s="201"/>
      <c r="J223" s="201"/>
      <c r="K223" s="205">
        <v>1287.1300000000001</v>
      </c>
      <c r="L223" s="205"/>
      <c r="M223" s="206">
        <f t="shared" si="3"/>
        <v>1287.1300000000001</v>
      </c>
      <c r="N223" s="207" t="s">
        <v>37</v>
      </c>
      <c r="O223" s="240" t="s">
        <v>2727</v>
      </c>
      <c r="P223" s="235" t="s">
        <v>35</v>
      </c>
      <c r="Q223" s="234" t="s">
        <v>2055</v>
      </c>
      <c r="R223" s="200" t="s">
        <v>1598</v>
      </c>
      <c r="S223" s="330" t="s">
        <v>37</v>
      </c>
      <c r="T223" s="332" t="s">
        <v>537</v>
      </c>
      <c r="U223" s="302" t="s">
        <v>37</v>
      </c>
      <c r="V223" s="302" t="s">
        <v>37</v>
      </c>
      <c r="W223" s="302" t="s">
        <v>37</v>
      </c>
    </row>
    <row r="224" spans="1:23" s="347" customFormat="1" ht="252">
      <c r="A224" s="201">
        <v>217</v>
      </c>
      <c r="B224" s="201" t="s">
        <v>1414</v>
      </c>
      <c r="C224" s="283" t="s">
        <v>2733</v>
      </c>
      <c r="D224" s="284" t="s">
        <v>29</v>
      </c>
      <c r="E224" s="284">
        <v>53939972</v>
      </c>
      <c r="F224" s="284">
        <v>5</v>
      </c>
      <c r="G224" s="286" t="s">
        <v>2622</v>
      </c>
      <c r="H224" s="283" t="s">
        <v>2734</v>
      </c>
      <c r="I224" s="284" t="s">
        <v>2735</v>
      </c>
      <c r="J224" s="284"/>
      <c r="K224" s="296">
        <v>0</v>
      </c>
      <c r="L224" s="284">
        <v>1287.1600000000001</v>
      </c>
      <c r="M224" s="206">
        <f t="shared" si="3"/>
        <v>1287.1600000000001</v>
      </c>
      <c r="N224" s="288" t="s">
        <v>2699</v>
      </c>
      <c r="O224" s="295" t="s">
        <v>2736</v>
      </c>
      <c r="P224" s="345" t="s">
        <v>35</v>
      </c>
      <c r="Q224" s="234" t="s">
        <v>2055</v>
      </c>
      <c r="R224" s="200" t="s">
        <v>1598</v>
      </c>
      <c r="S224" s="330" t="s">
        <v>37</v>
      </c>
      <c r="T224" s="332" t="s">
        <v>537</v>
      </c>
      <c r="U224" s="302" t="s">
        <v>37</v>
      </c>
      <c r="V224" s="302" t="s">
        <v>37</v>
      </c>
      <c r="W224" s="302" t="s">
        <v>37</v>
      </c>
    </row>
    <row r="225" spans="1:23" s="347" customFormat="1" ht="24">
      <c r="A225" s="201">
        <v>218</v>
      </c>
      <c r="B225" s="201" t="s">
        <v>1414</v>
      </c>
      <c r="C225" s="202" t="s">
        <v>2737</v>
      </c>
      <c r="D225" s="201" t="s">
        <v>29</v>
      </c>
      <c r="E225" s="201">
        <v>20367287</v>
      </c>
      <c r="F225" s="201">
        <v>5</v>
      </c>
      <c r="G225" s="220" t="s">
        <v>2648</v>
      </c>
      <c r="H225" s="202" t="s">
        <v>2738</v>
      </c>
      <c r="I225" s="201"/>
      <c r="J225" s="201"/>
      <c r="K225" s="205">
        <v>1308.18</v>
      </c>
      <c r="L225" s="205"/>
      <c r="M225" s="206">
        <f t="shared" si="3"/>
        <v>1308.18</v>
      </c>
      <c r="N225" s="207" t="s">
        <v>37</v>
      </c>
      <c r="O225" s="295" t="s">
        <v>2729</v>
      </c>
      <c r="P225" s="235" t="s">
        <v>3</v>
      </c>
      <c r="Q225" s="234"/>
      <c r="R225" s="235"/>
      <c r="S225" s="218"/>
      <c r="T225" s="332" t="s">
        <v>1017</v>
      </c>
      <c r="U225" s="302" t="s">
        <v>37</v>
      </c>
      <c r="V225" s="302" t="s">
        <v>37</v>
      </c>
      <c r="W225" s="302" t="s">
        <v>37</v>
      </c>
    </row>
    <row r="226" spans="1:23" s="347" customFormat="1" ht="48">
      <c r="A226" s="201">
        <v>219</v>
      </c>
      <c r="B226" s="201" t="s">
        <v>1414</v>
      </c>
      <c r="C226" s="202" t="s">
        <v>2739</v>
      </c>
      <c r="D226" s="201" t="s">
        <v>42</v>
      </c>
      <c r="E226" s="201">
        <v>53823087</v>
      </c>
      <c r="F226" s="201">
        <v>8</v>
      </c>
      <c r="G226" s="220" t="s">
        <v>2625</v>
      </c>
      <c r="H226" s="202" t="s">
        <v>2740</v>
      </c>
      <c r="I226" s="201"/>
      <c r="J226" s="201"/>
      <c r="K226" s="205">
        <v>1365.72</v>
      </c>
      <c r="L226" s="205"/>
      <c r="M226" s="206">
        <f t="shared" si="3"/>
        <v>1365.72</v>
      </c>
      <c r="N226" s="201" t="s">
        <v>37</v>
      </c>
      <c r="O226" s="295" t="s">
        <v>2741</v>
      </c>
      <c r="P226" s="235" t="s">
        <v>35</v>
      </c>
      <c r="Q226" s="234" t="s">
        <v>2387</v>
      </c>
      <c r="R226" s="200" t="s">
        <v>1598</v>
      </c>
      <c r="S226" s="330" t="s">
        <v>37</v>
      </c>
      <c r="T226" s="332" t="s">
        <v>2092</v>
      </c>
      <c r="U226" s="302" t="s">
        <v>37</v>
      </c>
      <c r="V226" s="302" t="s">
        <v>37</v>
      </c>
      <c r="W226" s="302" t="s">
        <v>37</v>
      </c>
    </row>
    <row r="227" spans="1:23" s="347" customFormat="1" ht="240">
      <c r="A227" s="201">
        <v>220</v>
      </c>
      <c r="B227" s="201" t="s">
        <v>1414</v>
      </c>
      <c r="C227" s="202" t="s">
        <v>2742</v>
      </c>
      <c r="D227" s="201" t="s">
        <v>42</v>
      </c>
      <c r="E227" s="201">
        <v>90939701</v>
      </c>
      <c r="F227" s="201">
        <v>5</v>
      </c>
      <c r="G227" s="220" t="s">
        <v>2625</v>
      </c>
      <c r="H227" s="202" t="s">
        <v>2743</v>
      </c>
      <c r="I227" s="201"/>
      <c r="J227" s="201"/>
      <c r="K227" s="205">
        <v>1400.24</v>
      </c>
      <c r="L227" s="205"/>
      <c r="M227" s="206">
        <f t="shared" si="3"/>
        <v>1400.24</v>
      </c>
      <c r="N227" s="201" t="s">
        <v>37</v>
      </c>
      <c r="O227" s="240" t="s">
        <v>2744</v>
      </c>
      <c r="P227" s="235" t="s">
        <v>3</v>
      </c>
      <c r="Q227" s="234"/>
      <c r="R227" s="235"/>
      <c r="S227" s="244"/>
      <c r="T227" s="331" t="s">
        <v>1017</v>
      </c>
      <c r="U227" s="302" t="s">
        <v>37</v>
      </c>
      <c r="V227" s="302" t="s">
        <v>37</v>
      </c>
      <c r="W227" s="302" t="s">
        <v>37</v>
      </c>
    </row>
    <row r="228" spans="1:23" s="347" customFormat="1" ht="240">
      <c r="A228" s="201">
        <v>221</v>
      </c>
      <c r="B228" s="201" t="s">
        <v>1414</v>
      </c>
      <c r="C228" s="202" t="s">
        <v>2745</v>
      </c>
      <c r="D228" s="201" t="s">
        <v>29</v>
      </c>
      <c r="E228" s="201">
        <v>90939707</v>
      </c>
      <c r="F228" s="201">
        <v>5</v>
      </c>
      <c r="G228" s="220" t="s">
        <v>2619</v>
      </c>
      <c r="H228" s="202" t="s">
        <v>2746</v>
      </c>
      <c r="I228" s="201"/>
      <c r="J228" s="201"/>
      <c r="K228" s="205">
        <v>1402.13</v>
      </c>
      <c r="L228" s="205"/>
      <c r="M228" s="206">
        <f t="shared" si="3"/>
        <v>1402.13</v>
      </c>
      <c r="N228" s="207" t="s">
        <v>37</v>
      </c>
      <c r="O228" s="240" t="s">
        <v>2747</v>
      </c>
      <c r="P228" s="235" t="s">
        <v>35</v>
      </c>
      <c r="Q228" s="234" t="s">
        <v>2748</v>
      </c>
      <c r="R228" s="200" t="s">
        <v>1598</v>
      </c>
      <c r="S228" s="330" t="s">
        <v>37</v>
      </c>
      <c r="T228" s="332" t="s">
        <v>2092</v>
      </c>
      <c r="U228" s="302" t="s">
        <v>37</v>
      </c>
      <c r="V228" s="302" t="s">
        <v>37</v>
      </c>
      <c r="W228" s="302" t="s">
        <v>37</v>
      </c>
    </row>
    <row r="229" spans="1:23" s="347" customFormat="1" ht="204">
      <c r="A229" s="201">
        <v>222</v>
      </c>
      <c r="B229" s="201" t="s">
        <v>1414</v>
      </c>
      <c r="C229" s="202" t="s">
        <v>2711</v>
      </c>
      <c r="D229" s="201" t="s">
        <v>42</v>
      </c>
      <c r="E229" s="201">
        <v>98996601</v>
      </c>
      <c r="F229" s="201">
        <v>9</v>
      </c>
      <c r="G229" s="220" t="s">
        <v>2609</v>
      </c>
      <c r="H229" s="202" t="s">
        <v>2749</v>
      </c>
      <c r="I229" s="201"/>
      <c r="J229" s="201"/>
      <c r="K229" s="205">
        <v>1470.6</v>
      </c>
      <c r="L229" s="205"/>
      <c r="M229" s="206">
        <f t="shared" si="3"/>
        <v>1470.6</v>
      </c>
      <c r="N229" s="207" t="s">
        <v>37</v>
      </c>
      <c r="O229" s="240" t="s">
        <v>2750</v>
      </c>
      <c r="P229" s="235" t="s">
        <v>3</v>
      </c>
      <c r="Q229" s="234"/>
      <c r="R229" s="235"/>
      <c r="S229" s="218"/>
      <c r="T229" s="332" t="s">
        <v>1808</v>
      </c>
      <c r="U229" s="302" t="s">
        <v>37</v>
      </c>
      <c r="V229" s="302" t="s">
        <v>37</v>
      </c>
      <c r="W229" s="302" t="s">
        <v>37</v>
      </c>
    </row>
    <row r="230" spans="1:23" s="347" customFormat="1" ht="36">
      <c r="A230" s="201">
        <v>223</v>
      </c>
      <c r="B230" s="201" t="s">
        <v>1414</v>
      </c>
      <c r="C230" s="202" t="s">
        <v>2751</v>
      </c>
      <c r="D230" s="201" t="s">
        <v>2587</v>
      </c>
      <c r="E230" s="201">
        <v>98998393</v>
      </c>
      <c r="F230" s="201">
        <v>7</v>
      </c>
      <c r="G230" s="237">
        <v>42036</v>
      </c>
      <c r="H230" s="202" t="s">
        <v>2752</v>
      </c>
      <c r="I230" s="201" t="s">
        <v>37</v>
      </c>
      <c r="J230" s="201"/>
      <c r="K230" s="205">
        <v>1500</v>
      </c>
      <c r="L230" s="205"/>
      <c r="M230" s="206">
        <f t="shared" si="3"/>
        <v>1500</v>
      </c>
      <c r="N230" s="201" t="s">
        <v>37</v>
      </c>
      <c r="O230" s="295" t="s">
        <v>2753</v>
      </c>
      <c r="P230" s="235" t="s">
        <v>35</v>
      </c>
      <c r="Q230" s="234" t="s">
        <v>2754</v>
      </c>
      <c r="R230" s="200" t="s">
        <v>1598</v>
      </c>
      <c r="S230" s="330" t="s">
        <v>37</v>
      </c>
      <c r="T230" s="332" t="s">
        <v>537</v>
      </c>
      <c r="U230" s="302" t="s">
        <v>37</v>
      </c>
      <c r="V230" s="302" t="s">
        <v>37</v>
      </c>
      <c r="W230" s="302" t="s">
        <v>37</v>
      </c>
    </row>
    <row r="231" spans="1:23" s="347" customFormat="1" ht="204">
      <c r="A231" s="201">
        <v>224</v>
      </c>
      <c r="B231" s="201" t="s">
        <v>1414</v>
      </c>
      <c r="C231" s="202" t="s">
        <v>2755</v>
      </c>
      <c r="D231" s="201" t="s">
        <v>42</v>
      </c>
      <c r="E231" s="201">
        <v>53993471</v>
      </c>
      <c r="F231" s="201">
        <v>11</v>
      </c>
      <c r="G231" s="220" t="s">
        <v>2625</v>
      </c>
      <c r="H231" s="202" t="s">
        <v>2756</v>
      </c>
      <c r="I231" s="201"/>
      <c r="J231" s="201"/>
      <c r="K231" s="205">
        <v>1534.23</v>
      </c>
      <c r="L231" s="205"/>
      <c r="M231" s="206">
        <f t="shared" si="3"/>
        <v>1534.23</v>
      </c>
      <c r="N231" s="201" t="s">
        <v>37</v>
      </c>
      <c r="O231" s="240" t="s">
        <v>2757</v>
      </c>
      <c r="P231" s="235" t="s">
        <v>35</v>
      </c>
      <c r="Q231" s="234" t="s">
        <v>2680</v>
      </c>
      <c r="R231" s="200" t="s">
        <v>1598</v>
      </c>
      <c r="S231" s="330" t="s">
        <v>37</v>
      </c>
      <c r="T231" s="332" t="s">
        <v>2092</v>
      </c>
      <c r="U231" s="302" t="s">
        <v>37</v>
      </c>
      <c r="V231" s="302" t="s">
        <v>37</v>
      </c>
      <c r="W231" s="302" t="s">
        <v>37</v>
      </c>
    </row>
    <row r="232" spans="1:23" s="347" customFormat="1" ht="24">
      <c r="A232" s="201">
        <v>225</v>
      </c>
      <c r="B232" s="201" t="s">
        <v>1414</v>
      </c>
      <c r="C232" s="202" t="s">
        <v>2758</v>
      </c>
      <c r="D232" s="201" t="s">
        <v>42</v>
      </c>
      <c r="E232" s="201">
        <v>18968139</v>
      </c>
      <c r="F232" s="201">
        <v>5</v>
      </c>
      <c r="G232" s="220" t="s">
        <v>2625</v>
      </c>
      <c r="H232" s="202" t="s">
        <v>2759</v>
      </c>
      <c r="I232" s="201"/>
      <c r="J232" s="201"/>
      <c r="K232" s="205">
        <v>1596</v>
      </c>
      <c r="L232" s="205"/>
      <c r="M232" s="206">
        <f t="shared" si="3"/>
        <v>1596</v>
      </c>
      <c r="N232" s="201" t="s">
        <v>37</v>
      </c>
      <c r="O232" s="240" t="s">
        <v>2729</v>
      </c>
      <c r="P232" s="235" t="s">
        <v>3</v>
      </c>
      <c r="Q232" s="234"/>
      <c r="R232" s="235"/>
      <c r="S232" s="218"/>
      <c r="T232" s="332" t="s">
        <v>1017</v>
      </c>
      <c r="U232" s="302" t="s">
        <v>37</v>
      </c>
      <c r="V232" s="302" t="s">
        <v>37</v>
      </c>
      <c r="W232" s="302" t="s">
        <v>37</v>
      </c>
    </row>
    <row r="233" spans="1:23" s="347" customFormat="1" ht="57.75">
      <c r="A233" s="201">
        <v>226</v>
      </c>
      <c r="B233" s="201" t="s">
        <v>1414</v>
      </c>
      <c r="C233" s="202" t="s">
        <v>2760</v>
      </c>
      <c r="D233" s="201" t="s">
        <v>2587</v>
      </c>
      <c r="E233" s="201">
        <v>53806883</v>
      </c>
      <c r="F233" s="201">
        <v>5</v>
      </c>
      <c r="G233" s="237">
        <v>42064</v>
      </c>
      <c r="H233" s="202" t="s">
        <v>2761</v>
      </c>
      <c r="I233" s="201" t="s">
        <v>37</v>
      </c>
      <c r="J233" s="201"/>
      <c r="K233" s="205">
        <v>1767</v>
      </c>
      <c r="L233" s="205"/>
      <c r="M233" s="206">
        <f t="shared" si="3"/>
        <v>1767</v>
      </c>
      <c r="N233" s="201" t="s">
        <v>37</v>
      </c>
      <c r="O233" s="295" t="s">
        <v>2729</v>
      </c>
      <c r="P233" s="235" t="s">
        <v>3</v>
      </c>
      <c r="Q233" s="234"/>
      <c r="R233" s="235"/>
      <c r="S233" s="244"/>
      <c r="T233" s="332" t="s">
        <v>1017</v>
      </c>
      <c r="U233" s="302" t="s">
        <v>37</v>
      </c>
      <c r="V233" s="302" t="s">
        <v>37</v>
      </c>
      <c r="W233" s="302" t="s">
        <v>37</v>
      </c>
    </row>
    <row r="234" spans="1:23" s="347" customFormat="1" ht="228">
      <c r="A234" s="201">
        <v>227</v>
      </c>
      <c r="B234" s="201" t="s">
        <v>1414</v>
      </c>
      <c r="C234" s="202" t="s">
        <v>2762</v>
      </c>
      <c r="D234" s="201" t="s">
        <v>29</v>
      </c>
      <c r="E234" s="201">
        <v>53708652</v>
      </c>
      <c r="F234" s="201">
        <v>9</v>
      </c>
      <c r="G234" s="220" t="s">
        <v>2763</v>
      </c>
      <c r="H234" s="202" t="s">
        <v>2764</v>
      </c>
      <c r="I234" s="201"/>
      <c r="J234" s="201"/>
      <c r="K234" s="205">
        <v>1800</v>
      </c>
      <c r="L234" s="205"/>
      <c r="M234" s="206">
        <f t="shared" si="3"/>
        <v>1800</v>
      </c>
      <c r="N234" s="201" t="s">
        <v>37</v>
      </c>
      <c r="O234" s="240" t="s">
        <v>2765</v>
      </c>
      <c r="P234" s="235" t="s">
        <v>3</v>
      </c>
      <c r="Q234" s="234"/>
      <c r="R234" s="235"/>
      <c r="S234" s="218"/>
      <c r="T234" s="332" t="s">
        <v>1017</v>
      </c>
      <c r="U234" s="302" t="s">
        <v>37</v>
      </c>
      <c r="V234" s="302" t="s">
        <v>37</v>
      </c>
      <c r="W234" s="302" t="s">
        <v>37</v>
      </c>
    </row>
    <row r="235" spans="1:23" s="347" customFormat="1" ht="29.25">
      <c r="A235" s="201">
        <v>228</v>
      </c>
      <c r="B235" s="201" t="s">
        <v>1414</v>
      </c>
      <c r="C235" s="202" t="s">
        <v>2766</v>
      </c>
      <c r="D235" s="201" t="s">
        <v>29</v>
      </c>
      <c r="E235" s="201">
        <v>20501536</v>
      </c>
      <c r="F235" s="201">
        <v>5</v>
      </c>
      <c r="G235" s="220" t="s">
        <v>2619</v>
      </c>
      <c r="H235" s="202" t="s">
        <v>2767</v>
      </c>
      <c r="I235" s="201"/>
      <c r="J235" s="201"/>
      <c r="K235" s="205">
        <v>1847.77</v>
      </c>
      <c r="L235" s="205"/>
      <c r="M235" s="206">
        <f t="shared" si="3"/>
        <v>1847.77</v>
      </c>
      <c r="N235" s="207" t="s">
        <v>37</v>
      </c>
      <c r="O235" s="295" t="s">
        <v>2729</v>
      </c>
      <c r="P235" s="235" t="s">
        <v>3</v>
      </c>
      <c r="Q235" s="234"/>
      <c r="R235" s="235"/>
      <c r="S235" s="218"/>
      <c r="T235" s="332" t="s">
        <v>537</v>
      </c>
      <c r="U235" s="302" t="s">
        <v>37</v>
      </c>
      <c r="V235" s="302" t="s">
        <v>37</v>
      </c>
      <c r="W235" s="302" t="s">
        <v>37</v>
      </c>
    </row>
    <row r="236" spans="1:23" s="347" customFormat="1" ht="24">
      <c r="A236" s="201">
        <v>229</v>
      </c>
      <c r="B236" s="201" t="s">
        <v>1414</v>
      </c>
      <c r="C236" s="202" t="s">
        <v>2768</v>
      </c>
      <c r="D236" s="201" t="s">
        <v>29</v>
      </c>
      <c r="E236" s="201">
        <v>53990706</v>
      </c>
      <c r="F236" s="201">
        <v>5</v>
      </c>
      <c r="G236" s="220" t="s">
        <v>2648</v>
      </c>
      <c r="H236" s="202" t="s">
        <v>2769</v>
      </c>
      <c r="I236" s="201"/>
      <c r="J236" s="201"/>
      <c r="K236" s="205">
        <v>1890.1</v>
      </c>
      <c r="L236" s="205"/>
      <c r="M236" s="206">
        <f t="shared" si="3"/>
        <v>1890.1</v>
      </c>
      <c r="N236" s="207" t="s">
        <v>37</v>
      </c>
      <c r="O236" s="295" t="s">
        <v>2729</v>
      </c>
      <c r="P236" s="235" t="s">
        <v>3</v>
      </c>
      <c r="Q236" s="234"/>
      <c r="R236" s="235"/>
      <c r="S236" s="218"/>
      <c r="T236" s="332" t="s">
        <v>537</v>
      </c>
      <c r="U236" s="302" t="s">
        <v>37</v>
      </c>
      <c r="V236" s="302" t="s">
        <v>37</v>
      </c>
      <c r="W236" s="302" t="s">
        <v>37</v>
      </c>
    </row>
    <row r="237" spans="1:23" s="347" customFormat="1" ht="228">
      <c r="A237" s="201">
        <v>230</v>
      </c>
      <c r="B237" s="201" t="s">
        <v>1414</v>
      </c>
      <c r="C237" s="202" t="s">
        <v>2770</v>
      </c>
      <c r="D237" s="201"/>
      <c r="E237" s="201"/>
      <c r="F237" s="201"/>
      <c r="G237" s="220" t="s">
        <v>2625</v>
      </c>
      <c r="H237" s="202" t="s">
        <v>2771</v>
      </c>
      <c r="I237" s="201"/>
      <c r="J237" s="201"/>
      <c r="K237" s="205">
        <v>1976.76</v>
      </c>
      <c r="L237" s="205"/>
      <c r="M237" s="206">
        <f t="shared" si="3"/>
        <v>1976.76</v>
      </c>
      <c r="N237" s="201" t="s">
        <v>37</v>
      </c>
      <c r="O237" s="240" t="s">
        <v>2772</v>
      </c>
      <c r="P237" s="235" t="s">
        <v>3</v>
      </c>
      <c r="Q237" s="234"/>
      <c r="R237" s="235"/>
      <c r="S237" s="244"/>
      <c r="T237" s="332" t="s">
        <v>1017</v>
      </c>
      <c r="U237" s="302" t="s">
        <v>37</v>
      </c>
      <c r="V237" s="302" t="s">
        <v>37</v>
      </c>
      <c r="W237" s="302" t="s">
        <v>37</v>
      </c>
    </row>
    <row r="238" spans="1:23" s="347" customFormat="1" ht="288">
      <c r="A238" s="201">
        <v>231</v>
      </c>
      <c r="B238" s="201" t="s">
        <v>1414</v>
      </c>
      <c r="C238" s="202" t="s">
        <v>2773</v>
      </c>
      <c r="D238" s="201" t="s">
        <v>42</v>
      </c>
      <c r="E238" s="201">
        <v>54034817</v>
      </c>
      <c r="F238" s="201">
        <v>9</v>
      </c>
      <c r="G238" s="220" t="s">
        <v>2625</v>
      </c>
      <c r="H238" s="202" t="s">
        <v>2774</v>
      </c>
      <c r="I238" s="201"/>
      <c r="J238" s="201"/>
      <c r="K238" s="205">
        <v>1992.31</v>
      </c>
      <c r="L238" s="205"/>
      <c r="M238" s="206">
        <f t="shared" si="3"/>
        <v>1992.31</v>
      </c>
      <c r="N238" s="201" t="s">
        <v>37</v>
      </c>
      <c r="O238" s="240" t="s">
        <v>2775</v>
      </c>
      <c r="P238" s="235" t="s">
        <v>35</v>
      </c>
      <c r="Q238" s="234" t="s">
        <v>2680</v>
      </c>
      <c r="R238" s="200" t="s">
        <v>1598</v>
      </c>
      <c r="S238" s="330" t="s">
        <v>37</v>
      </c>
      <c r="T238" s="331" t="s">
        <v>1808</v>
      </c>
      <c r="U238" s="302" t="s">
        <v>37</v>
      </c>
      <c r="V238" s="302" t="s">
        <v>37</v>
      </c>
      <c r="W238" s="302" t="s">
        <v>37</v>
      </c>
    </row>
    <row r="239" spans="1:23" s="347" customFormat="1" ht="132">
      <c r="A239" s="201">
        <v>232</v>
      </c>
      <c r="B239" s="201" t="s">
        <v>1414</v>
      </c>
      <c r="C239" s="202" t="s">
        <v>2776</v>
      </c>
      <c r="D239" s="201" t="s">
        <v>42</v>
      </c>
      <c r="E239" s="201">
        <v>20179880</v>
      </c>
      <c r="F239" s="201">
        <v>7</v>
      </c>
      <c r="G239" s="220" t="s">
        <v>2609</v>
      </c>
      <c r="H239" s="202" t="s">
        <v>2777</v>
      </c>
      <c r="I239" s="201"/>
      <c r="J239" s="201"/>
      <c r="K239" s="205">
        <v>2004.96</v>
      </c>
      <c r="L239" s="205"/>
      <c r="M239" s="206">
        <f t="shared" si="3"/>
        <v>2004.96</v>
      </c>
      <c r="N239" s="207" t="s">
        <v>37</v>
      </c>
      <c r="O239" s="240" t="s">
        <v>3213</v>
      </c>
      <c r="P239" s="235" t="s">
        <v>3</v>
      </c>
      <c r="Q239" s="234"/>
      <c r="R239" s="235"/>
      <c r="S239" s="244"/>
      <c r="T239" s="332" t="s">
        <v>1017</v>
      </c>
      <c r="U239" s="302" t="s">
        <v>37</v>
      </c>
      <c r="V239" s="302" t="s">
        <v>37</v>
      </c>
      <c r="W239" s="302" t="s">
        <v>37</v>
      </c>
    </row>
    <row r="240" spans="1:23" s="347" customFormat="1" ht="156">
      <c r="A240" s="201">
        <v>233</v>
      </c>
      <c r="B240" s="201" t="s">
        <v>1414</v>
      </c>
      <c r="C240" s="202" t="s">
        <v>2778</v>
      </c>
      <c r="D240" s="201"/>
      <c r="E240" s="201"/>
      <c r="F240" s="201"/>
      <c r="G240" s="220" t="s">
        <v>2622</v>
      </c>
      <c r="H240" s="202" t="s">
        <v>2779</v>
      </c>
      <c r="I240" s="201"/>
      <c r="J240" s="201"/>
      <c r="K240" s="205">
        <v>2012.4</v>
      </c>
      <c r="L240" s="205"/>
      <c r="M240" s="206">
        <f t="shared" si="3"/>
        <v>2012.4</v>
      </c>
      <c r="N240" s="201" t="s">
        <v>37</v>
      </c>
      <c r="O240" s="295" t="s">
        <v>2780</v>
      </c>
      <c r="P240" s="235" t="s">
        <v>35</v>
      </c>
      <c r="Q240" s="234" t="s">
        <v>2120</v>
      </c>
      <c r="R240" s="200" t="s">
        <v>1598</v>
      </c>
      <c r="S240" s="330" t="s">
        <v>37</v>
      </c>
      <c r="T240" s="344" t="s">
        <v>1808</v>
      </c>
      <c r="U240" s="302" t="s">
        <v>37</v>
      </c>
      <c r="V240" s="302" t="s">
        <v>37</v>
      </c>
      <c r="W240" s="302" t="s">
        <v>37</v>
      </c>
    </row>
    <row r="241" spans="1:23" s="347" customFormat="1" ht="48">
      <c r="A241" s="201">
        <v>234</v>
      </c>
      <c r="B241" s="201" t="s">
        <v>1414</v>
      </c>
      <c r="C241" s="202" t="s">
        <v>2781</v>
      </c>
      <c r="D241" s="201" t="s">
        <v>42</v>
      </c>
      <c r="E241" s="201">
        <v>53708695</v>
      </c>
      <c r="F241" s="201">
        <v>7</v>
      </c>
      <c r="G241" s="220" t="s">
        <v>2625</v>
      </c>
      <c r="H241" s="202" t="s">
        <v>2782</v>
      </c>
      <c r="I241" s="201"/>
      <c r="J241" s="201"/>
      <c r="K241" s="205">
        <v>2194.5</v>
      </c>
      <c r="L241" s="205"/>
      <c r="M241" s="206">
        <f t="shared" si="3"/>
        <v>2194.5</v>
      </c>
      <c r="N241" s="201" t="s">
        <v>37</v>
      </c>
      <c r="O241" s="295" t="s">
        <v>2783</v>
      </c>
      <c r="P241" s="235" t="s">
        <v>35</v>
      </c>
      <c r="Q241" s="234" t="s">
        <v>2376</v>
      </c>
      <c r="R241" s="200" t="s">
        <v>1598</v>
      </c>
      <c r="S241" s="330" t="s">
        <v>37</v>
      </c>
      <c r="T241" s="344" t="s">
        <v>2092</v>
      </c>
      <c r="U241" s="302" t="s">
        <v>37</v>
      </c>
      <c r="V241" s="302" t="s">
        <v>37</v>
      </c>
      <c r="W241" s="302" t="s">
        <v>37</v>
      </c>
    </row>
    <row r="242" spans="1:23" s="347" customFormat="1" ht="36">
      <c r="A242" s="201">
        <v>235</v>
      </c>
      <c r="B242" s="201" t="s">
        <v>1414</v>
      </c>
      <c r="C242" s="202" t="s">
        <v>2784</v>
      </c>
      <c r="D242" s="201" t="s">
        <v>42</v>
      </c>
      <c r="E242" s="201">
        <v>82078815</v>
      </c>
      <c r="F242" s="201">
        <v>8</v>
      </c>
      <c r="G242" s="220" t="s">
        <v>2731</v>
      </c>
      <c r="H242" s="202" t="s">
        <v>2732</v>
      </c>
      <c r="I242" s="201"/>
      <c r="J242" s="201"/>
      <c r="K242" s="205">
        <v>7371.66</v>
      </c>
      <c r="L242" s="205">
        <v>-5021.2</v>
      </c>
      <c r="M242" s="206">
        <f t="shared" si="3"/>
        <v>2350.46</v>
      </c>
      <c r="N242" s="207" t="s">
        <v>37</v>
      </c>
      <c r="O242" s="240" t="s">
        <v>2785</v>
      </c>
      <c r="P242" s="235" t="s">
        <v>35</v>
      </c>
      <c r="Q242" s="234" t="s">
        <v>2055</v>
      </c>
      <c r="R242" s="200" t="s">
        <v>1598</v>
      </c>
      <c r="S242" s="330" t="s">
        <v>37</v>
      </c>
      <c r="T242" s="331" t="s">
        <v>537</v>
      </c>
      <c r="U242" s="302" t="s">
        <v>37</v>
      </c>
      <c r="V242" s="302" t="s">
        <v>37</v>
      </c>
      <c r="W242" s="302" t="s">
        <v>37</v>
      </c>
    </row>
    <row r="243" spans="1:23" s="347" customFormat="1" ht="43.5">
      <c r="A243" s="201">
        <v>236</v>
      </c>
      <c r="B243" s="201" t="s">
        <v>1414</v>
      </c>
      <c r="C243" s="283" t="s">
        <v>2786</v>
      </c>
      <c r="D243" s="284" t="s">
        <v>2587</v>
      </c>
      <c r="E243" s="297" t="s">
        <v>2787</v>
      </c>
      <c r="F243" s="286" t="s">
        <v>2788</v>
      </c>
      <c r="G243" s="287">
        <v>42401</v>
      </c>
      <c r="H243" s="290" t="s">
        <v>2789</v>
      </c>
      <c r="I243" s="284" t="s">
        <v>2591</v>
      </c>
      <c r="J243" s="284"/>
      <c r="K243" s="298"/>
      <c r="L243" s="294">
        <v>2500</v>
      </c>
      <c r="M243" s="206">
        <f t="shared" si="3"/>
        <v>2500</v>
      </c>
      <c r="N243" s="288" t="s">
        <v>2699</v>
      </c>
      <c r="O243" s="295" t="s">
        <v>2707</v>
      </c>
      <c r="P243" s="345" t="s">
        <v>35</v>
      </c>
      <c r="Q243" s="345" t="s">
        <v>2387</v>
      </c>
      <c r="R243" s="200" t="s">
        <v>1598</v>
      </c>
      <c r="S243" s="330" t="s">
        <v>37</v>
      </c>
      <c r="T243" s="344" t="s">
        <v>2092</v>
      </c>
      <c r="U243" s="302" t="s">
        <v>37</v>
      </c>
      <c r="V243" s="302" t="s">
        <v>37</v>
      </c>
      <c r="W243" s="302" t="s">
        <v>37</v>
      </c>
    </row>
    <row r="244" spans="1:23" s="347" customFormat="1" ht="24">
      <c r="A244" s="201">
        <v>237</v>
      </c>
      <c r="B244" s="201" t="s">
        <v>1414</v>
      </c>
      <c r="C244" s="202" t="s">
        <v>2790</v>
      </c>
      <c r="D244" s="201"/>
      <c r="E244" s="201"/>
      <c r="F244" s="201"/>
      <c r="G244" s="220" t="s">
        <v>2613</v>
      </c>
      <c r="H244" s="202" t="s">
        <v>2628</v>
      </c>
      <c r="I244" s="201"/>
      <c r="J244" s="201"/>
      <c r="K244" s="205">
        <v>2649.32</v>
      </c>
      <c r="L244" s="205"/>
      <c r="M244" s="206">
        <f t="shared" si="3"/>
        <v>2649.32</v>
      </c>
      <c r="N244" s="207" t="s">
        <v>37</v>
      </c>
      <c r="O244" s="295" t="s">
        <v>2729</v>
      </c>
      <c r="P244" s="235" t="s">
        <v>3</v>
      </c>
      <c r="Q244" s="234"/>
      <c r="R244" s="235"/>
      <c r="S244" s="218"/>
      <c r="T244" s="332" t="s">
        <v>1808</v>
      </c>
      <c r="U244" s="302" t="s">
        <v>37</v>
      </c>
      <c r="V244" s="302" t="s">
        <v>37</v>
      </c>
      <c r="W244" s="302" t="s">
        <v>37</v>
      </c>
    </row>
    <row r="245" spans="1:23" s="347" customFormat="1" ht="192">
      <c r="A245" s="201">
        <v>238</v>
      </c>
      <c r="B245" s="201" t="s">
        <v>1414</v>
      </c>
      <c r="C245" s="202" t="s">
        <v>2791</v>
      </c>
      <c r="D245" s="201" t="s">
        <v>29</v>
      </c>
      <c r="E245" s="201">
        <v>90942471</v>
      </c>
      <c r="F245" s="201">
        <v>5</v>
      </c>
      <c r="G245" s="220" t="s">
        <v>2625</v>
      </c>
      <c r="H245" s="202" t="s">
        <v>2792</v>
      </c>
      <c r="I245" s="201"/>
      <c r="J245" s="201"/>
      <c r="K245" s="205">
        <v>2662.61</v>
      </c>
      <c r="L245" s="205"/>
      <c r="M245" s="206">
        <f t="shared" si="3"/>
        <v>2662.61</v>
      </c>
      <c r="N245" s="201" t="s">
        <v>37</v>
      </c>
      <c r="O245" s="240" t="s">
        <v>2793</v>
      </c>
      <c r="P245" s="235" t="s">
        <v>35</v>
      </c>
      <c r="Q245" s="234" t="s">
        <v>2680</v>
      </c>
      <c r="R245" s="200" t="s">
        <v>1598</v>
      </c>
      <c r="S245" s="330" t="s">
        <v>37</v>
      </c>
      <c r="T245" s="332" t="s">
        <v>1808</v>
      </c>
      <c r="U245" s="302" t="s">
        <v>37</v>
      </c>
      <c r="V245" s="302" t="s">
        <v>37</v>
      </c>
      <c r="W245" s="302" t="s">
        <v>37</v>
      </c>
    </row>
    <row r="246" spans="1:23" s="347" customFormat="1" ht="216">
      <c r="A246" s="201">
        <v>239</v>
      </c>
      <c r="B246" s="201" t="s">
        <v>1414</v>
      </c>
      <c r="C246" s="202" t="s">
        <v>2794</v>
      </c>
      <c r="D246" s="201" t="s">
        <v>29</v>
      </c>
      <c r="E246" s="201">
        <v>50552228</v>
      </c>
      <c r="F246" s="201">
        <v>9</v>
      </c>
      <c r="G246" s="220" t="s">
        <v>2622</v>
      </c>
      <c r="H246" s="202" t="s">
        <v>2795</v>
      </c>
      <c r="I246" s="201"/>
      <c r="J246" s="201"/>
      <c r="K246" s="205">
        <v>2736</v>
      </c>
      <c r="L246" s="205"/>
      <c r="M246" s="206">
        <f t="shared" si="3"/>
        <v>2736</v>
      </c>
      <c r="N246" s="207" t="s">
        <v>37</v>
      </c>
      <c r="O246" s="240" t="s">
        <v>2796</v>
      </c>
      <c r="P246" s="235" t="s">
        <v>35</v>
      </c>
      <c r="Q246" s="234" t="s">
        <v>2680</v>
      </c>
      <c r="R246" s="200" t="s">
        <v>1598</v>
      </c>
      <c r="S246" s="330" t="s">
        <v>37</v>
      </c>
      <c r="T246" s="332" t="s">
        <v>537</v>
      </c>
      <c r="U246" s="302" t="s">
        <v>37</v>
      </c>
      <c r="V246" s="302" t="s">
        <v>37</v>
      </c>
      <c r="W246" s="302" t="s">
        <v>37</v>
      </c>
    </row>
    <row r="247" spans="1:23" s="347" customFormat="1" ht="24">
      <c r="A247" s="201">
        <v>240</v>
      </c>
      <c r="B247" s="201" t="s">
        <v>1414</v>
      </c>
      <c r="C247" s="202" t="s">
        <v>2797</v>
      </c>
      <c r="D247" s="201" t="s">
        <v>29</v>
      </c>
      <c r="E247" s="201">
        <v>90939808</v>
      </c>
      <c r="F247" s="201">
        <v>5</v>
      </c>
      <c r="G247" s="220" t="s">
        <v>2619</v>
      </c>
      <c r="H247" s="202" t="s">
        <v>2798</v>
      </c>
      <c r="I247" s="201"/>
      <c r="J247" s="201"/>
      <c r="K247" s="205">
        <v>2740.9</v>
      </c>
      <c r="L247" s="205"/>
      <c r="M247" s="206">
        <f t="shared" si="3"/>
        <v>2740.9</v>
      </c>
      <c r="N247" s="207" t="s">
        <v>37</v>
      </c>
      <c r="O247" s="295" t="s">
        <v>2729</v>
      </c>
      <c r="P247" s="235" t="s">
        <v>3</v>
      </c>
      <c r="Q247" s="234"/>
      <c r="R247" s="235"/>
      <c r="S247" s="234"/>
      <c r="T247" s="332" t="s">
        <v>537</v>
      </c>
      <c r="U247" s="302" t="s">
        <v>37</v>
      </c>
      <c r="V247" s="302" t="s">
        <v>37</v>
      </c>
      <c r="W247" s="302" t="s">
        <v>37</v>
      </c>
    </row>
    <row r="248" spans="1:23" s="347" customFormat="1" ht="144">
      <c r="A248" s="201">
        <v>241</v>
      </c>
      <c r="B248" s="201" t="s">
        <v>1414</v>
      </c>
      <c r="C248" s="202" t="s">
        <v>2799</v>
      </c>
      <c r="D248" s="201" t="s">
        <v>29</v>
      </c>
      <c r="E248" s="201">
        <v>20501536</v>
      </c>
      <c r="F248" s="201">
        <v>5</v>
      </c>
      <c r="G248" s="220" t="s">
        <v>2625</v>
      </c>
      <c r="H248" s="202" t="s">
        <v>2800</v>
      </c>
      <c r="I248" s="201"/>
      <c r="J248" s="201"/>
      <c r="K248" s="205">
        <v>2807.27</v>
      </c>
      <c r="L248" s="205"/>
      <c r="M248" s="206">
        <f t="shared" si="3"/>
        <v>2807.27</v>
      </c>
      <c r="N248" s="201" t="s">
        <v>37</v>
      </c>
      <c r="O248" s="295" t="s">
        <v>2801</v>
      </c>
      <c r="P248" s="235" t="s">
        <v>3</v>
      </c>
      <c r="Q248" s="234"/>
      <c r="R248" s="235"/>
      <c r="S248" s="234"/>
      <c r="T248" s="331" t="s">
        <v>2092</v>
      </c>
      <c r="U248" s="302" t="s">
        <v>37</v>
      </c>
      <c r="V248" s="302" t="s">
        <v>37</v>
      </c>
      <c r="W248" s="302" t="s">
        <v>37</v>
      </c>
    </row>
    <row r="249" spans="1:23" s="347" customFormat="1" ht="36">
      <c r="A249" s="201">
        <v>242</v>
      </c>
      <c r="B249" s="201" t="s">
        <v>1414</v>
      </c>
      <c r="C249" s="202" t="s">
        <v>2802</v>
      </c>
      <c r="D249" s="201" t="s">
        <v>42</v>
      </c>
      <c r="E249" s="201">
        <v>53819608</v>
      </c>
      <c r="F249" s="201"/>
      <c r="G249" s="220" t="s">
        <v>2625</v>
      </c>
      <c r="H249" s="202" t="s">
        <v>2800</v>
      </c>
      <c r="I249" s="201"/>
      <c r="J249" s="201"/>
      <c r="K249" s="205">
        <v>2807.27</v>
      </c>
      <c r="L249" s="205"/>
      <c r="M249" s="206">
        <f t="shared" si="3"/>
        <v>2807.27</v>
      </c>
      <c r="N249" s="201" t="s">
        <v>37</v>
      </c>
      <c r="O249" s="295" t="s">
        <v>2785</v>
      </c>
      <c r="P249" s="235" t="s">
        <v>35</v>
      </c>
      <c r="Q249" s="234" t="s">
        <v>2376</v>
      </c>
      <c r="R249" s="200" t="s">
        <v>1598</v>
      </c>
      <c r="S249" s="330" t="s">
        <v>37</v>
      </c>
      <c r="T249" s="344" t="s">
        <v>2092</v>
      </c>
      <c r="U249" s="302" t="s">
        <v>37</v>
      </c>
      <c r="V249" s="302" t="s">
        <v>37</v>
      </c>
      <c r="W249" s="302" t="s">
        <v>37</v>
      </c>
    </row>
    <row r="250" spans="1:23" s="347" customFormat="1" ht="144">
      <c r="A250" s="201">
        <v>243</v>
      </c>
      <c r="B250" s="201" t="s">
        <v>1414</v>
      </c>
      <c r="C250" s="202" t="s">
        <v>2803</v>
      </c>
      <c r="D250" s="201" t="s">
        <v>1868</v>
      </c>
      <c r="E250" s="201">
        <v>53943813</v>
      </c>
      <c r="F250" s="201"/>
      <c r="G250" s="237">
        <v>42430</v>
      </c>
      <c r="H250" s="202" t="s">
        <v>2804</v>
      </c>
      <c r="I250" s="201" t="s">
        <v>37</v>
      </c>
      <c r="J250" s="201"/>
      <c r="K250" s="205">
        <v>2857.98</v>
      </c>
      <c r="L250" s="205"/>
      <c r="M250" s="206">
        <f t="shared" si="3"/>
        <v>2857.98</v>
      </c>
      <c r="N250" s="201" t="s">
        <v>37</v>
      </c>
      <c r="O250" s="240" t="s">
        <v>2805</v>
      </c>
      <c r="P250" s="235" t="s">
        <v>3</v>
      </c>
      <c r="Q250" s="234"/>
      <c r="R250" s="235"/>
      <c r="S250" s="299"/>
      <c r="T250" s="332" t="s">
        <v>1808</v>
      </c>
      <c r="U250" s="302" t="s">
        <v>37</v>
      </c>
      <c r="V250" s="302" t="s">
        <v>37</v>
      </c>
      <c r="W250" s="302" t="s">
        <v>37</v>
      </c>
    </row>
    <row r="251" spans="1:23" s="347" customFormat="1" ht="180">
      <c r="A251" s="201">
        <v>244</v>
      </c>
      <c r="B251" s="201" t="s">
        <v>1414</v>
      </c>
      <c r="C251" s="202" t="s">
        <v>2799</v>
      </c>
      <c r="D251" s="201" t="s">
        <v>29</v>
      </c>
      <c r="E251" s="201">
        <v>20501536</v>
      </c>
      <c r="F251" s="201">
        <v>5</v>
      </c>
      <c r="G251" s="220" t="s">
        <v>2625</v>
      </c>
      <c r="H251" s="202" t="s">
        <v>2771</v>
      </c>
      <c r="I251" s="201"/>
      <c r="J251" s="201"/>
      <c r="K251" s="205">
        <v>2872.8</v>
      </c>
      <c r="L251" s="205"/>
      <c r="M251" s="206">
        <f t="shared" si="3"/>
        <v>2872.8</v>
      </c>
      <c r="N251" s="201" t="s">
        <v>37</v>
      </c>
      <c r="O251" s="240" t="s">
        <v>2806</v>
      </c>
      <c r="P251" s="235" t="s">
        <v>3</v>
      </c>
      <c r="Q251" s="234"/>
      <c r="R251" s="235"/>
      <c r="S251" s="299"/>
      <c r="T251" s="332" t="s">
        <v>1808</v>
      </c>
      <c r="U251" s="302" t="s">
        <v>37</v>
      </c>
      <c r="V251" s="302" t="s">
        <v>37</v>
      </c>
      <c r="W251" s="302" t="s">
        <v>37</v>
      </c>
    </row>
    <row r="252" spans="1:23" s="347" customFormat="1" ht="24">
      <c r="A252" s="201">
        <v>245</v>
      </c>
      <c r="B252" s="201" t="s">
        <v>1414</v>
      </c>
      <c r="C252" s="202" t="s">
        <v>2807</v>
      </c>
      <c r="D252" s="201" t="s">
        <v>29</v>
      </c>
      <c r="E252" s="201">
        <v>50014358</v>
      </c>
      <c r="F252" s="201">
        <v>11</v>
      </c>
      <c r="G252" s="220" t="s">
        <v>2619</v>
      </c>
      <c r="H252" s="202" t="s">
        <v>2808</v>
      </c>
      <c r="I252" s="201"/>
      <c r="J252" s="201"/>
      <c r="K252" s="205">
        <v>2935.83</v>
      </c>
      <c r="L252" s="205"/>
      <c r="M252" s="206">
        <f t="shared" si="3"/>
        <v>2935.83</v>
      </c>
      <c r="N252" s="207" t="s">
        <v>37</v>
      </c>
      <c r="O252" s="295" t="s">
        <v>2729</v>
      </c>
      <c r="P252" s="235" t="s">
        <v>3</v>
      </c>
      <c r="Q252" s="234"/>
      <c r="R252" s="235"/>
      <c r="S252" s="234"/>
      <c r="T252" s="332" t="s">
        <v>1017</v>
      </c>
      <c r="U252" s="302" t="s">
        <v>37</v>
      </c>
      <c r="V252" s="302" t="s">
        <v>37</v>
      </c>
      <c r="W252" s="302" t="s">
        <v>37</v>
      </c>
    </row>
    <row r="253" spans="1:23" s="347" customFormat="1" ht="24">
      <c r="A253" s="201">
        <v>246</v>
      </c>
      <c r="B253" s="201" t="s">
        <v>1414</v>
      </c>
      <c r="C253" s="202" t="s">
        <v>2809</v>
      </c>
      <c r="D253" s="201" t="s">
        <v>42</v>
      </c>
      <c r="E253" s="201">
        <v>90940676</v>
      </c>
      <c r="F253" s="201">
        <v>5</v>
      </c>
      <c r="G253" s="220" t="s">
        <v>2653</v>
      </c>
      <c r="H253" s="202" t="s">
        <v>2810</v>
      </c>
      <c r="I253" s="201"/>
      <c r="J253" s="201"/>
      <c r="K253" s="205">
        <v>3000</v>
      </c>
      <c r="L253" s="205"/>
      <c r="M253" s="206">
        <f t="shared" si="3"/>
        <v>3000</v>
      </c>
      <c r="N253" s="207" t="s">
        <v>37</v>
      </c>
      <c r="O253" s="295" t="s">
        <v>2667</v>
      </c>
      <c r="P253" s="235" t="s">
        <v>35</v>
      </c>
      <c r="Q253" s="281" t="s">
        <v>2657</v>
      </c>
      <c r="R253" s="200" t="s">
        <v>1598</v>
      </c>
      <c r="S253" s="330" t="s">
        <v>37</v>
      </c>
      <c r="T253" s="344" t="s">
        <v>2092</v>
      </c>
      <c r="U253" s="302" t="s">
        <v>37</v>
      </c>
      <c r="V253" s="302" t="s">
        <v>37</v>
      </c>
      <c r="W253" s="302" t="s">
        <v>37</v>
      </c>
    </row>
    <row r="254" spans="1:23" s="347" customFormat="1" ht="24">
      <c r="A254" s="201">
        <v>247</v>
      </c>
      <c r="B254" s="201" t="s">
        <v>1414</v>
      </c>
      <c r="C254" s="202" t="s">
        <v>2811</v>
      </c>
      <c r="D254" s="201" t="s">
        <v>29</v>
      </c>
      <c r="E254" s="201">
        <v>90941601</v>
      </c>
      <c r="F254" s="201">
        <v>5</v>
      </c>
      <c r="G254" s="220" t="s">
        <v>2613</v>
      </c>
      <c r="H254" s="202" t="s">
        <v>2628</v>
      </c>
      <c r="I254" s="201"/>
      <c r="J254" s="201"/>
      <c r="K254" s="205">
        <v>3014.29</v>
      </c>
      <c r="L254" s="205"/>
      <c r="M254" s="206">
        <f t="shared" si="3"/>
        <v>3014.29</v>
      </c>
      <c r="N254" s="207" t="s">
        <v>37</v>
      </c>
      <c r="O254" s="240" t="s">
        <v>2636</v>
      </c>
      <c r="P254" s="235" t="s">
        <v>35</v>
      </c>
      <c r="Q254" s="281">
        <v>42866</v>
      </c>
      <c r="R254" s="200" t="s">
        <v>1598</v>
      </c>
      <c r="S254" s="330" t="s">
        <v>37</v>
      </c>
      <c r="T254" s="344" t="s">
        <v>2092</v>
      </c>
      <c r="U254" s="302" t="s">
        <v>37</v>
      </c>
      <c r="V254" s="200" t="s">
        <v>37</v>
      </c>
      <c r="W254" s="200" t="s">
        <v>37</v>
      </c>
    </row>
    <row r="255" spans="1:23" s="347" customFormat="1" ht="24">
      <c r="A255" s="201">
        <v>248</v>
      </c>
      <c r="B255" s="201" t="s">
        <v>1414</v>
      </c>
      <c r="C255" s="202" t="s">
        <v>2812</v>
      </c>
      <c r="D255" s="201" t="s">
        <v>42</v>
      </c>
      <c r="E255" s="201">
        <v>53819012</v>
      </c>
      <c r="F255" s="201">
        <v>7</v>
      </c>
      <c r="G255" s="220" t="s">
        <v>2619</v>
      </c>
      <c r="H255" s="202" t="s">
        <v>2813</v>
      </c>
      <c r="I255" s="201"/>
      <c r="J255" s="201"/>
      <c r="K255" s="205">
        <v>3019.29</v>
      </c>
      <c r="L255" s="205"/>
      <c r="M255" s="206">
        <f t="shared" si="3"/>
        <v>3019.29</v>
      </c>
      <c r="N255" s="207" t="s">
        <v>37</v>
      </c>
      <c r="O255" s="240" t="s">
        <v>2729</v>
      </c>
      <c r="P255" s="235" t="s">
        <v>3</v>
      </c>
      <c r="Q255" s="234"/>
      <c r="R255" s="235"/>
      <c r="S255" s="299"/>
      <c r="T255" s="332" t="s">
        <v>1017</v>
      </c>
      <c r="U255" s="302" t="s">
        <v>37</v>
      </c>
      <c r="V255" s="200" t="s">
        <v>37</v>
      </c>
      <c r="W255" s="200" t="s">
        <v>37</v>
      </c>
    </row>
    <row r="256" spans="1:23" s="347" customFormat="1" ht="60">
      <c r="A256" s="201">
        <v>249</v>
      </c>
      <c r="B256" s="201" t="s">
        <v>1414</v>
      </c>
      <c r="C256" s="202" t="s">
        <v>2814</v>
      </c>
      <c r="D256" s="201" t="s">
        <v>29</v>
      </c>
      <c r="E256" s="201">
        <v>22625372</v>
      </c>
      <c r="F256" s="201">
        <v>5</v>
      </c>
      <c r="G256" s="220" t="s">
        <v>2625</v>
      </c>
      <c r="H256" s="202" t="s">
        <v>2815</v>
      </c>
      <c r="I256" s="201"/>
      <c r="J256" s="201"/>
      <c r="K256" s="205">
        <v>3147.18</v>
      </c>
      <c r="L256" s="205"/>
      <c r="M256" s="206">
        <f t="shared" si="3"/>
        <v>3147.18</v>
      </c>
      <c r="N256" s="201" t="s">
        <v>37</v>
      </c>
      <c r="O256" s="295" t="s">
        <v>2816</v>
      </c>
      <c r="P256" s="235" t="s">
        <v>35</v>
      </c>
      <c r="Q256" s="234" t="s">
        <v>2120</v>
      </c>
      <c r="R256" s="200" t="s">
        <v>1598</v>
      </c>
      <c r="S256" s="330" t="s">
        <v>37</v>
      </c>
      <c r="T256" s="332" t="s">
        <v>1808</v>
      </c>
      <c r="U256" s="302" t="s">
        <v>37</v>
      </c>
      <c r="V256" s="200" t="s">
        <v>37</v>
      </c>
      <c r="W256" s="200" t="s">
        <v>37</v>
      </c>
    </row>
    <row r="257" spans="1:23" s="347" customFormat="1" ht="29.25">
      <c r="A257" s="201">
        <v>250</v>
      </c>
      <c r="B257" s="201" t="s">
        <v>1414</v>
      </c>
      <c r="C257" s="202" t="s">
        <v>2817</v>
      </c>
      <c r="D257" s="201" t="s">
        <v>1868</v>
      </c>
      <c r="E257" s="201">
        <v>53993071</v>
      </c>
      <c r="F257" s="201">
        <v>8</v>
      </c>
      <c r="G257" s="237">
        <v>42430</v>
      </c>
      <c r="H257" s="202" t="s">
        <v>2818</v>
      </c>
      <c r="I257" s="201" t="s">
        <v>37</v>
      </c>
      <c r="J257" s="201"/>
      <c r="K257" s="205">
        <v>3147.28</v>
      </c>
      <c r="L257" s="205"/>
      <c r="M257" s="206">
        <f t="shared" si="3"/>
        <v>3147.28</v>
      </c>
      <c r="N257" s="201" t="s">
        <v>37</v>
      </c>
      <c r="O257" s="240" t="s">
        <v>2720</v>
      </c>
      <c r="P257" s="235" t="s">
        <v>3</v>
      </c>
      <c r="Q257" s="234"/>
      <c r="R257" s="235"/>
      <c r="S257" s="299"/>
      <c r="T257" s="332" t="s">
        <v>1017</v>
      </c>
      <c r="U257" s="302" t="s">
        <v>37</v>
      </c>
      <c r="V257" s="200" t="s">
        <v>37</v>
      </c>
      <c r="W257" s="200" t="s">
        <v>37</v>
      </c>
    </row>
    <row r="258" spans="1:23" s="347" customFormat="1" ht="216">
      <c r="A258" s="201">
        <v>251</v>
      </c>
      <c r="B258" s="201" t="s">
        <v>1414</v>
      </c>
      <c r="C258" s="202" t="s">
        <v>2819</v>
      </c>
      <c r="D258" s="201" t="s">
        <v>29</v>
      </c>
      <c r="E258" s="201">
        <v>53933389</v>
      </c>
      <c r="F258" s="201">
        <v>5</v>
      </c>
      <c r="G258" s="220" t="s">
        <v>2731</v>
      </c>
      <c r="H258" s="202" t="s">
        <v>2732</v>
      </c>
      <c r="I258" s="201"/>
      <c r="J258" s="201"/>
      <c r="K258" s="205">
        <v>3157.8</v>
      </c>
      <c r="L258" s="205"/>
      <c r="M258" s="206">
        <f t="shared" si="3"/>
        <v>3157.8</v>
      </c>
      <c r="N258" s="207" t="s">
        <v>37</v>
      </c>
      <c r="O258" s="240" t="s">
        <v>2820</v>
      </c>
      <c r="P258" s="235" t="s">
        <v>3</v>
      </c>
      <c r="Q258" s="234"/>
      <c r="R258" s="235"/>
      <c r="S258" s="299"/>
      <c r="T258" s="331" t="s">
        <v>1017</v>
      </c>
      <c r="U258" s="302" t="s">
        <v>37</v>
      </c>
      <c r="V258" s="200" t="s">
        <v>37</v>
      </c>
      <c r="W258" s="200" t="s">
        <v>37</v>
      </c>
    </row>
    <row r="259" spans="1:23" s="347" customFormat="1" ht="120">
      <c r="A259" s="201">
        <v>252</v>
      </c>
      <c r="B259" s="201" t="s">
        <v>1414</v>
      </c>
      <c r="C259" s="202" t="s">
        <v>2821</v>
      </c>
      <c r="D259" s="201" t="s">
        <v>29</v>
      </c>
      <c r="E259" s="201">
        <v>98998422</v>
      </c>
      <c r="F259" s="201">
        <v>8</v>
      </c>
      <c r="G259" s="220" t="s">
        <v>2731</v>
      </c>
      <c r="H259" s="202" t="s">
        <v>2732</v>
      </c>
      <c r="I259" s="201"/>
      <c r="J259" s="201"/>
      <c r="K259" s="205">
        <v>3192</v>
      </c>
      <c r="L259" s="205"/>
      <c r="M259" s="206">
        <f t="shared" si="3"/>
        <v>3192</v>
      </c>
      <c r="N259" s="207" t="s">
        <v>37</v>
      </c>
      <c r="O259" s="240" t="s">
        <v>2822</v>
      </c>
      <c r="P259" s="235" t="s">
        <v>35</v>
      </c>
      <c r="Q259" s="234" t="s">
        <v>2120</v>
      </c>
      <c r="R259" s="200" t="s">
        <v>1598</v>
      </c>
      <c r="S259" s="330" t="s">
        <v>37</v>
      </c>
      <c r="T259" s="332" t="s">
        <v>1808</v>
      </c>
      <c r="U259" s="302" t="s">
        <v>37</v>
      </c>
      <c r="V259" s="200" t="s">
        <v>37</v>
      </c>
      <c r="W259" s="200" t="s">
        <v>37</v>
      </c>
    </row>
    <row r="260" spans="1:23" s="347" customFormat="1" ht="60">
      <c r="A260" s="201">
        <v>253</v>
      </c>
      <c r="B260" s="201" t="s">
        <v>1414</v>
      </c>
      <c r="C260" s="202" t="s">
        <v>2823</v>
      </c>
      <c r="D260" s="201" t="s">
        <v>29</v>
      </c>
      <c r="E260" s="201">
        <v>90942627</v>
      </c>
      <c r="F260" s="201">
        <v>5</v>
      </c>
      <c r="G260" s="220" t="s">
        <v>2625</v>
      </c>
      <c r="H260" s="202" t="s">
        <v>2756</v>
      </c>
      <c r="I260" s="201"/>
      <c r="J260" s="201"/>
      <c r="K260" s="205">
        <v>3214.8</v>
      </c>
      <c r="L260" s="205"/>
      <c r="M260" s="206">
        <f t="shared" si="3"/>
        <v>3214.8</v>
      </c>
      <c r="N260" s="201" t="s">
        <v>37</v>
      </c>
      <c r="O260" s="295" t="s">
        <v>2824</v>
      </c>
      <c r="P260" s="235" t="s">
        <v>35</v>
      </c>
      <c r="Q260" s="234" t="s">
        <v>2120</v>
      </c>
      <c r="R260" s="200" t="s">
        <v>1598</v>
      </c>
      <c r="S260" s="330" t="s">
        <v>37</v>
      </c>
      <c r="T260" s="332" t="s">
        <v>1808</v>
      </c>
      <c r="U260" s="302" t="s">
        <v>37</v>
      </c>
      <c r="V260" s="200" t="s">
        <v>37</v>
      </c>
      <c r="W260" s="200" t="s">
        <v>37</v>
      </c>
    </row>
    <row r="261" spans="1:23" s="347" customFormat="1" ht="240">
      <c r="A261" s="201">
        <v>254</v>
      </c>
      <c r="B261" s="201" t="s">
        <v>1414</v>
      </c>
      <c r="C261" s="202" t="s">
        <v>2825</v>
      </c>
      <c r="D261" s="201" t="s">
        <v>29</v>
      </c>
      <c r="E261" s="201">
        <v>20367287</v>
      </c>
      <c r="F261" s="201">
        <v>5</v>
      </c>
      <c r="G261" s="220" t="s">
        <v>2625</v>
      </c>
      <c r="H261" s="202" t="s">
        <v>2782</v>
      </c>
      <c r="I261" s="201"/>
      <c r="J261" s="201"/>
      <c r="K261" s="205">
        <v>3420</v>
      </c>
      <c r="L261" s="205"/>
      <c r="M261" s="206">
        <f t="shared" si="3"/>
        <v>3420</v>
      </c>
      <c r="N261" s="201" t="s">
        <v>37</v>
      </c>
      <c r="O261" s="240" t="s">
        <v>2826</v>
      </c>
      <c r="P261" s="235" t="s">
        <v>3</v>
      </c>
      <c r="Q261" s="234"/>
      <c r="R261" s="235"/>
      <c r="S261" s="299"/>
      <c r="T261" s="332" t="s">
        <v>1017</v>
      </c>
      <c r="U261" s="302" t="s">
        <v>37</v>
      </c>
      <c r="V261" s="200" t="s">
        <v>37</v>
      </c>
      <c r="W261" s="200" t="s">
        <v>37</v>
      </c>
    </row>
    <row r="262" spans="1:23" s="347" customFormat="1" ht="24">
      <c r="A262" s="201">
        <v>255</v>
      </c>
      <c r="B262" s="201" t="s">
        <v>1414</v>
      </c>
      <c r="C262" s="202" t="s">
        <v>2827</v>
      </c>
      <c r="D262" s="201"/>
      <c r="E262" s="201"/>
      <c r="F262" s="201"/>
      <c r="G262" s="220" t="s">
        <v>2731</v>
      </c>
      <c r="H262" s="202" t="s">
        <v>2732</v>
      </c>
      <c r="I262" s="201"/>
      <c r="J262" s="201"/>
      <c r="K262" s="205">
        <v>3442.8</v>
      </c>
      <c r="L262" s="205"/>
      <c r="M262" s="206">
        <f t="shared" ref="M262:M325" si="4">K262+L262</f>
        <v>3442.8</v>
      </c>
      <c r="N262" s="207" t="s">
        <v>37</v>
      </c>
      <c r="O262" s="240" t="s">
        <v>2729</v>
      </c>
      <c r="P262" s="235" t="s">
        <v>3</v>
      </c>
      <c r="Q262" s="234"/>
      <c r="R262" s="235"/>
      <c r="S262" s="299"/>
      <c r="T262" s="332" t="s">
        <v>1017</v>
      </c>
      <c r="U262" s="302" t="s">
        <v>37</v>
      </c>
      <c r="V262" s="200" t="s">
        <v>37</v>
      </c>
      <c r="W262" s="200" t="s">
        <v>37</v>
      </c>
    </row>
    <row r="263" spans="1:23" s="347" customFormat="1" ht="192">
      <c r="A263" s="201">
        <v>256</v>
      </c>
      <c r="B263" s="201" t="s">
        <v>1414</v>
      </c>
      <c r="C263" s="202" t="s">
        <v>2828</v>
      </c>
      <c r="D263" s="201" t="s">
        <v>42</v>
      </c>
      <c r="E263" s="201">
        <v>98993363</v>
      </c>
      <c r="F263" s="201">
        <v>5</v>
      </c>
      <c r="G263" s="220" t="s">
        <v>2619</v>
      </c>
      <c r="H263" s="202" t="s">
        <v>2829</v>
      </c>
      <c r="I263" s="201"/>
      <c r="J263" s="201"/>
      <c r="K263" s="205">
        <v>3458.65</v>
      </c>
      <c r="L263" s="205"/>
      <c r="M263" s="206">
        <f t="shared" si="4"/>
        <v>3458.65</v>
      </c>
      <c r="N263" s="207" t="s">
        <v>37</v>
      </c>
      <c r="O263" s="240" t="s">
        <v>3214</v>
      </c>
      <c r="P263" s="235" t="s">
        <v>3</v>
      </c>
      <c r="Q263" s="234"/>
      <c r="R263" s="235"/>
      <c r="S263" s="299"/>
      <c r="T263" s="332" t="s">
        <v>1017</v>
      </c>
      <c r="U263" s="302" t="s">
        <v>37</v>
      </c>
      <c r="V263" s="200" t="s">
        <v>37</v>
      </c>
      <c r="W263" s="200" t="s">
        <v>37</v>
      </c>
    </row>
    <row r="264" spans="1:23" s="347" customFormat="1" ht="204">
      <c r="A264" s="201">
        <v>257</v>
      </c>
      <c r="B264" s="201" t="s">
        <v>1414</v>
      </c>
      <c r="C264" s="202" t="s">
        <v>2830</v>
      </c>
      <c r="D264" s="201" t="s">
        <v>42</v>
      </c>
      <c r="E264" s="201">
        <v>53939328</v>
      </c>
      <c r="F264" s="201">
        <v>11</v>
      </c>
      <c r="G264" s="220" t="s">
        <v>2625</v>
      </c>
      <c r="H264" s="202" t="s">
        <v>2831</v>
      </c>
      <c r="I264" s="201"/>
      <c r="J264" s="201"/>
      <c r="K264" s="205">
        <v>3588.72</v>
      </c>
      <c r="L264" s="205"/>
      <c r="M264" s="206">
        <f t="shared" si="4"/>
        <v>3588.72</v>
      </c>
      <c r="N264" s="201" t="s">
        <v>37</v>
      </c>
      <c r="O264" s="240" t="s">
        <v>2832</v>
      </c>
      <c r="P264" s="235" t="s">
        <v>3</v>
      </c>
      <c r="Q264" s="234"/>
      <c r="R264" s="235"/>
      <c r="S264" s="299"/>
      <c r="T264" s="344" t="s">
        <v>1017</v>
      </c>
      <c r="U264" s="302" t="s">
        <v>37</v>
      </c>
      <c r="V264" s="200" t="s">
        <v>37</v>
      </c>
      <c r="W264" s="200" t="s">
        <v>37</v>
      </c>
    </row>
    <row r="265" spans="1:23" s="347" customFormat="1" ht="86.25">
      <c r="A265" s="201">
        <v>258</v>
      </c>
      <c r="B265" s="201" t="s">
        <v>1414</v>
      </c>
      <c r="C265" s="202" t="s">
        <v>2833</v>
      </c>
      <c r="D265" s="201" t="s">
        <v>2587</v>
      </c>
      <c r="E265" s="201">
        <v>54013283</v>
      </c>
      <c r="F265" s="201">
        <v>5</v>
      </c>
      <c r="G265" s="237">
        <v>42064</v>
      </c>
      <c r="H265" s="202" t="s">
        <v>2834</v>
      </c>
      <c r="I265" s="201" t="s">
        <v>37</v>
      </c>
      <c r="J265" s="201"/>
      <c r="K265" s="205">
        <v>3653.3</v>
      </c>
      <c r="L265" s="205"/>
      <c r="M265" s="206">
        <f t="shared" si="4"/>
        <v>3653.3</v>
      </c>
      <c r="N265" s="201" t="s">
        <v>37</v>
      </c>
      <c r="O265" s="295" t="s">
        <v>2729</v>
      </c>
      <c r="P265" s="235" t="s">
        <v>3</v>
      </c>
      <c r="Q265" s="234"/>
      <c r="R265" s="235"/>
      <c r="S265" s="234"/>
      <c r="T265" s="373" t="s">
        <v>1017</v>
      </c>
      <c r="U265" s="302" t="s">
        <v>37</v>
      </c>
      <c r="V265" s="200" t="s">
        <v>37</v>
      </c>
      <c r="W265" s="200" t="s">
        <v>37</v>
      </c>
    </row>
    <row r="266" spans="1:23" s="347" customFormat="1" ht="24">
      <c r="A266" s="201">
        <v>259</v>
      </c>
      <c r="B266" s="201" t="s">
        <v>1414</v>
      </c>
      <c r="C266" s="202" t="s">
        <v>2835</v>
      </c>
      <c r="D266" s="201" t="s">
        <v>29</v>
      </c>
      <c r="E266" s="201">
        <v>53933311</v>
      </c>
      <c r="F266" s="201">
        <v>5</v>
      </c>
      <c r="G266" s="220" t="s">
        <v>2625</v>
      </c>
      <c r="H266" s="202" t="s">
        <v>2836</v>
      </c>
      <c r="I266" s="201"/>
      <c r="J266" s="201"/>
      <c r="K266" s="205">
        <v>3670.8</v>
      </c>
      <c r="L266" s="205"/>
      <c r="M266" s="206">
        <f t="shared" si="4"/>
        <v>3670.8</v>
      </c>
      <c r="N266" s="201" t="s">
        <v>37</v>
      </c>
      <c r="O266" s="295" t="s">
        <v>2723</v>
      </c>
      <c r="P266" s="235" t="s">
        <v>35</v>
      </c>
      <c r="Q266" s="234" t="s">
        <v>2376</v>
      </c>
      <c r="R266" s="200" t="s">
        <v>1598</v>
      </c>
      <c r="S266" s="330" t="s">
        <v>37</v>
      </c>
      <c r="T266" s="332" t="s">
        <v>2092</v>
      </c>
      <c r="U266" s="302" t="s">
        <v>37</v>
      </c>
      <c r="V266" s="200" t="s">
        <v>37</v>
      </c>
      <c r="W266" s="200" t="s">
        <v>37</v>
      </c>
    </row>
    <row r="267" spans="1:23" s="347" customFormat="1" ht="24">
      <c r="A267" s="201">
        <v>260</v>
      </c>
      <c r="B267" s="201" t="s">
        <v>1414</v>
      </c>
      <c r="C267" s="202" t="s">
        <v>2837</v>
      </c>
      <c r="D267" s="201" t="s">
        <v>29</v>
      </c>
      <c r="E267" s="201">
        <v>53932544</v>
      </c>
      <c r="F267" s="201">
        <v>7</v>
      </c>
      <c r="G267" s="220" t="s">
        <v>2648</v>
      </c>
      <c r="H267" s="202" t="s">
        <v>2590</v>
      </c>
      <c r="I267" s="201"/>
      <c r="J267" s="201"/>
      <c r="K267" s="205">
        <v>3807.49</v>
      </c>
      <c r="L267" s="205"/>
      <c r="M267" s="206">
        <f t="shared" si="4"/>
        <v>3807.49</v>
      </c>
      <c r="N267" s="207" t="s">
        <v>37</v>
      </c>
      <c r="O267" s="295" t="s">
        <v>2729</v>
      </c>
      <c r="P267" s="235" t="s">
        <v>3</v>
      </c>
      <c r="Q267" s="234"/>
      <c r="R267" s="235"/>
      <c r="S267" s="234"/>
      <c r="T267" s="344" t="s">
        <v>1017</v>
      </c>
      <c r="U267" s="302" t="s">
        <v>37</v>
      </c>
      <c r="V267" s="200" t="s">
        <v>37</v>
      </c>
      <c r="W267" s="200" t="s">
        <v>37</v>
      </c>
    </row>
    <row r="268" spans="1:23" s="347" customFormat="1" ht="300">
      <c r="A268" s="201">
        <v>261</v>
      </c>
      <c r="B268" s="201" t="s">
        <v>1414</v>
      </c>
      <c r="C268" s="202" t="s">
        <v>2838</v>
      </c>
      <c r="D268" s="201" t="s">
        <v>42</v>
      </c>
      <c r="E268" s="201">
        <v>53939441</v>
      </c>
      <c r="F268" s="201">
        <v>7</v>
      </c>
      <c r="G268" s="220" t="s">
        <v>2619</v>
      </c>
      <c r="H268" s="202" t="s">
        <v>2839</v>
      </c>
      <c r="I268" s="201"/>
      <c r="J268" s="201"/>
      <c r="K268" s="205">
        <v>3808.5</v>
      </c>
      <c r="L268" s="205"/>
      <c r="M268" s="206">
        <f t="shared" si="4"/>
        <v>3808.5</v>
      </c>
      <c r="N268" s="207" t="s">
        <v>37</v>
      </c>
      <c r="O268" s="240" t="s">
        <v>2840</v>
      </c>
      <c r="P268" s="235" t="s">
        <v>35</v>
      </c>
      <c r="Q268" s="234" t="s">
        <v>2748</v>
      </c>
      <c r="R268" s="200" t="s">
        <v>1598</v>
      </c>
      <c r="S268" s="330" t="s">
        <v>37</v>
      </c>
      <c r="T268" s="373" t="s">
        <v>2092</v>
      </c>
      <c r="U268" s="302" t="s">
        <v>37</v>
      </c>
      <c r="V268" s="200" t="s">
        <v>37</v>
      </c>
      <c r="W268" s="200" t="s">
        <v>37</v>
      </c>
    </row>
    <row r="269" spans="1:23" s="347" customFormat="1" ht="276">
      <c r="A269" s="201">
        <v>262</v>
      </c>
      <c r="B269" s="201" t="s">
        <v>1414</v>
      </c>
      <c r="C269" s="202" t="s">
        <v>2841</v>
      </c>
      <c r="D269" s="201" t="s">
        <v>29</v>
      </c>
      <c r="E269" s="201">
        <v>90942398</v>
      </c>
      <c r="F269" s="201">
        <v>5</v>
      </c>
      <c r="G269" s="220" t="s">
        <v>2625</v>
      </c>
      <c r="H269" s="202" t="s">
        <v>2842</v>
      </c>
      <c r="I269" s="201"/>
      <c r="J269" s="201"/>
      <c r="K269" s="205">
        <v>3819</v>
      </c>
      <c r="L269" s="205"/>
      <c r="M269" s="206">
        <f t="shared" si="4"/>
        <v>3819</v>
      </c>
      <c r="N269" s="201" t="s">
        <v>37</v>
      </c>
      <c r="O269" s="240" t="s">
        <v>2843</v>
      </c>
      <c r="P269" s="235" t="s">
        <v>35</v>
      </c>
      <c r="Q269" s="234" t="s">
        <v>2748</v>
      </c>
      <c r="R269" s="200" t="s">
        <v>1598</v>
      </c>
      <c r="S269" s="330" t="s">
        <v>37</v>
      </c>
      <c r="T269" s="332" t="s">
        <v>2092</v>
      </c>
      <c r="U269" s="302" t="s">
        <v>37</v>
      </c>
      <c r="V269" s="200" t="s">
        <v>37</v>
      </c>
      <c r="W269" s="200" t="s">
        <v>37</v>
      </c>
    </row>
    <row r="270" spans="1:23" s="347" customFormat="1" ht="36">
      <c r="A270" s="201">
        <v>263</v>
      </c>
      <c r="B270" s="201" t="s">
        <v>1414</v>
      </c>
      <c r="C270" s="202" t="s">
        <v>2844</v>
      </c>
      <c r="D270" s="201" t="s">
        <v>42</v>
      </c>
      <c r="E270" s="201">
        <v>90939365</v>
      </c>
      <c r="F270" s="201">
        <v>7</v>
      </c>
      <c r="G270" s="220" t="s">
        <v>2731</v>
      </c>
      <c r="H270" s="202" t="s">
        <v>2732</v>
      </c>
      <c r="I270" s="201"/>
      <c r="J270" s="201"/>
      <c r="K270" s="205">
        <v>3846.78</v>
      </c>
      <c r="L270" s="205"/>
      <c r="M270" s="206">
        <f t="shared" si="4"/>
        <v>3846.78</v>
      </c>
      <c r="N270" s="207" t="s">
        <v>37</v>
      </c>
      <c r="O270" s="240" t="s">
        <v>2785</v>
      </c>
      <c r="P270" s="235" t="s">
        <v>35</v>
      </c>
      <c r="Q270" s="234" t="s">
        <v>2055</v>
      </c>
      <c r="R270" s="200" t="s">
        <v>1598</v>
      </c>
      <c r="S270" s="330" t="s">
        <v>37</v>
      </c>
      <c r="T270" s="332" t="s">
        <v>2092</v>
      </c>
      <c r="U270" s="302" t="s">
        <v>37</v>
      </c>
      <c r="V270" s="200" t="s">
        <v>37</v>
      </c>
      <c r="W270" s="200" t="s">
        <v>37</v>
      </c>
    </row>
    <row r="271" spans="1:23" s="347" customFormat="1" ht="24">
      <c r="A271" s="201">
        <v>264</v>
      </c>
      <c r="B271" s="201" t="s">
        <v>1414</v>
      </c>
      <c r="C271" s="202" t="s">
        <v>2845</v>
      </c>
      <c r="D271" s="201" t="s">
        <v>42</v>
      </c>
      <c r="E271" s="201">
        <v>19373376</v>
      </c>
      <c r="F271" s="201">
        <v>5</v>
      </c>
      <c r="G271" s="220" t="s">
        <v>2625</v>
      </c>
      <c r="H271" s="202" t="s">
        <v>2846</v>
      </c>
      <c r="I271" s="201"/>
      <c r="J271" s="201"/>
      <c r="K271" s="205">
        <v>3933</v>
      </c>
      <c r="L271" s="205"/>
      <c r="M271" s="206">
        <f t="shared" si="4"/>
        <v>3933</v>
      </c>
      <c r="N271" s="201" t="s">
        <v>37</v>
      </c>
      <c r="O271" s="295" t="s">
        <v>2729</v>
      </c>
      <c r="P271" s="235" t="s">
        <v>3</v>
      </c>
      <c r="Q271" s="234"/>
      <c r="R271" s="235"/>
      <c r="S271" s="234"/>
      <c r="T271" s="332" t="s">
        <v>1017</v>
      </c>
      <c r="U271" s="302" t="s">
        <v>37</v>
      </c>
      <c r="V271" s="200" t="s">
        <v>37</v>
      </c>
      <c r="W271" s="200" t="s">
        <v>37</v>
      </c>
    </row>
    <row r="272" spans="1:23" s="347" customFormat="1" ht="36">
      <c r="A272" s="201">
        <v>265</v>
      </c>
      <c r="B272" s="201" t="s">
        <v>1414</v>
      </c>
      <c r="C272" s="202" t="s">
        <v>2751</v>
      </c>
      <c r="D272" s="201" t="s">
        <v>29</v>
      </c>
      <c r="E272" s="201">
        <v>98998393</v>
      </c>
      <c r="F272" s="201">
        <v>7</v>
      </c>
      <c r="G272" s="220" t="s">
        <v>2731</v>
      </c>
      <c r="H272" s="202" t="s">
        <v>2732</v>
      </c>
      <c r="I272" s="201"/>
      <c r="J272" s="201"/>
      <c r="K272" s="205">
        <v>4001.25</v>
      </c>
      <c r="L272" s="205"/>
      <c r="M272" s="206">
        <f t="shared" si="4"/>
        <v>4001.25</v>
      </c>
      <c r="N272" s="207" t="s">
        <v>37</v>
      </c>
      <c r="O272" s="295" t="s">
        <v>2847</v>
      </c>
      <c r="P272" s="235" t="s">
        <v>35</v>
      </c>
      <c r="Q272" s="234" t="s">
        <v>2055</v>
      </c>
      <c r="R272" s="200" t="s">
        <v>1598</v>
      </c>
      <c r="S272" s="330" t="s">
        <v>37</v>
      </c>
      <c r="T272" s="332" t="s">
        <v>1808</v>
      </c>
      <c r="U272" s="200" t="s">
        <v>37</v>
      </c>
      <c r="V272" s="200" t="s">
        <v>37</v>
      </c>
      <c r="W272" s="200" t="s">
        <v>37</v>
      </c>
    </row>
    <row r="273" spans="1:23" s="347" customFormat="1" ht="300">
      <c r="A273" s="201">
        <v>266</v>
      </c>
      <c r="B273" s="201" t="s">
        <v>1414</v>
      </c>
      <c r="C273" s="283" t="s">
        <v>2848</v>
      </c>
      <c r="D273" s="284" t="s">
        <v>1868</v>
      </c>
      <c r="E273" s="291">
        <v>90939882</v>
      </c>
      <c r="F273" s="284">
        <v>5</v>
      </c>
      <c r="G273" s="287">
        <v>42036</v>
      </c>
      <c r="H273" s="300" t="s">
        <v>2849</v>
      </c>
      <c r="I273" s="284" t="s">
        <v>2591</v>
      </c>
      <c r="J273" s="284"/>
      <c r="K273" s="284"/>
      <c r="L273" s="284">
        <v>4044.15</v>
      </c>
      <c r="M273" s="206">
        <f t="shared" si="4"/>
        <v>4044.15</v>
      </c>
      <c r="N273" s="288" t="s">
        <v>2699</v>
      </c>
      <c r="O273" s="240" t="s">
        <v>3215</v>
      </c>
      <c r="P273" s="235" t="s">
        <v>3</v>
      </c>
      <c r="Q273" s="234"/>
      <c r="R273" s="235"/>
      <c r="S273" s="299"/>
      <c r="T273" s="332" t="s">
        <v>1017</v>
      </c>
      <c r="U273" s="302" t="s">
        <v>37</v>
      </c>
      <c r="V273" s="200" t="s">
        <v>37</v>
      </c>
      <c r="W273" s="200" t="s">
        <v>37</v>
      </c>
    </row>
    <row r="274" spans="1:23" s="347" customFormat="1" ht="204">
      <c r="A274" s="201">
        <v>267</v>
      </c>
      <c r="B274" s="201" t="s">
        <v>1414</v>
      </c>
      <c r="C274" s="202" t="s">
        <v>2730</v>
      </c>
      <c r="D274" s="201" t="s">
        <v>29</v>
      </c>
      <c r="E274" s="201">
        <v>98997424</v>
      </c>
      <c r="F274" s="201">
        <v>5</v>
      </c>
      <c r="G274" s="220" t="s">
        <v>2731</v>
      </c>
      <c r="H274" s="202" t="s">
        <v>2732</v>
      </c>
      <c r="I274" s="201"/>
      <c r="J274" s="201"/>
      <c r="K274" s="205">
        <v>4081.2</v>
      </c>
      <c r="L274" s="205"/>
      <c r="M274" s="206">
        <f t="shared" si="4"/>
        <v>4081.2</v>
      </c>
      <c r="N274" s="207" t="s">
        <v>37</v>
      </c>
      <c r="O274" s="240" t="s">
        <v>2850</v>
      </c>
      <c r="P274" s="235" t="s">
        <v>35</v>
      </c>
      <c r="Q274" s="234" t="s">
        <v>2120</v>
      </c>
      <c r="R274" s="200" t="s">
        <v>1598</v>
      </c>
      <c r="S274" s="330" t="s">
        <v>37</v>
      </c>
      <c r="T274" s="332" t="s">
        <v>2092</v>
      </c>
      <c r="U274" s="200" t="s">
        <v>37</v>
      </c>
      <c r="V274" s="200" t="s">
        <v>37</v>
      </c>
      <c r="W274" s="200" t="s">
        <v>37</v>
      </c>
    </row>
    <row r="275" spans="1:23" s="347" customFormat="1" ht="24">
      <c r="A275" s="201">
        <v>268</v>
      </c>
      <c r="B275" s="201" t="s">
        <v>1414</v>
      </c>
      <c r="C275" s="202" t="s">
        <v>2802</v>
      </c>
      <c r="D275" s="201" t="s">
        <v>42</v>
      </c>
      <c r="E275" s="201">
        <v>53819608</v>
      </c>
      <c r="F275" s="201">
        <v>5</v>
      </c>
      <c r="G275" s="220" t="s">
        <v>2619</v>
      </c>
      <c r="H275" s="202" t="s">
        <v>2851</v>
      </c>
      <c r="I275" s="201"/>
      <c r="J275" s="201"/>
      <c r="K275" s="205">
        <v>4100</v>
      </c>
      <c r="L275" s="205"/>
      <c r="M275" s="206">
        <f t="shared" si="4"/>
        <v>4100</v>
      </c>
      <c r="N275" s="207" t="s">
        <v>37</v>
      </c>
      <c r="O275" s="295" t="s">
        <v>2707</v>
      </c>
      <c r="P275" s="235" t="s">
        <v>35</v>
      </c>
      <c r="Q275" s="234" t="s">
        <v>2676</v>
      </c>
      <c r="R275" s="200" t="s">
        <v>1598</v>
      </c>
      <c r="S275" s="330" t="s">
        <v>37</v>
      </c>
      <c r="T275" s="332" t="s">
        <v>537</v>
      </c>
      <c r="U275" s="200" t="s">
        <v>37</v>
      </c>
      <c r="V275" s="200" t="s">
        <v>37</v>
      </c>
      <c r="W275" s="200" t="s">
        <v>37</v>
      </c>
    </row>
    <row r="276" spans="1:23" s="347" customFormat="1" ht="24">
      <c r="A276" s="201">
        <v>269</v>
      </c>
      <c r="B276" s="201" t="s">
        <v>1414</v>
      </c>
      <c r="C276" s="202" t="s">
        <v>2852</v>
      </c>
      <c r="D276" s="201" t="s">
        <v>42</v>
      </c>
      <c r="E276" s="201">
        <v>53819616</v>
      </c>
      <c r="F276" s="201">
        <v>5</v>
      </c>
      <c r="G276" s="220" t="s">
        <v>2625</v>
      </c>
      <c r="H276" s="202" t="s">
        <v>2853</v>
      </c>
      <c r="I276" s="201"/>
      <c r="J276" s="201"/>
      <c r="K276" s="205">
        <v>4171.55</v>
      </c>
      <c r="L276" s="205"/>
      <c r="M276" s="206">
        <f t="shared" si="4"/>
        <v>4171.55</v>
      </c>
      <c r="N276" s="201" t="s">
        <v>37</v>
      </c>
      <c r="O276" s="295" t="s">
        <v>2729</v>
      </c>
      <c r="P276" s="235" t="s">
        <v>3</v>
      </c>
      <c r="Q276" s="234"/>
      <c r="R276" s="235"/>
      <c r="S276" s="234"/>
      <c r="T276" s="332" t="s">
        <v>537</v>
      </c>
      <c r="U276" s="302" t="s">
        <v>37</v>
      </c>
      <c r="V276" s="200" t="s">
        <v>37</v>
      </c>
      <c r="W276" s="200" t="s">
        <v>37</v>
      </c>
    </row>
    <row r="277" spans="1:23" s="347" customFormat="1" ht="29.25">
      <c r="A277" s="201">
        <v>270</v>
      </c>
      <c r="B277" s="201" t="s">
        <v>1414</v>
      </c>
      <c r="C277" s="210" t="s">
        <v>2854</v>
      </c>
      <c r="D277" s="202" t="s">
        <v>2587</v>
      </c>
      <c r="E277" s="202" t="s">
        <v>2855</v>
      </c>
      <c r="F277" s="202" t="s">
        <v>2643</v>
      </c>
      <c r="G277" s="278">
        <v>42309</v>
      </c>
      <c r="H277" s="210" t="s">
        <v>2856</v>
      </c>
      <c r="I277" s="210" t="s">
        <v>2591</v>
      </c>
      <c r="J277" s="216"/>
      <c r="K277" s="221">
        <v>4238.91</v>
      </c>
      <c r="L277" s="206"/>
      <c r="M277" s="206">
        <f t="shared" si="4"/>
        <v>4238.91</v>
      </c>
      <c r="N277" s="207" t="s">
        <v>37</v>
      </c>
      <c r="O277" s="295" t="s">
        <v>2727</v>
      </c>
      <c r="P277" s="372" t="s">
        <v>35</v>
      </c>
      <c r="Q277" s="357">
        <v>42886</v>
      </c>
      <c r="R277" s="200" t="s">
        <v>1598</v>
      </c>
      <c r="S277" s="330" t="s">
        <v>37</v>
      </c>
      <c r="T277" s="332" t="s">
        <v>2092</v>
      </c>
      <c r="U277" s="302" t="s">
        <v>37</v>
      </c>
      <c r="V277" s="200" t="s">
        <v>37</v>
      </c>
      <c r="W277" s="200" t="s">
        <v>37</v>
      </c>
    </row>
    <row r="278" spans="1:23" s="347" customFormat="1" ht="48">
      <c r="A278" s="201">
        <v>271</v>
      </c>
      <c r="B278" s="201" t="s">
        <v>1414</v>
      </c>
      <c r="C278" s="210" t="s">
        <v>2857</v>
      </c>
      <c r="D278" s="202" t="s">
        <v>2587</v>
      </c>
      <c r="E278" s="202">
        <v>90939855</v>
      </c>
      <c r="F278" s="202">
        <v>5</v>
      </c>
      <c r="G278" s="278">
        <v>42309</v>
      </c>
      <c r="H278" s="210" t="s">
        <v>2858</v>
      </c>
      <c r="I278" s="210" t="s">
        <v>2591</v>
      </c>
      <c r="J278" s="216"/>
      <c r="K278" s="221">
        <v>4238.91</v>
      </c>
      <c r="L278" s="206"/>
      <c r="M278" s="206">
        <f t="shared" si="4"/>
        <v>4238.91</v>
      </c>
      <c r="N278" s="207" t="s">
        <v>37</v>
      </c>
      <c r="O278" s="295" t="s">
        <v>2859</v>
      </c>
      <c r="P278" s="372" t="s">
        <v>35</v>
      </c>
      <c r="Q278" s="357">
        <v>42861</v>
      </c>
      <c r="R278" s="200" t="s">
        <v>1598</v>
      </c>
      <c r="S278" s="330" t="s">
        <v>37</v>
      </c>
      <c r="T278" s="332" t="s">
        <v>537</v>
      </c>
      <c r="U278" s="302" t="s">
        <v>37</v>
      </c>
      <c r="V278" s="200" t="s">
        <v>37</v>
      </c>
      <c r="W278" s="200" t="s">
        <v>37</v>
      </c>
    </row>
    <row r="279" spans="1:23" s="347" customFormat="1" ht="85.5">
      <c r="A279" s="201">
        <v>272</v>
      </c>
      <c r="B279" s="201" t="s">
        <v>1414</v>
      </c>
      <c r="C279" s="210" t="s">
        <v>2860</v>
      </c>
      <c r="D279" s="202" t="s">
        <v>1868</v>
      </c>
      <c r="E279" s="202">
        <v>53791088</v>
      </c>
      <c r="F279" s="202">
        <v>5</v>
      </c>
      <c r="G279" s="278">
        <v>42370</v>
      </c>
      <c r="H279" s="210" t="s">
        <v>2861</v>
      </c>
      <c r="I279" s="210" t="s">
        <v>2591</v>
      </c>
      <c r="J279" s="216"/>
      <c r="K279" s="221">
        <v>4238.91</v>
      </c>
      <c r="L279" s="206"/>
      <c r="M279" s="206">
        <f t="shared" si="4"/>
        <v>4238.91</v>
      </c>
      <c r="N279" s="207" t="s">
        <v>37</v>
      </c>
      <c r="O279" s="225" t="s">
        <v>2862</v>
      </c>
      <c r="P279" s="348" t="s">
        <v>35</v>
      </c>
      <c r="Q279" s="275" t="s">
        <v>2387</v>
      </c>
      <c r="R279" s="200" t="s">
        <v>1598</v>
      </c>
      <c r="S279" s="330" t="s">
        <v>37</v>
      </c>
      <c r="T279" s="332" t="s">
        <v>537</v>
      </c>
      <c r="U279" s="302" t="s">
        <v>37</v>
      </c>
      <c r="V279" s="200" t="s">
        <v>37</v>
      </c>
      <c r="W279" s="200" t="s">
        <v>37</v>
      </c>
    </row>
    <row r="280" spans="1:23" s="347" customFormat="1" ht="99.75">
      <c r="A280" s="201">
        <v>273</v>
      </c>
      <c r="B280" s="201" t="s">
        <v>1414</v>
      </c>
      <c r="C280" s="202" t="s">
        <v>2863</v>
      </c>
      <c r="D280" s="201" t="s">
        <v>29</v>
      </c>
      <c r="E280" s="201">
        <v>90939880</v>
      </c>
      <c r="F280" s="201">
        <v>5</v>
      </c>
      <c r="G280" s="220" t="s">
        <v>2731</v>
      </c>
      <c r="H280" s="202" t="s">
        <v>2732</v>
      </c>
      <c r="I280" s="201"/>
      <c r="J280" s="201"/>
      <c r="K280" s="205">
        <v>4423.2</v>
      </c>
      <c r="L280" s="205"/>
      <c r="M280" s="206">
        <f t="shared" si="4"/>
        <v>4423.2</v>
      </c>
      <c r="N280" s="207" t="s">
        <v>37</v>
      </c>
      <c r="O280" s="225" t="s">
        <v>2864</v>
      </c>
      <c r="P280" s="217" t="s">
        <v>35</v>
      </c>
      <c r="Q280" s="243" t="s">
        <v>2865</v>
      </c>
      <c r="R280" s="200" t="s">
        <v>1598</v>
      </c>
      <c r="S280" s="330" t="s">
        <v>37</v>
      </c>
      <c r="T280" s="332" t="s">
        <v>537</v>
      </c>
      <c r="U280" s="302" t="s">
        <v>37</v>
      </c>
      <c r="V280" s="200" t="s">
        <v>37</v>
      </c>
      <c r="W280" s="200" t="s">
        <v>37</v>
      </c>
    </row>
    <row r="281" spans="1:23" s="347" customFormat="1" ht="85.5">
      <c r="A281" s="201">
        <v>274</v>
      </c>
      <c r="B281" s="201" t="s">
        <v>1414</v>
      </c>
      <c r="C281" s="202" t="s">
        <v>2866</v>
      </c>
      <c r="D281" s="201" t="s">
        <v>42</v>
      </c>
      <c r="E281" s="201">
        <v>54128889</v>
      </c>
      <c r="F281" s="201">
        <v>5</v>
      </c>
      <c r="G281" s="220" t="s">
        <v>2619</v>
      </c>
      <c r="H281" s="202" t="s">
        <v>2867</v>
      </c>
      <c r="I281" s="201"/>
      <c r="J281" s="201"/>
      <c r="K281" s="205">
        <v>4434.6000000000004</v>
      </c>
      <c r="L281" s="205">
        <v>-62.7</v>
      </c>
      <c r="M281" s="206">
        <f t="shared" si="4"/>
        <v>4371.9000000000005</v>
      </c>
      <c r="N281" s="207" t="s">
        <v>37</v>
      </c>
      <c r="O281" s="225" t="s">
        <v>2656</v>
      </c>
      <c r="P281" s="217" t="s">
        <v>3</v>
      </c>
      <c r="Q281" s="218"/>
      <c r="R281" s="200"/>
      <c r="S281" s="218"/>
      <c r="T281" s="332" t="s">
        <v>1017</v>
      </c>
      <c r="U281" s="302" t="s">
        <v>37</v>
      </c>
      <c r="V281" s="200" t="s">
        <v>37</v>
      </c>
      <c r="W281" s="200" t="s">
        <v>37</v>
      </c>
    </row>
    <row r="282" spans="1:23" s="347" customFormat="1" ht="85.5">
      <c r="A282" s="201">
        <v>275</v>
      </c>
      <c r="B282" s="201" t="s">
        <v>1414</v>
      </c>
      <c r="C282" s="283" t="s">
        <v>2868</v>
      </c>
      <c r="D282" s="284" t="s">
        <v>42</v>
      </c>
      <c r="E282" s="284">
        <v>54128889</v>
      </c>
      <c r="F282" s="284">
        <v>5</v>
      </c>
      <c r="G282" s="286" t="s">
        <v>2869</v>
      </c>
      <c r="H282" s="301" t="s">
        <v>2870</v>
      </c>
      <c r="I282" s="284" t="s">
        <v>2735</v>
      </c>
      <c r="J282" s="284"/>
      <c r="K282" s="296"/>
      <c r="L282" s="284">
        <v>4434.6000000000004</v>
      </c>
      <c r="M282" s="206">
        <f t="shared" si="4"/>
        <v>4434.6000000000004</v>
      </c>
      <c r="N282" s="288" t="s">
        <v>2699</v>
      </c>
      <c r="O282" s="225" t="s">
        <v>2656</v>
      </c>
      <c r="P282" s="217" t="s">
        <v>3</v>
      </c>
      <c r="Q282" s="218"/>
      <c r="R282" s="200"/>
      <c r="S282" s="218"/>
      <c r="T282" s="332" t="s">
        <v>1017</v>
      </c>
      <c r="U282" s="200" t="s">
        <v>37</v>
      </c>
      <c r="V282" s="200" t="s">
        <v>37</v>
      </c>
      <c r="W282" s="200" t="s">
        <v>37</v>
      </c>
    </row>
    <row r="283" spans="1:23" s="347" customFormat="1" ht="85.5">
      <c r="A283" s="201">
        <v>276</v>
      </c>
      <c r="B283" s="201" t="s">
        <v>1414</v>
      </c>
      <c r="C283" s="202" t="s">
        <v>2758</v>
      </c>
      <c r="D283" s="201" t="s">
        <v>42</v>
      </c>
      <c r="E283" s="201">
        <v>18968139</v>
      </c>
      <c r="F283" s="201">
        <v>5</v>
      </c>
      <c r="G283" s="220" t="s">
        <v>2619</v>
      </c>
      <c r="H283" s="202" t="s">
        <v>2871</v>
      </c>
      <c r="I283" s="201"/>
      <c r="J283" s="201"/>
      <c r="K283" s="205">
        <v>4569.71</v>
      </c>
      <c r="L283" s="205"/>
      <c r="M283" s="206">
        <f t="shared" si="4"/>
        <v>4569.71</v>
      </c>
      <c r="N283" s="207" t="s">
        <v>37</v>
      </c>
      <c r="O283" s="225" t="s">
        <v>2656</v>
      </c>
      <c r="P283" s="217" t="s">
        <v>3</v>
      </c>
      <c r="Q283" s="218"/>
      <c r="R283" s="200"/>
      <c r="S283" s="218"/>
      <c r="T283" s="332" t="s">
        <v>1017</v>
      </c>
      <c r="U283" s="302" t="s">
        <v>37</v>
      </c>
      <c r="V283" s="200" t="s">
        <v>37</v>
      </c>
      <c r="W283" s="200" t="s">
        <v>37</v>
      </c>
    </row>
    <row r="284" spans="1:23" s="347" customFormat="1" ht="144">
      <c r="A284" s="201">
        <v>277</v>
      </c>
      <c r="B284" s="201" t="s">
        <v>1414</v>
      </c>
      <c r="C284" s="202" t="s">
        <v>2872</v>
      </c>
      <c r="D284" s="201" t="s">
        <v>29</v>
      </c>
      <c r="E284" s="201">
        <v>54176883</v>
      </c>
      <c r="F284" s="201">
        <v>7</v>
      </c>
      <c r="G284" s="220" t="s">
        <v>2625</v>
      </c>
      <c r="H284" s="202" t="s">
        <v>2873</v>
      </c>
      <c r="I284" s="201"/>
      <c r="J284" s="201"/>
      <c r="K284" s="205">
        <v>4670.58</v>
      </c>
      <c r="L284" s="205"/>
      <c r="M284" s="206">
        <f t="shared" si="4"/>
        <v>4670.58</v>
      </c>
      <c r="N284" s="201" t="s">
        <v>37</v>
      </c>
      <c r="O284" s="240" t="s">
        <v>2874</v>
      </c>
      <c r="P284" s="235" t="s">
        <v>35</v>
      </c>
      <c r="Q284" s="234" t="s">
        <v>2680</v>
      </c>
      <c r="R284" s="200" t="s">
        <v>1598</v>
      </c>
      <c r="S284" s="330" t="s">
        <v>37</v>
      </c>
      <c r="T284" s="373" t="s">
        <v>1808</v>
      </c>
      <c r="U284" s="302" t="s">
        <v>37</v>
      </c>
      <c r="V284" s="200" t="s">
        <v>37</v>
      </c>
      <c r="W284" s="200" t="s">
        <v>37</v>
      </c>
    </row>
    <row r="285" spans="1:23" s="347" customFormat="1" ht="216">
      <c r="A285" s="201">
        <v>278</v>
      </c>
      <c r="B285" s="201" t="s">
        <v>1414</v>
      </c>
      <c r="C285" s="202" t="s">
        <v>2875</v>
      </c>
      <c r="D285" s="201" t="s">
        <v>29</v>
      </c>
      <c r="E285" s="201">
        <v>53819284</v>
      </c>
      <c r="F285" s="201">
        <v>7</v>
      </c>
      <c r="G285" s="220" t="s">
        <v>2625</v>
      </c>
      <c r="H285" s="202" t="s">
        <v>2876</v>
      </c>
      <c r="I285" s="201"/>
      <c r="J285" s="201"/>
      <c r="K285" s="205">
        <v>4721.88</v>
      </c>
      <c r="L285" s="205"/>
      <c r="M285" s="206">
        <f t="shared" si="4"/>
        <v>4721.88</v>
      </c>
      <c r="N285" s="201" t="s">
        <v>37</v>
      </c>
      <c r="O285" s="240" t="s">
        <v>2877</v>
      </c>
      <c r="P285" s="235" t="s">
        <v>35</v>
      </c>
      <c r="Q285" s="234" t="s">
        <v>2680</v>
      </c>
      <c r="R285" s="200" t="s">
        <v>1598</v>
      </c>
      <c r="S285" s="330" t="s">
        <v>37</v>
      </c>
      <c r="T285" s="332" t="s">
        <v>1808</v>
      </c>
      <c r="U285" s="302" t="s">
        <v>37</v>
      </c>
      <c r="V285" s="200" t="s">
        <v>37</v>
      </c>
      <c r="W285" s="200" t="s">
        <v>37</v>
      </c>
    </row>
    <row r="286" spans="1:23" s="347" customFormat="1" ht="85.5">
      <c r="A286" s="201">
        <v>279</v>
      </c>
      <c r="B286" s="201" t="s">
        <v>1414</v>
      </c>
      <c r="C286" s="202" t="s">
        <v>2878</v>
      </c>
      <c r="D286" s="201" t="s">
        <v>29</v>
      </c>
      <c r="E286" s="201">
        <v>20946350</v>
      </c>
      <c r="F286" s="201">
        <v>11</v>
      </c>
      <c r="G286" s="220" t="s">
        <v>2625</v>
      </c>
      <c r="H286" s="202" t="s">
        <v>2771</v>
      </c>
      <c r="I286" s="201"/>
      <c r="J286" s="201"/>
      <c r="K286" s="205">
        <v>4753.8</v>
      </c>
      <c r="L286" s="205"/>
      <c r="M286" s="206">
        <f t="shared" si="4"/>
        <v>4753.8</v>
      </c>
      <c r="N286" s="201" t="s">
        <v>37</v>
      </c>
      <c r="O286" s="225" t="s">
        <v>2656</v>
      </c>
      <c r="P286" s="217" t="s">
        <v>3</v>
      </c>
      <c r="Q286" s="218"/>
      <c r="R286" s="200"/>
      <c r="S286" s="244"/>
      <c r="T286" s="332" t="s">
        <v>1017</v>
      </c>
      <c r="U286" s="302" t="s">
        <v>37</v>
      </c>
      <c r="V286" s="200" t="s">
        <v>37</v>
      </c>
      <c r="W286" s="200" t="s">
        <v>37</v>
      </c>
    </row>
    <row r="287" spans="1:23" s="347" customFormat="1" ht="114">
      <c r="A287" s="201">
        <v>280</v>
      </c>
      <c r="B287" s="201" t="s">
        <v>1414</v>
      </c>
      <c r="C287" s="202" t="s">
        <v>2879</v>
      </c>
      <c r="D287" s="201" t="s">
        <v>42</v>
      </c>
      <c r="E287" s="201">
        <v>90941063</v>
      </c>
      <c r="F287" s="201">
        <v>5</v>
      </c>
      <c r="G287" s="220" t="s">
        <v>2609</v>
      </c>
      <c r="H287" s="202" t="s">
        <v>2880</v>
      </c>
      <c r="I287" s="201"/>
      <c r="J287" s="201"/>
      <c r="K287" s="205">
        <v>4766.1499999999996</v>
      </c>
      <c r="L287" s="205"/>
      <c r="M287" s="206">
        <f t="shared" si="4"/>
        <v>4766.1499999999996</v>
      </c>
      <c r="N287" s="207" t="s">
        <v>37</v>
      </c>
      <c r="O287" s="225" t="s">
        <v>2881</v>
      </c>
      <c r="P287" s="348" t="s">
        <v>35</v>
      </c>
      <c r="Q287" s="275" t="s">
        <v>2676</v>
      </c>
      <c r="R287" s="200" t="s">
        <v>1598</v>
      </c>
      <c r="S287" s="330" t="s">
        <v>37</v>
      </c>
      <c r="T287" s="331" t="s">
        <v>537</v>
      </c>
      <c r="U287" s="302" t="s">
        <v>37</v>
      </c>
      <c r="V287" s="200" t="s">
        <v>37</v>
      </c>
      <c r="W287" s="200" t="s">
        <v>37</v>
      </c>
    </row>
    <row r="288" spans="1:23" s="347" customFormat="1" ht="156">
      <c r="A288" s="201">
        <v>281</v>
      </c>
      <c r="B288" s="201" t="s">
        <v>1414</v>
      </c>
      <c r="C288" s="202" t="s">
        <v>2882</v>
      </c>
      <c r="D288" s="201" t="s">
        <v>29</v>
      </c>
      <c r="E288" s="201">
        <v>90939807</v>
      </c>
      <c r="F288" s="201">
        <v>5</v>
      </c>
      <c r="G288" s="220" t="s">
        <v>2609</v>
      </c>
      <c r="H288" s="202" t="s">
        <v>2883</v>
      </c>
      <c r="I288" s="201"/>
      <c r="J288" s="201"/>
      <c r="K288" s="205">
        <v>4892.88</v>
      </c>
      <c r="L288" s="205"/>
      <c r="M288" s="206">
        <f t="shared" si="4"/>
        <v>4892.88</v>
      </c>
      <c r="N288" s="207" t="s">
        <v>37</v>
      </c>
      <c r="O288" s="240" t="s">
        <v>3216</v>
      </c>
      <c r="P288" s="217" t="s">
        <v>35</v>
      </c>
      <c r="Q288" s="275" t="s">
        <v>2676</v>
      </c>
      <c r="R288" s="200" t="s">
        <v>1598</v>
      </c>
      <c r="S288" s="330" t="s">
        <v>37</v>
      </c>
      <c r="T288" s="332" t="s">
        <v>1808</v>
      </c>
      <c r="U288" s="302" t="s">
        <v>37</v>
      </c>
      <c r="V288" s="200" t="s">
        <v>37</v>
      </c>
      <c r="W288" s="200" t="s">
        <v>37</v>
      </c>
    </row>
    <row r="289" spans="1:23" s="347" customFormat="1" ht="132">
      <c r="A289" s="201">
        <v>282</v>
      </c>
      <c r="B289" s="201" t="s">
        <v>1414</v>
      </c>
      <c r="C289" s="202" t="s">
        <v>2884</v>
      </c>
      <c r="D289" s="201" t="s">
        <v>29</v>
      </c>
      <c r="E289" s="201">
        <v>90942424</v>
      </c>
      <c r="F289" s="201">
        <v>5</v>
      </c>
      <c r="G289" s="220" t="s">
        <v>2731</v>
      </c>
      <c r="H289" s="202" t="s">
        <v>2732</v>
      </c>
      <c r="I289" s="201"/>
      <c r="J289" s="201"/>
      <c r="K289" s="205">
        <v>4896.3</v>
      </c>
      <c r="L289" s="205"/>
      <c r="M289" s="206">
        <f t="shared" si="4"/>
        <v>4896.3</v>
      </c>
      <c r="N289" s="207" t="s">
        <v>37</v>
      </c>
      <c r="O289" s="295" t="s">
        <v>2885</v>
      </c>
      <c r="P289" s="217" t="s">
        <v>35</v>
      </c>
      <c r="Q289" s="218" t="s">
        <v>2754</v>
      </c>
      <c r="R289" s="200" t="s">
        <v>1598</v>
      </c>
      <c r="S289" s="330" t="s">
        <v>37</v>
      </c>
      <c r="T289" s="332" t="s">
        <v>1808</v>
      </c>
      <c r="U289" s="302" t="s">
        <v>37</v>
      </c>
      <c r="V289" s="200" t="s">
        <v>37</v>
      </c>
      <c r="W289" s="200" t="s">
        <v>37</v>
      </c>
    </row>
    <row r="290" spans="1:23" s="347" customFormat="1" ht="85.5">
      <c r="A290" s="201">
        <v>283</v>
      </c>
      <c r="B290" s="201" t="s">
        <v>1414</v>
      </c>
      <c r="C290" s="202" t="s">
        <v>2886</v>
      </c>
      <c r="D290" s="201" t="s">
        <v>2587</v>
      </c>
      <c r="E290" s="201">
        <v>90940585</v>
      </c>
      <c r="F290" s="201">
        <v>8</v>
      </c>
      <c r="G290" s="237">
        <v>42430</v>
      </c>
      <c r="H290" s="202" t="s">
        <v>2887</v>
      </c>
      <c r="I290" s="201" t="s">
        <v>37</v>
      </c>
      <c r="J290" s="201"/>
      <c r="K290" s="205">
        <v>4957.3</v>
      </c>
      <c r="L290" s="205"/>
      <c r="M290" s="206">
        <f t="shared" si="4"/>
        <v>4957.3</v>
      </c>
      <c r="N290" s="201" t="s">
        <v>37</v>
      </c>
      <c r="O290" s="225" t="s">
        <v>2656</v>
      </c>
      <c r="P290" s="217" t="s">
        <v>3</v>
      </c>
      <c r="Q290" s="218"/>
      <c r="R290" s="200"/>
      <c r="S290" s="244"/>
      <c r="T290" s="332" t="s">
        <v>1017</v>
      </c>
      <c r="U290" s="302" t="s">
        <v>37</v>
      </c>
      <c r="V290" s="200" t="s">
        <v>37</v>
      </c>
      <c r="W290" s="200" t="s">
        <v>37</v>
      </c>
    </row>
    <row r="291" spans="1:23" s="347" customFormat="1" ht="85.5">
      <c r="A291" s="201">
        <v>284</v>
      </c>
      <c r="B291" s="201" t="s">
        <v>1414</v>
      </c>
      <c r="C291" s="210" t="s">
        <v>2888</v>
      </c>
      <c r="D291" s="267" t="s">
        <v>1868</v>
      </c>
      <c r="E291" s="267">
        <v>53898656</v>
      </c>
      <c r="F291" s="267">
        <v>5</v>
      </c>
      <c r="G291" s="280">
        <v>42186</v>
      </c>
      <c r="H291" s="210" t="s">
        <v>2590</v>
      </c>
      <c r="I291" s="210" t="s">
        <v>2591</v>
      </c>
      <c r="J291" s="216"/>
      <c r="K291" s="214">
        <v>5000</v>
      </c>
      <c r="L291" s="206"/>
      <c r="M291" s="206">
        <f t="shared" si="4"/>
        <v>5000</v>
      </c>
      <c r="N291" s="207" t="s">
        <v>37</v>
      </c>
      <c r="O291" s="225" t="s">
        <v>2889</v>
      </c>
      <c r="P291" s="217" t="s">
        <v>35</v>
      </c>
      <c r="Q291" s="218" t="s">
        <v>2676</v>
      </c>
      <c r="R291" s="200" t="s">
        <v>1598</v>
      </c>
      <c r="S291" s="330" t="s">
        <v>37</v>
      </c>
      <c r="T291" s="332" t="s">
        <v>537</v>
      </c>
      <c r="U291" s="302"/>
      <c r="V291" s="200" t="s">
        <v>37</v>
      </c>
      <c r="W291" s="200" t="s">
        <v>37</v>
      </c>
    </row>
    <row r="292" spans="1:23" s="347" customFormat="1" ht="85.5">
      <c r="A292" s="201">
        <v>285</v>
      </c>
      <c r="B292" s="201" t="s">
        <v>1414</v>
      </c>
      <c r="C292" s="202" t="s">
        <v>2890</v>
      </c>
      <c r="D292" s="201" t="s">
        <v>29</v>
      </c>
      <c r="E292" s="201">
        <v>90940929</v>
      </c>
      <c r="F292" s="201">
        <v>9</v>
      </c>
      <c r="G292" s="220" t="s">
        <v>2731</v>
      </c>
      <c r="H292" s="202" t="s">
        <v>2891</v>
      </c>
      <c r="I292" s="201"/>
      <c r="J292" s="201"/>
      <c r="K292" s="205">
        <v>7371.66</v>
      </c>
      <c r="L292" s="205">
        <f>-2348-4</f>
        <v>-2352</v>
      </c>
      <c r="M292" s="206">
        <f t="shared" si="4"/>
        <v>5019.66</v>
      </c>
      <c r="N292" s="207" t="s">
        <v>37</v>
      </c>
      <c r="O292" s="225" t="s">
        <v>2892</v>
      </c>
      <c r="P292" s="217" t="s">
        <v>35</v>
      </c>
      <c r="Q292" s="218" t="s">
        <v>2676</v>
      </c>
      <c r="R292" s="200" t="s">
        <v>1598</v>
      </c>
      <c r="S292" s="330" t="s">
        <v>37</v>
      </c>
      <c r="T292" s="373" t="s">
        <v>1808</v>
      </c>
      <c r="U292" s="302" t="s">
        <v>37</v>
      </c>
      <c r="V292" s="200" t="s">
        <v>37</v>
      </c>
      <c r="W292" s="200" t="s">
        <v>37</v>
      </c>
    </row>
    <row r="293" spans="1:23" s="347" customFormat="1" ht="24">
      <c r="A293" s="201">
        <v>286</v>
      </c>
      <c r="B293" s="201" t="s">
        <v>1414</v>
      </c>
      <c r="C293" s="210" t="s">
        <v>2893</v>
      </c>
      <c r="D293" s="267" t="s">
        <v>1868</v>
      </c>
      <c r="E293" s="267">
        <v>50099736</v>
      </c>
      <c r="F293" s="267">
        <v>7</v>
      </c>
      <c r="G293" s="280">
        <v>42095</v>
      </c>
      <c r="H293" s="210" t="s">
        <v>2590</v>
      </c>
      <c r="I293" s="210" t="s">
        <v>2591</v>
      </c>
      <c r="J293" s="216"/>
      <c r="K293" s="214">
        <v>5076.6899999999996</v>
      </c>
      <c r="L293" s="206"/>
      <c r="M293" s="206">
        <f t="shared" si="4"/>
        <v>5076.6899999999996</v>
      </c>
      <c r="N293" s="207" t="s">
        <v>37</v>
      </c>
      <c r="O293" s="295" t="s">
        <v>2729</v>
      </c>
      <c r="P293" s="372" t="s">
        <v>3</v>
      </c>
      <c r="Q293" s="374">
        <v>42984</v>
      </c>
      <c r="R293" s="303"/>
      <c r="S293" s="306"/>
      <c r="T293" s="332" t="s">
        <v>537</v>
      </c>
      <c r="U293" s="302" t="s">
        <v>37</v>
      </c>
      <c r="V293" s="200" t="s">
        <v>37</v>
      </c>
      <c r="W293" s="200" t="s">
        <v>37</v>
      </c>
    </row>
    <row r="294" spans="1:23" s="347" customFormat="1" ht="324">
      <c r="A294" s="201">
        <v>287</v>
      </c>
      <c r="B294" s="201" t="s">
        <v>1414</v>
      </c>
      <c r="C294" s="210" t="s">
        <v>2894</v>
      </c>
      <c r="D294" s="267" t="s">
        <v>1868</v>
      </c>
      <c r="E294" s="267">
        <v>53610377</v>
      </c>
      <c r="F294" s="267">
        <v>5</v>
      </c>
      <c r="G294" s="280">
        <v>42125</v>
      </c>
      <c r="H294" s="210" t="s">
        <v>2590</v>
      </c>
      <c r="I294" s="210" t="s">
        <v>2591</v>
      </c>
      <c r="J294" s="216"/>
      <c r="K294" s="214">
        <v>5122.01</v>
      </c>
      <c r="L294" s="206"/>
      <c r="M294" s="206">
        <f t="shared" si="4"/>
        <v>5122.01</v>
      </c>
      <c r="N294" s="207" t="s">
        <v>37</v>
      </c>
      <c r="O294" s="295" t="s">
        <v>2895</v>
      </c>
      <c r="P294" s="372" t="s">
        <v>35</v>
      </c>
      <c r="Q294" s="357" t="s">
        <v>2896</v>
      </c>
      <c r="R294" s="200" t="s">
        <v>1598</v>
      </c>
      <c r="S294" s="330" t="s">
        <v>37</v>
      </c>
      <c r="T294" s="332" t="s">
        <v>2092</v>
      </c>
      <c r="U294" s="302" t="s">
        <v>37</v>
      </c>
      <c r="V294" s="200" t="s">
        <v>37</v>
      </c>
      <c r="W294" s="200" t="s">
        <v>37</v>
      </c>
    </row>
    <row r="295" spans="1:23" s="347" customFormat="1" ht="84.75">
      <c r="A295" s="201">
        <v>288</v>
      </c>
      <c r="B295" s="201" t="s">
        <v>1414</v>
      </c>
      <c r="C295" s="210" t="s">
        <v>2897</v>
      </c>
      <c r="D295" s="267" t="s">
        <v>1868</v>
      </c>
      <c r="E295" s="267">
        <v>90939818</v>
      </c>
      <c r="F295" s="267">
        <v>5</v>
      </c>
      <c r="G295" s="280">
        <v>42125</v>
      </c>
      <c r="H295" s="210" t="s">
        <v>2590</v>
      </c>
      <c r="I295" s="210" t="s">
        <v>2591</v>
      </c>
      <c r="J295" s="216"/>
      <c r="K295" s="214">
        <v>5122.01</v>
      </c>
      <c r="L295" s="206"/>
      <c r="M295" s="206">
        <f t="shared" si="4"/>
        <v>5122.01</v>
      </c>
      <c r="N295" s="207" t="s">
        <v>37</v>
      </c>
      <c r="O295" s="343" t="s">
        <v>2898</v>
      </c>
      <c r="P295" s="372" t="s">
        <v>35</v>
      </c>
      <c r="Q295" s="357">
        <v>42886</v>
      </c>
      <c r="R295" s="200" t="s">
        <v>1598</v>
      </c>
      <c r="S295" s="330" t="s">
        <v>37</v>
      </c>
      <c r="T295" s="332" t="s">
        <v>1808</v>
      </c>
      <c r="U295" s="302" t="s">
        <v>37</v>
      </c>
      <c r="V295" s="200" t="s">
        <v>37</v>
      </c>
      <c r="W295" s="200" t="s">
        <v>37</v>
      </c>
    </row>
    <row r="296" spans="1:23" s="347" customFormat="1" ht="71.25">
      <c r="A296" s="201">
        <v>289</v>
      </c>
      <c r="B296" s="201" t="s">
        <v>1414</v>
      </c>
      <c r="C296" s="210" t="s">
        <v>2899</v>
      </c>
      <c r="D296" s="267" t="s">
        <v>1868</v>
      </c>
      <c r="E296" s="267">
        <v>53729510</v>
      </c>
      <c r="F296" s="267">
        <v>8</v>
      </c>
      <c r="G296" s="280">
        <v>42186</v>
      </c>
      <c r="H296" s="210" t="s">
        <v>2590</v>
      </c>
      <c r="I296" s="210" t="s">
        <v>2591</v>
      </c>
      <c r="J296" s="216"/>
      <c r="K296" s="214">
        <v>5122.01</v>
      </c>
      <c r="L296" s="206"/>
      <c r="M296" s="206">
        <f t="shared" si="4"/>
        <v>5122.01</v>
      </c>
      <c r="N296" s="207" t="s">
        <v>37</v>
      </c>
      <c r="O296" s="225" t="s">
        <v>2900</v>
      </c>
      <c r="P296" s="217" t="s">
        <v>3</v>
      </c>
      <c r="Q296" s="218"/>
      <c r="R296" s="200"/>
      <c r="S296" s="244"/>
      <c r="T296" s="332" t="s">
        <v>1017</v>
      </c>
      <c r="U296" s="302" t="s">
        <v>37</v>
      </c>
      <c r="V296" s="200" t="s">
        <v>37</v>
      </c>
      <c r="W296" s="200" t="s">
        <v>37</v>
      </c>
    </row>
    <row r="297" spans="1:23" s="347" customFormat="1" ht="43.5">
      <c r="A297" s="201">
        <v>290</v>
      </c>
      <c r="B297" s="201" t="s">
        <v>1414</v>
      </c>
      <c r="C297" s="283" t="s">
        <v>2901</v>
      </c>
      <c r="D297" s="284" t="s">
        <v>2587</v>
      </c>
      <c r="E297" s="291">
        <v>90939362</v>
      </c>
      <c r="F297" s="284">
        <v>5</v>
      </c>
      <c r="G297" s="287">
        <v>42248</v>
      </c>
      <c r="H297" s="290" t="s">
        <v>2590</v>
      </c>
      <c r="I297" s="284" t="s">
        <v>2591</v>
      </c>
      <c r="J297" s="292"/>
      <c r="K297" s="283"/>
      <c r="L297" s="283">
        <v>5122.01</v>
      </c>
      <c r="M297" s="206">
        <f t="shared" si="4"/>
        <v>5122.01</v>
      </c>
      <c r="N297" s="288" t="s">
        <v>2699</v>
      </c>
      <c r="O297" s="295" t="s">
        <v>2729</v>
      </c>
      <c r="P297" s="303" t="s">
        <v>3</v>
      </c>
      <c r="Q297" s="333"/>
      <c r="R297" s="200"/>
      <c r="S297" s="218"/>
      <c r="T297" s="332" t="s">
        <v>537</v>
      </c>
      <c r="U297" s="302" t="s">
        <v>37</v>
      </c>
      <c r="V297" s="200" t="s">
        <v>37</v>
      </c>
      <c r="W297" s="200" t="s">
        <v>37</v>
      </c>
    </row>
    <row r="298" spans="1:23" s="347" customFormat="1" ht="43.5">
      <c r="A298" s="201">
        <v>291</v>
      </c>
      <c r="B298" s="201" t="s">
        <v>1414</v>
      </c>
      <c r="C298" s="290" t="s">
        <v>2899</v>
      </c>
      <c r="D298" s="284" t="s">
        <v>1868</v>
      </c>
      <c r="E298" s="291">
        <v>53729510</v>
      </c>
      <c r="F298" s="284">
        <v>8</v>
      </c>
      <c r="G298" s="287">
        <v>42186</v>
      </c>
      <c r="H298" s="290" t="s">
        <v>2590</v>
      </c>
      <c r="I298" s="284" t="s">
        <v>2591</v>
      </c>
      <c r="J298" s="284"/>
      <c r="K298" s="293"/>
      <c r="L298" s="293">
        <v>5122.01</v>
      </c>
      <c r="M298" s="206">
        <f t="shared" si="4"/>
        <v>5122.01</v>
      </c>
      <c r="N298" s="288" t="s">
        <v>2699</v>
      </c>
      <c r="O298" s="343" t="s">
        <v>2902</v>
      </c>
      <c r="P298" s="345" t="s">
        <v>35</v>
      </c>
      <c r="Q298" s="333" t="s">
        <v>2030</v>
      </c>
      <c r="R298" s="200" t="s">
        <v>1598</v>
      </c>
      <c r="S298" s="330" t="s">
        <v>37</v>
      </c>
      <c r="T298" s="332" t="s">
        <v>1808</v>
      </c>
      <c r="U298" s="302" t="s">
        <v>37</v>
      </c>
      <c r="V298" s="200" t="s">
        <v>37</v>
      </c>
      <c r="W298" s="200" t="s">
        <v>37</v>
      </c>
    </row>
    <row r="299" spans="1:23" s="347" customFormat="1" ht="85.5">
      <c r="A299" s="201">
        <v>292</v>
      </c>
      <c r="B299" s="201" t="s">
        <v>1414</v>
      </c>
      <c r="C299" s="202" t="s">
        <v>2903</v>
      </c>
      <c r="D299" s="201" t="s">
        <v>2587</v>
      </c>
      <c r="E299" s="201" t="s">
        <v>2904</v>
      </c>
      <c r="F299" s="201" t="s">
        <v>2643</v>
      </c>
      <c r="G299" s="237">
        <v>42430</v>
      </c>
      <c r="H299" s="202" t="s">
        <v>2905</v>
      </c>
      <c r="I299" s="201" t="s">
        <v>37</v>
      </c>
      <c r="J299" s="201"/>
      <c r="K299" s="205">
        <v>5143.21</v>
      </c>
      <c r="L299" s="205"/>
      <c r="M299" s="206">
        <f t="shared" si="4"/>
        <v>5143.21</v>
      </c>
      <c r="N299" s="201" t="s">
        <v>37</v>
      </c>
      <c r="O299" s="225" t="s">
        <v>2656</v>
      </c>
      <c r="P299" s="217" t="s">
        <v>3</v>
      </c>
      <c r="Q299" s="218"/>
      <c r="R299" s="200"/>
      <c r="S299" s="244"/>
      <c r="T299" s="332" t="s">
        <v>1017</v>
      </c>
      <c r="U299" s="302" t="s">
        <v>37</v>
      </c>
      <c r="V299" s="200" t="s">
        <v>37</v>
      </c>
      <c r="W299" s="200" t="s">
        <v>37</v>
      </c>
    </row>
    <row r="300" spans="1:23" s="347" customFormat="1" ht="85.5">
      <c r="A300" s="201">
        <v>293</v>
      </c>
      <c r="B300" s="201" t="s">
        <v>1414</v>
      </c>
      <c r="C300" s="202" t="s">
        <v>2906</v>
      </c>
      <c r="D300" s="201" t="s">
        <v>29</v>
      </c>
      <c r="E300" s="201">
        <v>50022555</v>
      </c>
      <c r="F300" s="201">
        <v>11</v>
      </c>
      <c r="G300" s="220" t="s">
        <v>2619</v>
      </c>
      <c r="H300" s="202" t="s">
        <v>2907</v>
      </c>
      <c r="I300" s="201"/>
      <c r="J300" s="201"/>
      <c r="K300" s="205">
        <v>5147.1000000000004</v>
      </c>
      <c r="L300" s="205"/>
      <c r="M300" s="206">
        <f t="shared" si="4"/>
        <v>5147.1000000000004</v>
      </c>
      <c r="N300" s="207" t="s">
        <v>37</v>
      </c>
      <c r="O300" s="225" t="s">
        <v>2656</v>
      </c>
      <c r="P300" s="217" t="s">
        <v>35</v>
      </c>
      <c r="Q300" s="218" t="s">
        <v>2120</v>
      </c>
      <c r="R300" s="200" t="s">
        <v>1598</v>
      </c>
      <c r="S300" s="330" t="s">
        <v>37</v>
      </c>
      <c r="T300" s="331" t="s">
        <v>537</v>
      </c>
      <c r="U300" s="302" t="s">
        <v>37</v>
      </c>
      <c r="V300" s="200" t="s">
        <v>37</v>
      </c>
      <c r="W300" s="200" t="s">
        <v>37</v>
      </c>
    </row>
    <row r="301" spans="1:23" s="347" customFormat="1" ht="85.5">
      <c r="A301" s="201">
        <v>294</v>
      </c>
      <c r="B301" s="201" t="s">
        <v>1414</v>
      </c>
      <c r="C301" s="202" t="s">
        <v>2908</v>
      </c>
      <c r="D301" s="201" t="s">
        <v>29</v>
      </c>
      <c r="E301" s="201">
        <v>90942791</v>
      </c>
      <c r="F301" s="201">
        <v>5</v>
      </c>
      <c r="G301" s="220" t="s">
        <v>2622</v>
      </c>
      <c r="H301" s="202" t="s">
        <v>2909</v>
      </c>
      <c r="I301" s="201"/>
      <c r="J301" s="201"/>
      <c r="K301" s="205">
        <v>5232.3100000000004</v>
      </c>
      <c r="L301" s="205"/>
      <c r="M301" s="206">
        <f t="shared" si="4"/>
        <v>5232.3100000000004</v>
      </c>
      <c r="N301" s="207" t="s">
        <v>37</v>
      </c>
      <c r="O301" s="225" t="s">
        <v>2656</v>
      </c>
      <c r="P301" s="348" t="s">
        <v>3</v>
      </c>
      <c r="Q301" s="275"/>
      <c r="R301" s="351"/>
      <c r="S301" s="244"/>
      <c r="T301" s="332" t="s">
        <v>1017</v>
      </c>
      <c r="U301" s="302" t="s">
        <v>37</v>
      </c>
      <c r="V301" s="200" t="s">
        <v>37</v>
      </c>
      <c r="W301" s="200" t="s">
        <v>37</v>
      </c>
    </row>
    <row r="302" spans="1:23" s="347" customFormat="1" ht="85.5">
      <c r="A302" s="201">
        <v>295</v>
      </c>
      <c r="B302" s="201" t="s">
        <v>1414</v>
      </c>
      <c r="C302" s="202" t="s">
        <v>2910</v>
      </c>
      <c r="D302" s="201" t="s">
        <v>29</v>
      </c>
      <c r="E302" s="201">
        <v>53717341</v>
      </c>
      <c r="F302" s="201">
        <v>11</v>
      </c>
      <c r="G302" s="220" t="s">
        <v>2625</v>
      </c>
      <c r="H302" s="202" t="s">
        <v>2911</v>
      </c>
      <c r="I302" s="201"/>
      <c r="J302" s="201"/>
      <c r="K302" s="205">
        <v>5392.2</v>
      </c>
      <c r="L302" s="205"/>
      <c r="M302" s="206">
        <f t="shared" si="4"/>
        <v>5392.2</v>
      </c>
      <c r="N302" s="201" t="s">
        <v>37</v>
      </c>
      <c r="O302" s="225" t="s">
        <v>2656</v>
      </c>
      <c r="P302" s="348" t="s">
        <v>35</v>
      </c>
      <c r="Q302" s="275">
        <v>42886</v>
      </c>
      <c r="R302" s="200" t="s">
        <v>1598</v>
      </c>
      <c r="S302" s="330" t="s">
        <v>37</v>
      </c>
      <c r="T302" s="332" t="s">
        <v>1808</v>
      </c>
      <c r="U302" s="302" t="s">
        <v>37</v>
      </c>
      <c r="V302" s="200" t="s">
        <v>37</v>
      </c>
      <c r="W302" s="200" t="s">
        <v>37</v>
      </c>
    </row>
    <row r="303" spans="1:23" s="347" customFormat="1" ht="199.5">
      <c r="A303" s="201">
        <v>296</v>
      </c>
      <c r="B303" s="201" t="s">
        <v>1414</v>
      </c>
      <c r="C303" s="202" t="s">
        <v>2830</v>
      </c>
      <c r="D303" s="201" t="s">
        <v>42</v>
      </c>
      <c r="E303" s="201">
        <v>53939328</v>
      </c>
      <c r="F303" s="201">
        <v>11</v>
      </c>
      <c r="G303" s="220" t="s">
        <v>2609</v>
      </c>
      <c r="H303" s="202" t="s">
        <v>2912</v>
      </c>
      <c r="I303" s="201"/>
      <c r="J303" s="201"/>
      <c r="K303" s="205">
        <v>5410</v>
      </c>
      <c r="L303" s="205"/>
      <c r="M303" s="206">
        <f t="shared" si="4"/>
        <v>5410</v>
      </c>
      <c r="N303" s="207" t="s">
        <v>37</v>
      </c>
      <c r="O303" s="225" t="s">
        <v>2913</v>
      </c>
      <c r="P303" s="217" t="s">
        <v>35</v>
      </c>
      <c r="Q303" s="218" t="s">
        <v>2120</v>
      </c>
      <c r="R303" s="200" t="s">
        <v>1598</v>
      </c>
      <c r="S303" s="330" t="s">
        <v>37</v>
      </c>
      <c r="T303" s="332" t="s">
        <v>537</v>
      </c>
      <c r="U303" s="302" t="s">
        <v>37</v>
      </c>
      <c r="V303" s="200" t="s">
        <v>37</v>
      </c>
      <c r="W303" s="200" t="s">
        <v>37</v>
      </c>
    </row>
    <row r="304" spans="1:23" s="347" customFormat="1" ht="85.5">
      <c r="A304" s="201">
        <v>297</v>
      </c>
      <c r="B304" s="201" t="s">
        <v>1414</v>
      </c>
      <c r="C304" s="202" t="s">
        <v>2914</v>
      </c>
      <c r="D304" s="201" t="s">
        <v>2587</v>
      </c>
      <c r="E304" s="201">
        <v>50667777</v>
      </c>
      <c r="F304" s="201">
        <v>8</v>
      </c>
      <c r="G304" s="237">
        <v>42064</v>
      </c>
      <c r="H304" s="202" t="s">
        <v>2915</v>
      </c>
      <c r="I304" s="201" t="s">
        <v>37</v>
      </c>
      <c r="J304" s="201"/>
      <c r="K304" s="205">
        <v>5584.27</v>
      </c>
      <c r="L304" s="205"/>
      <c r="M304" s="206">
        <f t="shared" si="4"/>
        <v>5584.27</v>
      </c>
      <c r="N304" s="201" t="s">
        <v>37</v>
      </c>
      <c r="O304" s="225" t="s">
        <v>2656</v>
      </c>
      <c r="P304" s="217" t="s">
        <v>3</v>
      </c>
      <c r="Q304" s="218"/>
      <c r="R304" s="200"/>
      <c r="S304" s="244"/>
      <c r="T304" s="332" t="s">
        <v>1017</v>
      </c>
      <c r="U304" s="302" t="s">
        <v>37</v>
      </c>
      <c r="V304" s="200" t="s">
        <v>37</v>
      </c>
      <c r="W304" s="200" t="s">
        <v>37</v>
      </c>
    </row>
    <row r="305" spans="1:23" s="347" customFormat="1" ht="24">
      <c r="A305" s="201">
        <v>298</v>
      </c>
      <c r="B305" s="201" t="s">
        <v>1414</v>
      </c>
      <c r="C305" s="202" t="s">
        <v>2916</v>
      </c>
      <c r="D305" s="201" t="s">
        <v>29</v>
      </c>
      <c r="E305" s="201">
        <v>53708661</v>
      </c>
      <c r="F305" s="201">
        <v>8</v>
      </c>
      <c r="G305" s="220" t="s">
        <v>2625</v>
      </c>
      <c r="H305" s="202" t="s">
        <v>2917</v>
      </c>
      <c r="I305" s="201"/>
      <c r="J305" s="201"/>
      <c r="K305" s="205">
        <v>5608.8</v>
      </c>
      <c r="L305" s="205"/>
      <c r="M305" s="206">
        <f t="shared" si="4"/>
        <v>5608.8</v>
      </c>
      <c r="N305" s="201" t="s">
        <v>37</v>
      </c>
      <c r="O305" s="295" t="s">
        <v>2723</v>
      </c>
      <c r="P305" s="235" t="s">
        <v>35</v>
      </c>
      <c r="Q305" s="234" t="s">
        <v>2376</v>
      </c>
      <c r="R305" s="200" t="s">
        <v>1598</v>
      </c>
      <c r="S305" s="330" t="s">
        <v>37</v>
      </c>
      <c r="T305" s="332" t="s">
        <v>537</v>
      </c>
      <c r="U305" s="302" t="s">
        <v>37</v>
      </c>
      <c r="V305" s="200" t="s">
        <v>37</v>
      </c>
      <c r="W305" s="200" t="s">
        <v>37</v>
      </c>
    </row>
    <row r="306" spans="1:23" s="347" customFormat="1" ht="312">
      <c r="A306" s="201">
        <v>299</v>
      </c>
      <c r="B306" s="201" t="s">
        <v>1414</v>
      </c>
      <c r="C306" s="202" t="s">
        <v>2918</v>
      </c>
      <c r="D306" s="201" t="s">
        <v>29</v>
      </c>
      <c r="E306" s="201">
        <v>90939845</v>
      </c>
      <c r="F306" s="201">
        <v>5</v>
      </c>
      <c r="G306" s="220" t="s">
        <v>2622</v>
      </c>
      <c r="H306" s="202" t="s">
        <v>2919</v>
      </c>
      <c r="I306" s="201"/>
      <c r="J306" s="201"/>
      <c r="K306" s="205">
        <v>5622.48</v>
      </c>
      <c r="L306" s="205"/>
      <c r="M306" s="206">
        <f t="shared" si="4"/>
        <v>5622.48</v>
      </c>
      <c r="N306" s="207" t="s">
        <v>37</v>
      </c>
      <c r="O306" s="240" t="s">
        <v>2920</v>
      </c>
      <c r="P306" s="235" t="s">
        <v>35</v>
      </c>
      <c r="Q306" s="234" t="s">
        <v>2376</v>
      </c>
      <c r="R306" s="200" t="s">
        <v>1598</v>
      </c>
      <c r="S306" s="330" t="s">
        <v>37</v>
      </c>
      <c r="T306" s="332" t="s">
        <v>537</v>
      </c>
      <c r="U306" s="302" t="s">
        <v>37</v>
      </c>
      <c r="V306" s="200" t="s">
        <v>37</v>
      </c>
      <c r="W306" s="200" t="s">
        <v>37</v>
      </c>
    </row>
    <row r="307" spans="1:23" s="347" customFormat="1" ht="28.5">
      <c r="A307" s="201">
        <v>300</v>
      </c>
      <c r="B307" s="201" t="s">
        <v>1414</v>
      </c>
      <c r="C307" s="210" t="s">
        <v>2921</v>
      </c>
      <c r="D307" s="267" t="s">
        <v>1868</v>
      </c>
      <c r="E307" s="267">
        <v>21440891</v>
      </c>
      <c r="F307" s="267">
        <v>5</v>
      </c>
      <c r="G307" s="280">
        <v>42095</v>
      </c>
      <c r="H307" s="210" t="s">
        <v>2590</v>
      </c>
      <c r="I307" s="210" t="s">
        <v>2591</v>
      </c>
      <c r="J307" s="216"/>
      <c r="K307" s="214">
        <v>5651.87</v>
      </c>
      <c r="L307" s="206"/>
      <c r="M307" s="206">
        <f t="shared" si="4"/>
        <v>5651.87</v>
      </c>
      <c r="N307" s="207" t="s">
        <v>37</v>
      </c>
      <c r="O307" s="225" t="s">
        <v>2707</v>
      </c>
      <c r="P307" s="348" t="s">
        <v>3</v>
      </c>
      <c r="Q307" s="275"/>
      <c r="R307" s="351"/>
      <c r="S307" s="244"/>
      <c r="T307" s="332" t="s">
        <v>1017</v>
      </c>
      <c r="U307" s="302" t="s">
        <v>37</v>
      </c>
      <c r="V307" s="200" t="s">
        <v>37</v>
      </c>
      <c r="W307" s="200" t="s">
        <v>37</v>
      </c>
    </row>
    <row r="308" spans="1:23" s="347" customFormat="1" ht="24">
      <c r="A308" s="201">
        <v>301</v>
      </c>
      <c r="B308" s="201" t="s">
        <v>1414</v>
      </c>
      <c r="C308" s="210" t="s">
        <v>2922</v>
      </c>
      <c r="D308" s="267" t="s">
        <v>1868</v>
      </c>
      <c r="E308" s="267">
        <v>53807260</v>
      </c>
      <c r="F308" s="267">
        <v>5</v>
      </c>
      <c r="G308" s="280">
        <v>42186</v>
      </c>
      <c r="H308" s="210" t="s">
        <v>2590</v>
      </c>
      <c r="I308" s="210" t="s">
        <v>2591</v>
      </c>
      <c r="J308" s="216"/>
      <c r="K308" s="214">
        <v>5651.87</v>
      </c>
      <c r="L308" s="206"/>
      <c r="M308" s="206">
        <f t="shared" si="4"/>
        <v>5651.87</v>
      </c>
      <c r="N308" s="207" t="s">
        <v>37</v>
      </c>
      <c r="O308" s="295" t="s">
        <v>2707</v>
      </c>
      <c r="P308" s="372" t="s">
        <v>35</v>
      </c>
      <c r="Q308" s="357" t="s">
        <v>2387</v>
      </c>
      <c r="R308" s="200" t="s">
        <v>1598</v>
      </c>
      <c r="S308" s="330" t="s">
        <v>37</v>
      </c>
      <c r="T308" s="332" t="s">
        <v>537</v>
      </c>
      <c r="U308" s="302" t="s">
        <v>37</v>
      </c>
      <c r="V308" s="200" t="s">
        <v>37</v>
      </c>
      <c r="W308" s="200" t="s">
        <v>37</v>
      </c>
    </row>
    <row r="309" spans="1:23" s="347" customFormat="1" ht="372">
      <c r="A309" s="201">
        <v>302</v>
      </c>
      <c r="B309" s="201" t="s">
        <v>1414</v>
      </c>
      <c r="C309" s="202" t="s">
        <v>2923</v>
      </c>
      <c r="D309" s="201"/>
      <c r="E309" s="201"/>
      <c r="F309" s="201"/>
      <c r="G309" s="220" t="s">
        <v>2609</v>
      </c>
      <c r="H309" s="202" t="s">
        <v>2924</v>
      </c>
      <c r="I309" s="201"/>
      <c r="J309" s="201"/>
      <c r="K309" s="205">
        <v>5700</v>
      </c>
      <c r="L309" s="205"/>
      <c r="M309" s="206">
        <f t="shared" si="4"/>
        <v>5700</v>
      </c>
      <c r="N309" s="207" t="s">
        <v>37</v>
      </c>
      <c r="O309" s="240" t="s">
        <v>2925</v>
      </c>
      <c r="P309" s="235" t="s">
        <v>35</v>
      </c>
      <c r="Q309" s="234" t="s">
        <v>2376</v>
      </c>
      <c r="R309" s="200" t="s">
        <v>1598</v>
      </c>
      <c r="S309" s="330" t="s">
        <v>37</v>
      </c>
      <c r="T309" s="332" t="s">
        <v>537</v>
      </c>
      <c r="U309" s="302" t="s">
        <v>37</v>
      </c>
      <c r="V309" s="200" t="s">
        <v>37</v>
      </c>
      <c r="W309" s="200" t="s">
        <v>37</v>
      </c>
    </row>
    <row r="310" spans="1:23" s="347" customFormat="1" ht="85.5">
      <c r="A310" s="201">
        <v>303</v>
      </c>
      <c r="B310" s="201" t="s">
        <v>1414</v>
      </c>
      <c r="C310" s="202" t="s">
        <v>2926</v>
      </c>
      <c r="D310" s="201" t="s">
        <v>29</v>
      </c>
      <c r="E310" s="201">
        <v>53965906</v>
      </c>
      <c r="F310" s="201">
        <v>9</v>
      </c>
      <c r="G310" s="220" t="s">
        <v>2619</v>
      </c>
      <c r="H310" s="202" t="s">
        <v>2927</v>
      </c>
      <c r="I310" s="201"/>
      <c r="J310" s="201"/>
      <c r="K310" s="205">
        <v>5723.58</v>
      </c>
      <c r="L310" s="205"/>
      <c r="M310" s="206">
        <f t="shared" si="4"/>
        <v>5723.58</v>
      </c>
      <c r="N310" s="207" t="s">
        <v>37</v>
      </c>
      <c r="O310" s="225" t="s">
        <v>2656</v>
      </c>
      <c r="P310" s="348" t="s">
        <v>35</v>
      </c>
      <c r="Q310" s="275" t="s">
        <v>2928</v>
      </c>
      <c r="R310" s="200" t="s">
        <v>1598</v>
      </c>
      <c r="S310" s="330" t="s">
        <v>37</v>
      </c>
      <c r="T310" s="331" t="s">
        <v>1808</v>
      </c>
      <c r="U310" s="302" t="s">
        <v>37</v>
      </c>
      <c r="V310" s="200" t="s">
        <v>37</v>
      </c>
      <c r="W310" s="200" t="s">
        <v>37</v>
      </c>
    </row>
    <row r="311" spans="1:23" s="347" customFormat="1" ht="85.5">
      <c r="A311" s="201">
        <v>304</v>
      </c>
      <c r="B311" s="201" t="s">
        <v>1414</v>
      </c>
      <c r="C311" s="202" t="s">
        <v>2929</v>
      </c>
      <c r="D311" s="201" t="s">
        <v>29</v>
      </c>
      <c r="E311" s="201">
        <v>98997424</v>
      </c>
      <c r="F311" s="201">
        <v>5</v>
      </c>
      <c r="G311" s="220" t="s">
        <v>2625</v>
      </c>
      <c r="H311" s="202" t="s">
        <v>2930</v>
      </c>
      <c r="I311" s="201"/>
      <c r="J311" s="201"/>
      <c r="K311" s="205">
        <v>5739.9</v>
      </c>
      <c r="L311" s="205"/>
      <c r="M311" s="206">
        <f t="shared" si="4"/>
        <v>5739.9</v>
      </c>
      <c r="N311" s="201" t="s">
        <v>37</v>
      </c>
      <c r="O311" s="225" t="s">
        <v>2656</v>
      </c>
      <c r="P311" s="348" t="s">
        <v>35</v>
      </c>
      <c r="Q311" s="275" t="s">
        <v>2928</v>
      </c>
      <c r="R311" s="200" t="s">
        <v>1598</v>
      </c>
      <c r="S311" s="330" t="s">
        <v>37</v>
      </c>
      <c r="T311" s="331" t="s">
        <v>537</v>
      </c>
      <c r="U311" s="302" t="s">
        <v>37</v>
      </c>
      <c r="V311" s="200" t="s">
        <v>37</v>
      </c>
      <c r="W311" s="200" t="s">
        <v>37</v>
      </c>
    </row>
    <row r="312" spans="1:23" s="347" customFormat="1" ht="85.5">
      <c r="A312" s="201">
        <v>305</v>
      </c>
      <c r="B312" s="201" t="s">
        <v>1414</v>
      </c>
      <c r="C312" s="202" t="s">
        <v>2931</v>
      </c>
      <c r="D312" s="201" t="s">
        <v>42</v>
      </c>
      <c r="E312" s="201">
        <v>98991485</v>
      </c>
      <c r="F312" s="201" t="s">
        <v>2393</v>
      </c>
      <c r="G312" s="220" t="s">
        <v>2653</v>
      </c>
      <c r="H312" s="202" t="s">
        <v>2602</v>
      </c>
      <c r="I312" s="201"/>
      <c r="J312" s="201"/>
      <c r="K312" s="205">
        <v>5750</v>
      </c>
      <c r="L312" s="205"/>
      <c r="M312" s="206">
        <f t="shared" si="4"/>
        <v>5750</v>
      </c>
      <c r="N312" s="207" t="s">
        <v>37</v>
      </c>
      <c r="O312" s="340" t="s">
        <v>2889</v>
      </c>
      <c r="P312" s="348" t="s">
        <v>35</v>
      </c>
      <c r="Q312" s="275" t="s">
        <v>2676</v>
      </c>
      <c r="R312" s="200" t="s">
        <v>1598</v>
      </c>
      <c r="S312" s="330" t="s">
        <v>37</v>
      </c>
      <c r="T312" s="332" t="s">
        <v>1808</v>
      </c>
      <c r="U312" s="331"/>
      <c r="V312" s="200" t="s">
        <v>37</v>
      </c>
      <c r="W312" s="200" t="s">
        <v>37</v>
      </c>
    </row>
    <row r="313" spans="1:23" s="347" customFormat="1" ht="71.25">
      <c r="A313" s="201">
        <v>306</v>
      </c>
      <c r="B313" s="201" t="s">
        <v>1414</v>
      </c>
      <c r="C313" s="202" t="s">
        <v>2932</v>
      </c>
      <c r="D313" s="201" t="s">
        <v>42</v>
      </c>
      <c r="E313" s="201">
        <v>53807642</v>
      </c>
      <c r="F313" s="201">
        <v>5</v>
      </c>
      <c r="G313" s="220" t="s">
        <v>2648</v>
      </c>
      <c r="H313" s="202" t="s">
        <v>2628</v>
      </c>
      <c r="I313" s="201"/>
      <c r="J313" s="201"/>
      <c r="K313" s="205">
        <v>5750</v>
      </c>
      <c r="L313" s="205"/>
      <c r="M313" s="206">
        <f t="shared" si="4"/>
        <v>5750</v>
      </c>
      <c r="N313" s="201" t="s">
        <v>37</v>
      </c>
      <c r="O313" s="225" t="s">
        <v>2933</v>
      </c>
      <c r="P313" s="348" t="s">
        <v>35</v>
      </c>
      <c r="Q313" s="275" t="s">
        <v>2519</v>
      </c>
      <c r="R313" s="200" t="s">
        <v>1598</v>
      </c>
      <c r="S313" s="330" t="s">
        <v>37</v>
      </c>
      <c r="T313" s="332" t="s">
        <v>1808</v>
      </c>
      <c r="U313" s="302" t="s">
        <v>37</v>
      </c>
      <c r="V313" s="200" t="s">
        <v>37</v>
      </c>
      <c r="W313" s="200" t="s">
        <v>37</v>
      </c>
    </row>
    <row r="314" spans="1:23" s="347" customFormat="1" ht="85.5">
      <c r="A314" s="201">
        <v>307</v>
      </c>
      <c r="B314" s="201" t="s">
        <v>1414</v>
      </c>
      <c r="C314" s="210" t="s">
        <v>2934</v>
      </c>
      <c r="D314" s="267" t="s">
        <v>1868</v>
      </c>
      <c r="E314" s="267">
        <v>53822943</v>
      </c>
      <c r="F314" s="267">
        <v>5</v>
      </c>
      <c r="G314" s="280">
        <v>42095</v>
      </c>
      <c r="H314" s="210" t="s">
        <v>2590</v>
      </c>
      <c r="I314" s="210" t="s">
        <v>2591</v>
      </c>
      <c r="J314" s="216"/>
      <c r="K314" s="214">
        <v>5750.06</v>
      </c>
      <c r="L314" s="206"/>
      <c r="M314" s="206">
        <f t="shared" si="4"/>
        <v>5750.06</v>
      </c>
      <c r="N314" s="207" t="s">
        <v>37</v>
      </c>
      <c r="O314" s="225" t="s">
        <v>2656</v>
      </c>
      <c r="P314" s="348" t="s">
        <v>35</v>
      </c>
      <c r="Q314" s="275" t="s">
        <v>2935</v>
      </c>
      <c r="R314" s="200" t="s">
        <v>1598</v>
      </c>
      <c r="S314" s="330" t="s">
        <v>37</v>
      </c>
      <c r="T314" s="332" t="s">
        <v>537</v>
      </c>
      <c r="U314" s="302" t="s">
        <v>37</v>
      </c>
      <c r="V314" s="200" t="s">
        <v>37</v>
      </c>
      <c r="W314" s="200" t="s">
        <v>37</v>
      </c>
    </row>
    <row r="315" spans="1:23" s="347" customFormat="1" ht="85.5">
      <c r="A315" s="201">
        <v>308</v>
      </c>
      <c r="B315" s="201" t="s">
        <v>1414</v>
      </c>
      <c r="C315" s="202" t="s">
        <v>2817</v>
      </c>
      <c r="D315" s="201" t="s">
        <v>1868</v>
      </c>
      <c r="E315" s="201">
        <v>53993071</v>
      </c>
      <c r="F315" s="201">
        <v>8</v>
      </c>
      <c r="G315" s="237">
        <v>42430</v>
      </c>
      <c r="H315" s="202" t="s">
        <v>2818</v>
      </c>
      <c r="I315" s="201" t="s">
        <v>37</v>
      </c>
      <c r="J315" s="201"/>
      <c r="K315" s="205">
        <v>5852.21</v>
      </c>
      <c r="L315" s="205"/>
      <c r="M315" s="206">
        <f t="shared" si="4"/>
        <v>5852.21</v>
      </c>
      <c r="N315" s="201" t="s">
        <v>37</v>
      </c>
      <c r="O315" s="225" t="s">
        <v>2656</v>
      </c>
      <c r="P315" s="282" t="s">
        <v>35</v>
      </c>
      <c r="Q315" s="375" t="s">
        <v>2936</v>
      </c>
      <c r="R315" s="200" t="s">
        <v>1598</v>
      </c>
      <c r="S315" s="330" t="s">
        <v>37</v>
      </c>
      <c r="T315" s="332" t="s">
        <v>537</v>
      </c>
      <c r="U315" s="302" t="s">
        <v>37</v>
      </c>
      <c r="V315" s="200" t="s">
        <v>37</v>
      </c>
      <c r="W315" s="200" t="s">
        <v>37</v>
      </c>
    </row>
    <row r="316" spans="1:23" s="347" customFormat="1" ht="85.5">
      <c r="A316" s="201">
        <v>309</v>
      </c>
      <c r="B316" s="201" t="s">
        <v>1414</v>
      </c>
      <c r="C316" s="202" t="s">
        <v>2937</v>
      </c>
      <c r="D316" s="201" t="s">
        <v>29</v>
      </c>
      <c r="E316" s="201">
        <v>54122848</v>
      </c>
      <c r="F316" s="201">
        <v>5</v>
      </c>
      <c r="G316" s="220" t="s">
        <v>2609</v>
      </c>
      <c r="H316" s="202" t="s">
        <v>2938</v>
      </c>
      <c r="I316" s="201"/>
      <c r="J316" s="201"/>
      <c r="K316" s="205">
        <v>5930.62</v>
      </c>
      <c r="L316" s="205"/>
      <c r="M316" s="206">
        <f t="shared" si="4"/>
        <v>5930.62</v>
      </c>
      <c r="N316" s="207" t="s">
        <v>37</v>
      </c>
      <c r="O316" s="225" t="s">
        <v>2656</v>
      </c>
      <c r="P316" s="217" t="s">
        <v>35</v>
      </c>
      <c r="Q316" s="218" t="s">
        <v>2387</v>
      </c>
      <c r="R316" s="200" t="s">
        <v>1598</v>
      </c>
      <c r="S316" s="330" t="s">
        <v>37</v>
      </c>
      <c r="T316" s="332" t="s">
        <v>537</v>
      </c>
      <c r="U316" s="302" t="s">
        <v>37</v>
      </c>
      <c r="V316" s="200" t="s">
        <v>37</v>
      </c>
      <c r="W316" s="200" t="s">
        <v>37</v>
      </c>
    </row>
    <row r="317" spans="1:23" s="347" customFormat="1" ht="85.5">
      <c r="A317" s="201">
        <v>310</v>
      </c>
      <c r="B317" s="201" t="s">
        <v>1414</v>
      </c>
      <c r="C317" s="202" t="s">
        <v>2939</v>
      </c>
      <c r="D317" s="201" t="s">
        <v>29</v>
      </c>
      <c r="E317" s="201">
        <v>21453403</v>
      </c>
      <c r="F317" s="201">
        <v>7</v>
      </c>
      <c r="G317" s="220" t="s">
        <v>2619</v>
      </c>
      <c r="H317" s="202" t="s">
        <v>2628</v>
      </c>
      <c r="I317" s="201"/>
      <c r="J317" s="201"/>
      <c r="K317" s="205">
        <v>5955.36</v>
      </c>
      <c r="L317" s="205"/>
      <c r="M317" s="206">
        <f t="shared" si="4"/>
        <v>5955.36</v>
      </c>
      <c r="N317" s="207" t="s">
        <v>37</v>
      </c>
      <c r="O317" s="225" t="s">
        <v>2940</v>
      </c>
      <c r="P317" s="217" t="s">
        <v>35</v>
      </c>
      <c r="Q317" s="234" t="s">
        <v>2387</v>
      </c>
      <c r="R317" s="200" t="s">
        <v>1598</v>
      </c>
      <c r="S317" s="330" t="s">
        <v>37</v>
      </c>
      <c r="T317" s="332" t="s">
        <v>537</v>
      </c>
      <c r="U317" s="302" t="s">
        <v>37</v>
      </c>
      <c r="V317" s="200" t="s">
        <v>37</v>
      </c>
      <c r="W317" s="200" t="s">
        <v>37</v>
      </c>
    </row>
    <row r="318" spans="1:23" s="347" customFormat="1" ht="57">
      <c r="A318" s="201">
        <v>311</v>
      </c>
      <c r="B318" s="201" t="s">
        <v>1414</v>
      </c>
      <c r="C318" s="202" t="s">
        <v>2941</v>
      </c>
      <c r="D318" s="201" t="s">
        <v>29</v>
      </c>
      <c r="E318" s="201">
        <v>53933311</v>
      </c>
      <c r="F318" s="201">
        <v>5</v>
      </c>
      <c r="G318" s="220" t="s">
        <v>2942</v>
      </c>
      <c r="H318" s="202" t="s">
        <v>2590</v>
      </c>
      <c r="I318" s="201"/>
      <c r="J318" s="201"/>
      <c r="K318" s="205">
        <v>6160.72</v>
      </c>
      <c r="L318" s="205"/>
      <c r="M318" s="206">
        <f t="shared" si="4"/>
        <v>6160.72</v>
      </c>
      <c r="N318" s="207" t="s">
        <v>37</v>
      </c>
      <c r="O318" s="225" t="s">
        <v>2943</v>
      </c>
      <c r="P318" s="217" t="s">
        <v>3</v>
      </c>
      <c r="Q318" s="218"/>
      <c r="R318" s="200"/>
      <c r="S318" s="218"/>
      <c r="T318" s="332" t="s">
        <v>1017</v>
      </c>
      <c r="U318" s="302" t="s">
        <v>37</v>
      </c>
      <c r="V318" s="200" t="s">
        <v>37</v>
      </c>
      <c r="W318" s="200" t="s">
        <v>37</v>
      </c>
    </row>
    <row r="319" spans="1:23" s="347" customFormat="1" ht="36">
      <c r="A319" s="201">
        <v>312</v>
      </c>
      <c r="B319" s="201" t="s">
        <v>1414</v>
      </c>
      <c r="C319" s="202" t="s">
        <v>2944</v>
      </c>
      <c r="D319" s="201" t="s">
        <v>42</v>
      </c>
      <c r="E319" s="201">
        <v>20544391</v>
      </c>
      <c r="F319" s="201">
        <v>8</v>
      </c>
      <c r="G319" s="220" t="s">
        <v>2942</v>
      </c>
      <c r="H319" s="202" t="s">
        <v>2590</v>
      </c>
      <c r="I319" s="201"/>
      <c r="J319" s="201"/>
      <c r="K319" s="205">
        <v>6160.72</v>
      </c>
      <c r="L319" s="205"/>
      <c r="M319" s="206">
        <f t="shared" si="4"/>
        <v>6160.72</v>
      </c>
      <c r="N319" s="207" t="s">
        <v>37</v>
      </c>
      <c r="O319" s="240" t="s">
        <v>2945</v>
      </c>
      <c r="P319" s="235" t="s">
        <v>3</v>
      </c>
      <c r="Q319" s="281" t="s">
        <v>37</v>
      </c>
      <c r="R319" s="200" t="s">
        <v>1866</v>
      </c>
      <c r="S319" s="330">
        <v>43281</v>
      </c>
      <c r="T319" s="332" t="s">
        <v>1579</v>
      </c>
      <c r="U319" s="302"/>
      <c r="V319" s="200" t="s">
        <v>37</v>
      </c>
      <c r="W319" s="200" t="s">
        <v>37</v>
      </c>
    </row>
    <row r="320" spans="1:23" s="347" customFormat="1" ht="276">
      <c r="A320" s="201">
        <v>313</v>
      </c>
      <c r="B320" s="201" t="s">
        <v>1414</v>
      </c>
      <c r="C320" s="202" t="s">
        <v>2946</v>
      </c>
      <c r="D320" s="201" t="s">
        <v>29</v>
      </c>
      <c r="E320" s="201">
        <v>18904114</v>
      </c>
      <c r="F320" s="201">
        <v>7</v>
      </c>
      <c r="G320" s="220" t="s">
        <v>2622</v>
      </c>
      <c r="H320" s="202" t="s">
        <v>2947</v>
      </c>
      <c r="I320" s="201"/>
      <c r="J320" s="201"/>
      <c r="K320" s="205">
        <v>6162.59</v>
      </c>
      <c r="L320" s="205"/>
      <c r="M320" s="206">
        <f t="shared" si="4"/>
        <v>6162.59</v>
      </c>
      <c r="N320" s="207" t="s">
        <v>37</v>
      </c>
      <c r="O320" s="295" t="s">
        <v>2948</v>
      </c>
      <c r="P320" s="348" t="s">
        <v>35</v>
      </c>
      <c r="Q320" s="275" t="s">
        <v>2928</v>
      </c>
      <c r="R320" s="200" t="s">
        <v>1598</v>
      </c>
      <c r="S320" s="330" t="s">
        <v>37</v>
      </c>
      <c r="T320" s="332" t="s">
        <v>537</v>
      </c>
      <c r="U320" s="200" t="s">
        <v>37</v>
      </c>
      <c r="V320" s="200" t="s">
        <v>37</v>
      </c>
      <c r="W320" s="200" t="s">
        <v>37</v>
      </c>
    </row>
    <row r="321" spans="1:23" s="347" customFormat="1" ht="24">
      <c r="A321" s="201">
        <v>314</v>
      </c>
      <c r="B321" s="201" t="s">
        <v>1414</v>
      </c>
      <c r="C321" s="202" t="s">
        <v>2802</v>
      </c>
      <c r="D321" s="201" t="s">
        <v>42</v>
      </c>
      <c r="E321" s="201">
        <v>53819608</v>
      </c>
      <c r="F321" s="201">
        <v>5</v>
      </c>
      <c r="G321" s="220" t="s">
        <v>2625</v>
      </c>
      <c r="H321" s="202" t="s">
        <v>2771</v>
      </c>
      <c r="I321" s="201"/>
      <c r="J321" s="201"/>
      <c r="K321" s="205">
        <v>6167.4</v>
      </c>
      <c r="L321" s="205"/>
      <c r="M321" s="206">
        <f t="shared" si="4"/>
        <v>6167.4</v>
      </c>
      <c r="N321" s="201" t="s">
        <v>37</v>
      </c>
      <c r="O321" s="295" t="s">
        <v>2723</v>
      </c>
      <c r="P321" s="235" t="s">
        <v>35</v>
      </c>
      <c r="Q321" s="234" t="s">
        <v>2376</v>
      </c>
      <c r="R321" s="200" t="s">
        <v>1598</v>
      </c>
      <c r="S321" s="330" t="s">
        <v>37</v>
      </c>
      <c r="T321" s="332" t="s">
        <v>2092</v>
      </c>
      <c r="U321" s="302" t="s">
        <v>37</v>
      </c>
      <c r="V321" s="200" t="s">
        <v>37</v>
      </c>
      <c r="W321" s="200" t="s">
        <v>37</v>
      </c>
    </row>
    <row r="322" spans="1:23" s="347" customFormat="1" ht="24">
      <c r="A322" s="201">
        <v>315</v>
      </c>
      <c r="B322" s="201" t="s">
        <v>1414</v>
      </c>
      <c r="C322" s="210" t="s">
        <v>2949</v>
      </c>
      <c r="D322" s="267" t="s">
        <v>1868</v>
      </c>
      <c r="E322" s="267">
        <v>53818075</v>
      </c>
      <c r="F322" s="267">
        <v>5</v>
      </c>
      <c r="G322" s="280">
        <v>42125</v>
      </c>
      <c r="H322" s="210" t="s">
        <v>2590</v>
      </c>
      <c r="I322" s="210" t="s">
        <v>2591</v>
      </c>
      <c r="J322" s="216"/>
      <c r="K322" s="214">
        <v>6358.36</v>
      </c>
      <c r="L322" s="206"/>
      <c r="M322" s="206">
        <f t="shared" si="4"/>
        <v>6358.36</v>
      </c>
      <c r="N322" s="207" t="s">
        <v>37</v>
      </c>
      <c r="O322" s="295" t="s">
        <v>2707</v>
      </c>
      <c r="P322" s="372" t="s">
        <v>35</v>
      </c>
      <c r="Q322" s="357" t="s">
        <v>2387</v>
      </c>
      <c r="R322" s="200" t="s">
        <v>1598</v>
      </c>
      <c r="S322" s="330" t="s">
        <v>37</v>
      </c>
      <c r="T322" s="332" t="s">
        <v>2092</v>
      </c>
      <c r="U322" s="200" t="s">
        <v>37</v>
      </c>
      <c r="V322" s="200" t="s">
        <v>37</v>
      </c>
      <c r="W322" s="200" t="s">
        <v>37</v>
      </c>
    </row>
    <row r="323" spans="1:23" s="347" customFormat="1" ht="24">
      <c r="A323" s="201">
        <v>316</v>
      </c>
      <c r="B323" s="201" t="s">
        <v>1414</v>
      </c>
      <c r="C323" s="202" t="s">
        <v>2950</v>
      </c>
      <c r="D323" s="201" t="s">
        <v>42</v>
      </c>
      <c r="E323" s="201">
        <v>53544480</v>
      </c>
      <c r="F323" s="201">
        <v>5</v>
      </c>
      <c r="G323" s="220" t="s">
        <v>2609</v>
      </c>
      <c r="H323" s="202" t="s">
        <v>2602</v>
      </c>
      <c r="I323" s="201"/>
      <c r="J323" s="201"/>
      <c r="K323" s="205">
        <v>6366.08</v>
      </c>
      <c r="L323" s="205"/>
      <c r="M323" s="206">
        <f t="shared" si="4"/>
        <v>6366.08</v>
      </c>
      <c r="N323" s="207" t="s">
        <v>37</v>
      </c>
      <c r="O323" s="295" t="s">
        <v>2729</v>
      </c>
      <c r="P323" s="235" t="s">
        <v>3</v>
      </c>
      <c r="Q323" s="218"/>
      <c r="R323" s="200"/>
      <c r="S323" s="244"/>
      <c r="T323" s="332" t="s">
        <v>1017</v>
      </c>
      <c r="U323" s="302" t="s">
        <v>37</v>
      </c>
      <c r="V323" s="200" t="s">
        <v>37</v>
      </c>
      <c r="W323" s="200" t="s">
        <v>37</v>
      </c>
    </row>
    <row r="324" spans="1:23" s="347" customFormat="1" ht="36">
      <c r="A324" s="201">
        <v>317</v>
      </c>
      <c r="B324" s="201" t="s">
        <v>1414</v>
      </c>
      <c r="C324" s="202" t="s">
        <v>2951</v>
      </c>
      <c r="D324" s="201" t="s">
        <v>42</v>
      </c>
      <c r="E324" s="201">
        <v>53250079</v>
      </c>
      <c r="F324" s="201">
        <v>5</v>
      </c>
      <c r="G324" s="220" t="s">
        <v>2613</v>
      </c>
      <c r="H324" s="202" t="s">
        <v>2628</v>
      </c>
      <c r="I324" s="201"/>
      <c r="J324" s="201"/>
      <c r="K324" s="205">
        <v>6366.08</v>
      </c>
      <c r="L324" s="205"/>
      <c r="M324" s="206">
        <f t="shared" si="4"/>
        <v>6366.08</v>
      </c>
      <c r="N324" s="207" t="s">
        <v>37</v>
      </c>
      <c r="O324" s="295" t="s">
        <v>2952</v>
      </c>
      <c r="P324" s="235" t="s">
        <v>35</v>
      </c>
      <c r="Q324" s="281" t="s">
        <v>2865</v>
      </c>
      <c r="R324" s="200" t="s">
        <v>1598</v>
      </c>
      <c r="S324" s="330" t="s">
        <v>37</v>
      </c>
      <c r="T324" s="332" t="s">
        <v>2092</v>
      </c>
      <c r="U324" s="302" t="s">
        <v>37</v>
      </c>
      <c r="V324" s="200" t="s">
        <v>37</v>
      </c>
      <c r="W324" s="200" t="s">
        <v>37</v>
      </c>
    </row>
    <row r="325" spans="1:23" s="347" customFormat="1" ht="24">
      <c r="A325" s="201">
        <v>318</v>
      </c>
      <c r="B325" s="201" t="s">
        <v>1414</v>
      </c>
      <c r="C325" s="202" t="s">
        <v>2953</v>
      </c>
      <c r="D325" s="201"/>
      <c r="E325" s="201"/>
      <c r="F325" s="201"/>
      <c r="G325" s="220" t="s">
        <v>2613</v>
      </c>
      <c r="H325" s="202" t="s">
        <v>2628</v>
      </c>
      <c r="I325" s="201"/>
      <c r="J325" s="201"/>
      <c r="K325" s="205">
        <v>6366.08</v>
      </c>
      <c r="L325" s="205"/>
      <c r="M325" s="206">
        <f t="shared" si="4"/>
        <v>6366.08</v>
      </c>
      <c r="N325" s="207" t="s">
        <v>37</v>
      </c>
      <c r="O325" s="295" t="s">
        <v>2671</v>
      </c>
      <c r="P325" s="235" t="s">
        <v>35</v>
      </c>
      <c r="Q325" s="281" t="s">
        <v>2865</v>
      </c>
      <c r="R325" s="200" t="s">
        <v>1598</v>
      </c>
      <c r="S325" s="330" t="s">
        <v>37</v>
      </c>
      <c r="T325" s="332" t="s">
        <v>537</v>
      </c>
      <c r="U325" s="302" t="s">
        <v>37</v>
      </c>
      <c r="V325" s="200" t="s">
        <v>37</v>
      </c>
      <c r="W325" s="200" t="s">
        <v>37</v>
      </c>
    </row>
    <row r="326" spans="1:23" s="347" customFormat="1" ht="99.75">
      <c r="A326" s="201">
        <v>319</v>
      </c>
      <c r="B326" s="201" t="s">
        <v>1414</v>
      </c>
      <c r="C326" s="202" t="s">
        <v>2954</v>
      </c>
      <c r="D326" s="201" t="s">
        <v>29</v>
      </c>
      <c r="E326" s="201">
        <v>53660455</v>
      </c>
      <c r="F326" s="201">
        <v>5</v>
      </c>
      <c r="G326" s="220" t="s">
        <v>2601</v>
      </c>
      <c r="H326" s="202" t="s">
        <v>2955</v>
      </c>
      <c r="I326" s="201"/>
      <c r="J326" s="201"/>
      <c r="K326" s="205">
        <v>6776.8</v>
      </c>
      <c r="L326" s="205"/>
      <c r="M326" s="206">
        <f t="shared" ref="M326:M389" si="5">K326+L326</f>
        <v>6776.8</v>
      </c>
      <c r="N326" s="207" t="s">
        <v>37</v>
      </c>
      <c r="O326" s="225" t="s">
        <v>2956</v>
      </c>
      <c r="P326" s="217" t="s">
        <v>3</v>
      </c>
      <c r="Q326" s="218"/>
      <c r="R326" s="200"/>
      <c r="S326" s="244"/>
      <c r="T326" s="332" t="s">
        <v>1017</v>
      </c>
      <c r="U326" s="302" t="s">
        <v>37</v>
      </c>
      <c r="V326" s="200" t="s">
        <v>37</v>
      </c>
      <c r="W326" s="200" t="s">
        <v>37</v>
      </c>
    </row>
    <row r="327" spans="1:23" s="347" customFormat="1" ht="85.5">
      <c r="A327" s="201">
        <v>320</v>
      </c>
      <c r="B327" s="201" t="s">
        <v>1414</v>
      </c>
      <c r="C327" s="202" t="s">
        <v>2957</v>
      </c>
      <c r="D327" s="201" t="s">
        <v>42</v>
      </c>
      <c r="E327" s="201">
        <v>53931050</v>
      </c>
      <c r="F327" s="201">
        <v>5</v>
      </c>
      <c r="G327" s="220" t="s">
        <v>2958</v>
      </c>
      <c r="H327" s="202" t="s">
        <v>2955</v>
      </c>
      <c r="I327" s="201"/>
      <c r="J327" s="201"/>
      <c r="K327" s="205">
        <v>6776.8</v>
      </c>
      <c r="L327" s="205"/>
      <c r="M327" s="206">
        <f t="shared" si="5"/>
        <v>6776.8</v>
      </c>
      <c r="N327" s="207" t="s">
        <v>37</v>
      </c>
      <c r="O327" s="225" t="s">
        <v>2656</v>
      </c>
      <c r="P327" s="217" t="s">
        <v>3</v>
      </c>
      <c r="Q327" s="218"/>
      <c r="R327" s="200"/>
      <c r="S327" s="218"/>
      <c r="T327" s="332" t="s">
        <v>1017</v>
      </c>
      <c r="U327" s="302" t="s">
        <v>37</v>
      </c>
      <c r="V327" s="200" t="s">
        <v>37</v>
      </c>
      <c r="W327" s="200" t="s">
        <v>37</v>
      </c>
    </row>
    <row r="328" spans="1:23" s="347" customFormat="1" ht="85.5">
      <c r="A328" s="201">
        <v>321</v>
      </c>
      <c r="B328" s="201" t="s">
        <v>1414</v>
      </c>
      <c r="C328" s="202" t="s">
        <v>2959</v>
      </c>
      <c r="D328" s="201"/>
      <c r="E328" s="201"/>
      <c r="F328" s="201"/>
      <c r="G328" s="220" t="s">
        <v>2606</v>
      </c>
      <c r="H328" s="202" t="s">
        <v>2602</v>
      </c>
      <c r="I328" s="201"/>
      <c r="J328" s="201"/>
      <c r="K328" s="205">
        <v>6776.8</v>
      </c>
      <c r="L328" s="205"/>
      <c r="M328" s="206">
        <f t="shared" si="5"/>
        <v>6776.8</v>
      </c>
      <c r="N328" s="207" t="s">
        <v>37</v>
      </c>
      <c r="O328" s="225" t="s">
        <v>2656</v>
      </c>
      <c r="P328" s="282" t="s">
        <v>3</v>
      </c>
      <c r="Q328" s="303"/>
      <c r="R328" s="303"/>
      <c r="S328" s="332"/>
      <c r="T328" s="332" t="s">
        <v>1017</v>
      </c>
      <c r="U328" s="302" t="s">
        <v>37</v>
      </c>
      <c r="V328" s="200" t="s">
        <v>37</v>
      </c>
      <c r="W328" s="200" t="s">
        <v>37</v>
      </c>
    </row>
    <row r="329" spans="1:23" s="347" customFormat="1" ht="99.75">
      <c r="A329" s="201">
        <v>322</v>
      </c>
      <c r="B329" s="201" t="s">
        <v>1414</v>
      </c>
      <c r="C329" s="202" t="s">
        <v>2960</v>
      </c>
      <c r="D329" s="201" t="s">
        <v>29</v>
      </c>
      <c r="E329" s="201">
        <v>53937651</v>
      </c>
      <c r="F329" s="201">
        <v>5</v>
      </c>
      <c r="G329" s="220" t="s">
        <v>2606</v>
      </c>
      <c r="H329" s="202" t="s">
        <v>2602</v>
      </c>
      <c r="I329" s="201"/>
      <c r="J329" s="201"/>
      <c r="K329" s="205">
        <v>6776.8</v>
      </c>
      <c r="L329" s="205"/>
      <c r="M329" s="206">
        <f t="shared" si="5"/>
        <v>6776.8</v>
      </c>
      <c r="N329" s="207" t="s">
        <v>37</v>
      </c>
      <c r="O329" s="225" t="s">
        <v>2956</v>
      </c>
      <c r="P329" s="348" t="s">
        <v>3</v>
      </c>
      <c r="Q329" s="275"/>
      <c r="R329" s="351"/>
      <c r="S329" s="244"/>
      <c r="T329" s="332" t="s">
        <v>1017</v>
      </c>
      <c r="U329" s="302" t="s">
        <v>37</v>
      </c>
      <c r="V329" s="200" t="s">
        <v>37</v>
      </c>
      <c r="W329" s="200" t="s">
        <v>37</v>
      </c>
    </row>
    <row r="330" spans="1:23" s="347" customFormat="1" ht="85.5">
      <c r="A330" s="201">
        <v>323</v>
      </c>
      <c r="B330" s="201" t="s">
        <v>1414</v>
      </c>
      <c r="C330" s="202" t="s">
        <v>2961</v>
      </c>
      <c r="D330" s="201" t="s">
        <v>29</v>
      </c>
      <c r="E330" s="201">
        <v>98999852</v>
      </c>
      <c r="F330" s="201">
        <v>5</v>
      </c>
      <c r="G330" s="220" t="s">
        <v>2606</v>
      </c>
      <c r="H330" s="202" t="s">
        <v>2602</v>
      </c>
      <c r="I330" s="201"/>
      <c r="J330" s="201"/>
      <c r="K330" s="205">
        <v>6776.8</v>
      </c>
      <c r="L330" s="205"/>
      <c r="M330" s="206">
        <f t="shared" si="5"/>
        <v>6776.8</v>
      </c>
      <c r="N330" s="207" t="s">
        <v>37</v>
      </c>
      <c r="O330" s="225" t="s">
        <v>2962</v>
      </c>
      <c r="P330" s="217" t="s">
        <v>35</v>
      </c>
      <c r="Q330" s="218" t="s">
        <v>2936</v>
      </c>
      <c r="R330" s="200" t="s">
        <v>1598</v>
      </c>
      <c r="S330" s="330" t="s">
        <v>37</v>
      </c>
      <c r="T330" s="200" t="s">
        <v>2022</v>
      </c>
      <c r="U330" s="302" t="s">
        <v>37</v>
      </c>
      <c r="V330" s="200" t="s">
        <v>37</v>
      </c>
      <c r="W330" s="200" t="s">
        <v>37</v>
      </c>
    </row>
    <row r="331" spans="1:23" s="347" customFormat="1" ht="99.75">
      <c r="A331" s="201">
        <v>324</v>
      </c>
      <c r="B331" s="201" t="s">
        <v>1414</v>
      </c>
      <c r="C331" s="202" t="s">
        <v>2963</v>
      </c>
      <c r="D331" s="201" t="s">
        <v>29</v>
      </c>
      <c r="E331" s="201">
        <v>53752309</v>
      </c>
      <c r="F331" s="201">
        <v>7</v>
      </c>
      <c r="G331" s="220" t="s">
        <v>2619</v>
      </c>
      <c r="H331" s="202" t="s">
        <v>2628</v>
      </c>
      <c r="I331" s="201"/>
      <c r="J331" s="201"/>
      <c r="K331" s="205">
        <v>7000</v>
      </c>
      <c r="L331" s="205"/>
      <c r="M331" s="206">
        <f t="shared" si="5"/>
        <v>7000</v>
      </c>
      <c r="N331" s="207" t="s">
        <v>37</v>
      </c>
      <c r="O331" s="225" t="s">
        <v>2956</v>
      </c>
      <c r="P331" s="282" t="s">
        <v>35</v>
      </c>
      <c r="Q331" s="304">
        <v>42866</v>
      </c>
      <c r="R331" s="200" t="s">
        <v>1598</v>
      </c>
      <c r="S331" s="330" t="s">
        <v>37</v>
      </c>
      <c r="T331" s="331" t="s">
        <v>537</v>
      </c>
      <c r="U331" s="302" t="s">
        <v>37</v>
      </c>
      <c r="V331" s="200" t="s">
        <v>37</v>
      </c>
      <c r="W331" s="200" t="s">
        <v>37</v>
      </c>
    </row>
    <row r="332" spans="1:23" s="347" customFormat="1" ht="99.75">
      <c r="A332" s="201">
        <v>325</v>
      </c>
      <c r="B332" s="201" t="s">
        <v>1414</v>
      </c>
      <c r="C332" s="202" t="s">
        <v>2964</v>
      </c>
      <c r="D332" s="201" t="s">
        <v>2587</v>
      </c>
      <c r="E332" s="201">
        <v>90939833</v>
      </c>
      <c r="F332" s="201">
        <v>8</v>
      </c>
      <c r="G332" s="237">
        <v>42430</v>
      </c>
      <c r="H332" s="202" t="s">
        <v>2965</v>
      </c>
      <c r="I332" s="201" t="s">
        <v>37</v>
      </c>
      <c r="J332" s="201"/>
      <c r="K332" s="205">
        <v>7005.87</v>
      </c>
      <c r="L332" s="205"/>
      <c r="M332" s="206">
        <f t="shared" si="5"/>
        <v>7005.87</v>
      </c>
      <c r="N332" s="201" t="s">
        <v>37</v>
      </c>
      <c r="O332" s="225" t="s">
        <v>2956</v>
      </c>
      <c r="P332" s="217" t="s">
        <v>3</v>
      </c>
      <c r="Q332" s="218"/>
      <c r="R332" s="200"/>
      <c r="S332" s="244"/>
      <c r="T332" s="332" t="s">
        <v>1017</v>
      </c>
      <c r="U332" s="302" t="s">
        <v>37</v>
      </c>
      <c r="V332" s="200" t="s">
        <v>37</v>
      </c>
      <c r="W332" s="200" t="s">
        <v>37</v>
      </c>
    </row>
    <row r="333" spans="1:23" s="347" customFormat="1" ht="57">
      <c r="A333" s="201">
        <v>326</v>
      </c>
      <c r="B333" s="201" t="s">
        <v>1414</v>
      </c>
      <c r="C333" s="210" t="s">
        <v>2966</v>
      </c>
      <c r="D333" s="267" t="s">
        <v>2587</v>
      </c>
      <c r="E333" s="267">
        <v>50088688</v>
      </c>
      <c r="F333" s="267">
        <v>8</v>
      </c>
      <c r="G333" s="280">
        <v>42156</v>
      </c>
      <c r="H333" s="210" t="s">
        <v>2590</v>
      </c>
      <c r="I333" s="210" t="s">
        <v>2591</v>
      </c>
      <c r="J333" s="216"/>
      <c r="K333" s="214">
        <v>7064.83</v>
      </c>
      <c r="L333" s="206"/>
      <c r="M333" s="206">
        <f t="shared" si="5"/>
        <v>7064.83</v>
      </c>
      <c r="N333" s="207" t="s">
        <v>37</v>
      </c>
      <c r="O333" s="225" t="s">
        <v>2967</v>
      </c>
      <c r="P333" s="348" t="s">
        <v>35</v>
      </c>
      <c r="Q333" s="275" t="s">
        <v>2676</v>
      </c>
      <c r="R333" s="200" t="s">
        <v>1598</v>
      </c>
      <c r="S333" s="330" t="s">
        <v>37</v>
      </c>
      <c r="T333" s="332" t="s">
        <v>1808</v>
      </c>
      <c r="U333" s="302" t="s">
        <v>37</v>
      </c>
      <c r="V333" s="200" t="s">
        <v>37</v>
      </c>
      <c r="W333" s="200" t="s">
        <v>37</v>
      </c>
    </row>
    <row r="334" spans="1:23" s="347" customFormat="1" ht="36">
      <c r="A334" s="201">
        <v>327</v>
      </c>
      <c r="B334" s="201" t="s">
        <v>1414</v>
      </c>
      <c r="C334" s="210" t="s">
        <v>2968</v>
      </c>
      <c r="D334" s="267" t="s">
        <v>1868</v>
      </c>
      <c r="E334" s="267">
        <v>53823087</v>
      </c>
      <c r="F334" s="267">
        <v>8</v>
      </c>
      <c r="G334" s="280">
        <v>42186</v>
      </c>
      <c r="H334" s="210" t="s">
        <v>2590</v>
      </c>
      <c r="I334" s="210" t="s">
        <v>2591</v>
      </c>
      <c r="J334" s="216"/>
      <c r="K334" s="214">
        <v>7179.87</v>
      </c>
      <c r="L334" s="206"/>
      <c r="M334" s="206">
        <f t="shared" si="5"/>
        <v>7179.87</v>
      </c>
      <c r="N334" s="207" t="s">
        <v>37</v>
      </c>
      <c r="O334" s="295" t="s">
        <v>2969</v>
      </c>
      <c r="P334" s="372" t="s">
        <v>35</v>
      </c>
      <c r="Q334" s="357" t="s">
        <v>2754</v>
      </c>
      <c r="R334" s="200" t="s">
        <v>1598</v>
      </c>
      <c r="S334" s="330" t="s">
        <v>37</v>
      </c>
      <c r="T334" s="332" t="s">
        <v>1808</v>
      </c>
      <c r="U334" s="302" t="s">
        <v>37</v>
      </c>
      <c r="V334" s="200" t="s">
        <v>37</v>
      </c>
      <c r="W334" s="200" t="s">
        <v>37</v>
      </c>
    </row>
    <row r="335" spans="1:23" s="347" customFormat="1" ht="28.5">
      <c r="A335" s="201">
        <v>328</v>
      </c>
      <c r="B335" s="201" t="s">
        <v>1414</v>
      </c>
      <c r="C335" s="202" t="s">
        <v>2970</v>
      </c>
      <c r="D335" s="201" t="s">
        <v>2971</v>
      </c>
      <c r="E335" s="201">
        <v>90940949</v>
      </c>
      <c r="F335" s="201">
        <v>5</v>
      </c>
      <c r="G335" s="220" t="s">
        <v>2648</v>
      </c>
      <c r="H335" s="202" t="s">
        <v>2972</v>
      </c>
      <c r="I335" s="201"/>
      <c r="J335" s="201"/>
      <c r="K335" s="205">
        <v>7187.52</v>
      </c>
      <c r="L335" s="205"/>
      <c r="M335" s="206">
        <f t="shared" si="5"/>
        <v>7187.52</v>
      </c>
      <c r="N335" s="207" t="s">
        <v>37</v>
      </c>
      <c r="O335" s="225" t="s">
        <v>2973</v>
      </c>
      <c r="P335" s="217" t="s">
        <v>35</v>
      </c>
      <c r="Q335" s="218" t="s">
        <v>2936</v>
      </c>
      <c r="R335" s="200" t="s">
        <v>1598</v>
      </c>
      <c r="S335" s="330" t="s">
        <v>37</v>
      </c>
      <c r="T335" s="200" t="s">
        <v>2022</v>
      </c>
      <c r="U335" s="302" t="s">
        <v>37</v>
      </c>
      <c r="V335" s="200" t="s">
        <v>37</v>
      </c>
      <c r="W335" s="200" t="s">
        <v>37</v>
      </c>
    </row>
    <row r="336" spans="1:23" s="347" customFormat="1" ht="24">
      <c r="A336" s="201">
        <v>330</v>
      </c>
      <c r="B336" s="201" t="s">
        <v>1414</v>
      </c>
      <c r="C336" s="202" t="s">
        <v>2974</v>
      </c>
      <c r="D336" s="201" t="s">
        <v>42</v>
      </c>
      <c r="E336" s="201">
        <v>98999856</v>
      </c>
      <c r="F336" s="201">
        <v>5</v>
      </c>
      <c r="G336" s="220" t="s">
        <v>2648</v>
      </c>
      <c r="H336" s="202" t="s">
        <v>2590</v>
      </c>
      <c r="I336" s="201"/>
      <c r="J336" s="201"/>
      <c r="K336" s="205">
        <v>7187.52</v>
      </c>
      <c r="L336" s="205"/>
      <c r="M336" s="206">
        <f t="shared" si="5"/>
        <v>7187.52</v>
      </c>
      <c r="N336" s="207" t="s">
        <v>37</v>
      </c>
      <c r="O336" s="295" t="s">
        <v>2973</v>
      </c>
      <c r="P336" s="235" t="s">
        <v>35</v>
      </c>
      <c r="Q336" s="234" t="s">
        <v>2754</v>
      </c>
      <c r="R336" s="200" t="s">
        <v>1598</v>
      </c>
      <c r="S336" s="330" t="s">
        <v>37</v>
      </c>
      <c r="T336" s="331" t="s">
        <v>1808</v>
      </c>
      <c r="U336" s="302" t="s">
        <v>37</v>
      </c>
      <c r="V336" s="200" t="s">
        <v>37</v>
      </c>
      <c r="W336" s="200" t="s">
        <v>37</v>
      </c>
    </row>
    <row r="337" spans="1:23" s="347" customFormat="1" ht="192">
      <c r="A337" s="201">
        <v>331</v>
      </c>
      <c r="B337" s="201" t="s">
        <v>1414</v>
      </c>
      <c r="C337" s="202" t="s">
        <v>2975</v>
      </c>
      <c r="D337" s="201" t="s">
        <v>29</v>
      </c>
      <c r="E337" s="201">
        <v>90939833</v>
      </c>
      <c r="F337" s="201">
        <v>8</v>
      </c>
      <c r="G337" s="220" t="s">
        <v>2625</v>
      </c>
      <c r="H337" s="202" t="s">
        <v>2976</v>
      </c>
      <c r="I337" s="201"/>
      <c r="J337" s="201"/>
      <c r="K337" s="205">
        <v>7347.28</v>
      </c>
      <c r="L337" s="205"/>
      <c r="M337" s="206">
        <f t="shared" si="5"/>
        <v>7347.28</v>
      </c>
      <c r="N337" s="201" t="s">
        <v>37</v>
      </c>
      <c r="O337" s="240" t="s">
        <v>2977</v>
      </c>
      <c r="P337" s="235" t="s">
        <v>35</v>
      </c>
      <c r="Q337" s="234" t="s">
        <v>2748</v>
      </c>
      <c r="R337" s="200" t="s">
        <v>1598</v>
      </c>
      <c r="S337" s="330" t="s">
        <v>37</v>
      </c>
      <c r="T337" s="332" t="s">
        <v>1808</v>
      </c>
      <c r="U337" s="302" t="s">
        <v>37</v>
      </c>
      <c r="V337" s="200" t="s">
        <v>37</v>
      </c>
      <c r="W337" s="200" t="s">
        <v>37</v>
      </c>
    </row>
    <row r="338" spans="1:23" s="347" customFormat="1" ht="264">
      <c r="A338" s="201">
        <v>332</v>
      </c>
      <c r="B338" s="201" t="s">
        <v>1414</v>
      </c>
      <c r="C338" s="210" t="s">
        <v>2978</v>
      </c>
      <c r="D338" s="202" t="s">
        <v>1868</v>
      </c>
      <c r="E338" s="202">
        <v>53820657</v>
      </c>
      <c r="F338" s="202">
        <v>5</v>
      </c>
      <c r="G338" s="278">
        <v>42370</v>
      </c>
      <c r="H338" s="210" t="s">
        <v>2590</v>
      </c>
      <c r="I338" s="210" t="s">
        <v>2591</v>
      </c>
      <c r="J338" s="201"/>
      <c r="K338" s="221">
        <v>7392.8</v>
      </c>
      <c r="L338" s="206"/>
      <c r="M338" s="206">
        <f t="shared" si="5"/>
        <v>7392.8</v>
      </c>
      <c r="N338" s="207" t="s">
        <v>37</v>
      </c>
      <c r="O338" s="295" t="s">
        <v>2979</v>
      </c>
      <c r="P338" s="372" t="s">
        <v>35</v>
      </c>
      <c r="Q338" s="234" t="s">
        <v>2748</v>
      </c>
      <c r="R338" s="200" t="s">
        <v>1598</v>
      </c>
      <c r="S338" s="330" t="s">
        <v>37</v>
      </c>
      <c r="T338" s="332" t="s">
        <v>1808</v>
      </c>
      <c r="U338" s="302" t="s">
        <v>37</v>
      </c>
      <c r="V338" s="200" t="s">
        <v>37</v>
      </c>
      <c r="W338" s="200" t="s">
        <v>37</v>
      </c>
    </row>
    <row r="339" spans="1:23" s="347" customFormat="1" ht="24">
      <c r="A339" s="201">
        <v>333</v>
      </c>
      <c r="B339" s="201" t="s">
        <v>1414</v>
      </c>
      <c r="C339" s="210" t="s">
        <v>2980</v>
      </c>
      <c r="D339" s="202" t="s">
        <v>2587</v>
      </c>
      <c r="E339" s="202">
        <v>54121621</v>
      </c>
      <c r="F339" s="202">
        <v>5</v>
      </c>
      <c r="G339" s="278">
        <v>42370</v>
      </c>
      <c r="H339" s="210" t="s">
        <v>2590</v>
      </c>
      <c r="I339" s="210" t="s">
        <v>2591</v>
      </c>
      <c r="J339" s="201"/>
      <c r="K339" s="221">
        <v>7392.8</v>
      </c>
      <c r="L339" s="206"/>
      <c r="M339" s="206">
        <f t="shared" si="5"/>
        <v>7392.8</v>
      </c>
      <c r="N339" s="207" t="s">
        <v>37</v>
      </c>
      <c r="O339" s="295" t="s">
        <v>2729</v>
      </c>
      <c r="P339" s="372" t="s">
        <v>3</v>
      </c>
      <c r="Q339" s="357" t="s">
        <v>2663</v>
      </c>
      <c r="R339" s="200"/>
      <c r="S339" s="244"/>
      <c r="T339" s="332" t="s">
        <v>1808</v>
      </c>
      <c r="U339" s="302" t="s">
        <v>37</v>
      </c>
      <c r="V339" s="200" t="s">
        <v>37</v>
      </c>
      <c r="W339" s="200" t="s">
        <v>37</v>
      </c>
    </row>
    <row r="340" spans="1:23" s="347" customFormat="1" ht="48">
      <c r="A340" s="201">
        <v>334</v>
      </c>
      <c r="B340" s="201" t="s">
        <v>1414</v>
      </c>
      <c r="C340" s="210" t="s">
        <v>2981</v>
      </c>
      <c r="D340" s="202"/>
      <c r="E340" s="202"/>
      <c r="F340" s="202"/>
      <c r="G340" s="278">
        <v>42339</v>
      </c>
      <c r="H340" s="210" t="s">
        <v>2590</v>
      </c>
      <c r="I340" s="210" t="s">
        <v>2591</v>
      </c>
      <c r="J340" s="216"/>
      <c r="K340" s="221">
        <v>7392.86</v>
      </c>
      <c r="L340" s="206"/>
      <c r="M340" s="206">
        <f t="shared" si="5"/>
        <v>7392.86</v>
      </c>
      <c r="N340" s="207" t="s">
        <v>37</v>
      </c>
      <c r="O340" s="295" t="s">
        <v>2982</v>
      </c>
      <c r="P340" s="372" t="s">
        <v>35</v>
      </c>
      <c r="Q340" s="234" t="s">
        <v>2748</v>
      </c>
      <c r="R340" s="200" t="s">
        <v>1598</v>
      </c>
      <c r="S340" s="330" t="s">
        <v>37</v>
      </c>
      <c r="T340" s="332" t="s">
        <v>1808</v>
      </c>
      <c r="U340" s="302" t="s">
        <v>37</v>
      </c>
      <c r="V340" s="200" t="s">
        <v>37</v>
      </c>
      <c r="W340" s="200" t="s">
        <v>37</v>
      </c>
    </row>
    <row r="341" spans="1:23" s="347" customFormat="1" ht="99.75">
      <c r="A341" s="201">
        <v>335</v>
      </c>
      <c r="B341" s="201" t="s">
        <v>1414</v>
      </c>
      <c r="C341" s="202" t="s">
        <v>2983</v>
      </c>
      <c r="D341" s="201" t="s">
        <v>29</v>
      </c>
      <c r="E341" s="201">
        <v>53932927</v>
      </c>
      <c r="F341" s="201">
        <v>5</v>
      </c>
      <c r="G341" s="220" t="s">
        <v>2619</v>
      </c>
      <c r="H341" s="202" t="s">
        <v>2984</v>
      </c>
      <c r="I341" s="201"/>
      <c r="J341" s="201"/>
      <c r="K341" s="205">
        <v>7398.13</v>
      </c>
      <c r="L341" s="205"/>
      <c r="M341" s="206">
        <f t="shared" si="5"/>
        <v>7398.13</v>
      </c>
      <c r="N341" s="207" t="s">
        <v>37</v>
      </c>
      <c r="O341" s="225" t="s">
        <v>2985</v>
      </c>
      <c r="P341" s="217" t="s">
        <v>35</v>
      </c>
      <c r="Q341" s="243" t="s">
        <v>2865</v>
      </c>
      <c r="R341" s="200" t="s">
        <v>1598</v>
      </c>
      <c r="S341" s="330" t="s">
        <v>37</v>
      </c>
      <c r="T341" s="332" t="s">
        <v>537</v>
      </c>
      <c r="U341" s="302" t="s">
        <v>37</v>
      </c>
      <c r="V341" s="200" t="s">
        <v>37</v>
      </c>
      <c r="W341" s="200" t="s">
        <v>37</v>
      </c>
    </row>
    <row r="342" spans="1:23" s="347" customFormat="1" ht="43.5">
      <c r="A342" s="201">
        <v>336</v>
      </c>
      <c r="B342" s="201" t="s">
        <v>1414</v>
      </c>
      <c r="C342" s="202" t="s">
        <v>2986</v>
      </c>
      <c r="D342" s="201" t="s">
        <v>29</v>
      </c>
      <c r="E342" s="201">
        <v>98999854</v>
      </c>
      <c r="F342" s="201">
        <v>5</v>
      </c>
      <c r="G342" s="220" t="s">
        <v>2622</v>
      </c>
      <c r="H342" s="202" t="s">
        <v>2987</v>
      </c>
      <c r="I342" s="201"/>
      <c r="J342" s="201"/>
      <c r="K342" s="205">
        <v>7432.93</v>
      </c>
      <c r="L342" s="205"/>
      <c r="M342" s="206">
        <f t="shared" si="5"/>
        <v>7432.93</v>
      </c>
      <c r="N342" s="207" t="s">
        <v>37</v>
      </c>
      <c r="O342" s="295" t="s">
        <v>2729</v>
      </c>
      <c r="P342" s="235" t="s">
        <v>3</v>
      </c>
      <c r="Q342" s="234"/>
      <c r="R342" s="200"/>
      <c r="S342" s="244"/>
      <c r="T342" s="332" t="s">
        <v>537</v>
      </c>
      <c r="U342" s="302" t="s">
        <v>37</v>
      </c>
      <c r="V342" s="200" t="s">
        <v>37</v>
      </c>
      <c r="W342" s="200" t="s">
        <v>37</v>
      </c>
    </row>
    <row r="343" spans="1:23" s="347" customFormat="1" ht="43.5">
      <c r="A343" s="201">
        <v>337</v>
      </c>
      <c r="B343" s="201" t="s">
        <v>1414</v>
      </c>
      <c r="C343" s="283" t="s">
        <v>2986</v>
      </c>
      <c r="D343" s="284" t="s">
        <v>29</v>
      </c>
      <c r="E343" s="284">
        <v>98999854</v>
      </c>
      <c r="F343" s="284">
        <v>5</v>
      </c>
      <c r="G343" s="286" t="s">
        <v>2601</v>
      </c>
      <c r="H343" s="283" t="s">
        <v>2611</v>
      </c>
      <c r="I343" s="284" t="s">
        <v>2735</v>
      </c>
      <c r="J343" s="284"/>
      <c r="K343" s="296">
        <v>0</v>
      </c>
      <c r="L343" s="284">
        <v>7432.93</v>
      </c>
      <c r="M343" s="206">
        <f t="shared" si="5"/>
        <v>7432.93</v>
      </c>
      <c r="N343" s="288" t="s">
        <v>2699</v>
      </c>
      <c r="O343" s="240" t="s">
        <v>2988</v>
      </c>
      <c r="P343" s="345" t="s">
        <v>35</v>
      </c>
      <c r="Q343" s="345" t="s">
        <v>2387</v>
      </c>
      <c r="R343" s="200" t="s">
        <v>1598</v>
      </c>
      <c r="S343" s="330" t="s">
        <v>37</v>
      </c>
      <c r="T343" s="332" t="s">
        <v>537</v>
      </c>
      <c r="U343" s="302" t="s">
        <v>37</v>
      </c>
      <c r="V343" s="200" t="s">
        <v>37</v>
      </c>
      <c r="W343" s="200" t="s">
        <v>37</v>
      </c>
    </row>
    <row r="344" spans="1:23" s="347" customFormat="1" ht="153.75">
      <c r="A344" s="201">
        <v>338</v>
      </c>
      <c r="B344" s="201" t="s">
        <v>1414</v>
      </c>
      <c r="C344" s="283" t="s">
        <v>2989</v>
      </c>
      <c r="D344" s="284" t="s">
        <v>29</v>
      </c>
      <c r="E344" s="284">
        <v>90940673</v>
      </c>
      <c r="F344" s="284">
        <v>5</v>
      </c>
      <c r="G344" s="286" t="s">
        <v>2622</v>
      </c>
      <c r="H344" s="283" t="s">
        <v>2990</v>
      </c>
      <c r="I344" s="284" t="s">
        <v>2735</v>
      </c>
      <c r="J344" s="284"/>
      <c r="K344" s="296">
        <v>0</v>
      </c>
      <c r="L344" s="284">
        <v>7546.01</v>
      </c>
      <c r="M344" s="206">
        <f t="shared" si="5"/>
        <v>7546.01</v>
      </c>
      <c r="N344" s="288" t="s">
        <v>2699</v>
      </c>
      <c r="O344" s="346" t="s">
        <v>2991</v>
      </c>
      <c r="P344" s="345" t="s">
        <v>35</v>
      </c>
      <c r="Q344" s="374">
        <v>42984</v>
      </c>
      <c r="R344" s="200" t="s">
        <v>1598</v>
      </c>
      <c r="S344" s="330" t="s">
        <v>37</v>
      </c>
      <c r="T344" s="331" t="s">
        <v>2092</v>
      </c>
      <c r="U344" s="305"/>
      <c r="V344" s="200" t="s">
        <v>37</v>
      </c>
      <c r="W344" s="200" t="s">
        <v>37</v>
      </c>
    </row>
    <row r="345" spans="1:23" s="347" customFormat="1" ht="85.5">
      <c r="A345" s="201">
        <v>339</v>
      </c>
      <c r="B345" s="201" t="s">
        <v>1414</v>
      </c>
      <c r="C345" s="202" t="s">
        <v>2992</v>
      </c>
      <c r="D345" s="201" t="s">
        <v>29</v>
      </c>
      <c r="E345" s="201">
        <v>90939695</v>
      </c>
      <c r="F345" s="201">
        <v>5</v>
      </c>
      <c r="G345" s="220" t="s">
        <v>2625</v>
      </c>
      <c r="H345" s="202" t="s">
        <v>2993</v>
      </c>
      <c r="I345" s="201"/>
      <c r="J345" s="201"/>
      <c r="K345" s="205">
        <v>7923</v>
      </c>
      <c r="L345" s="205"/>
      <c r="M345" s="206">
        <f t="shared" si="5"/>
        <v>7923</v>
      </c>
      <c r="N345" s="201" t="s">
        <v>37</v>
      </c>
      <c r="O345" s="225" t="s">
        <v>2656</v>
      </c>
      <c r="P345" s="217" t="s">
        <v>35</v>
      </c>
      <c r="Q345" s="243">
        <v>42850</v>
      </c>
      <c r="R345" s="200">
        <v>60</v>
      </c>
      <c r="S345" s="330" t="s">
        <v>37</v>
      </c>
      <c r="T345" s="332" t="s">
        <v>1808</v>
      </c>
      <c r="U345" s="302" t="s">
        <v>37</v>
      </c>
      <c r="V345" s="200" t="s">
        <v>37</v>
      </c>
      <c r="W345" s="200" t="s">
        <v>37</v>
      </c>
    </row>
    <row r="346" spans="1:23" s="347" customFormat="1" ht="99.75">
      <c r="A346" s="201">
        <v>340</v>
      </c>
      <c r="B346" s="201" t="s">
        <v>1414</v>
      </c>
      <c r="C346" s="202" t="s">
        <v>2860</v>
      </c>
      <c r="D346" s="201" t="s">
        <v>42</v>
      </c>
      <c r="E346" s="201">
        <v>53791088</v>
      </c>
      <c r="F346" s="201">
        <v>5</v>
      </c>
      <c r="G346" s="220" t="s">
        <v>2994</v>
      </c>
      <c r="H346" s="202" t="s">
        <v>2995</v>
      </c>
      <c r="I346" s="201"/>
      <c r="J346" s="201"/>
      <c r="K346" s="205">
        <v>7947.94</v>
      </c>
      <c r="L346" s="205"/>
      <c r="M346" s="206">
        <f t="shared" si="5"/>
        <v>7947.94</v>
      </c>
      <c r="N346" s="201" t="s">
        <v>37</v>
      </c>
      <c r="O346" s="225" t="s">
        <v>2956</v>
      </c>
      <c r="P346" s="217" t="s">
        <v>3</v>
      </c>
      <c r="Q346" s="218"/>
      <c r="R346" s="200"/>
      <c r="S346" s="218"/>
      <c r="T346" s="332" t="s">
        <v>1017</v>
      </c>
      <c r="U346" s="302" t="s">
        <v>37</v>
      </c>
      <c r="V346" s="200" t="s">
        <v>37</v>
      </c>
      <c r="W346" s="200" t="s">
        <v>37</v>
      </c>
    </row>
    <row r="347" spans="1:23" s="347" customFormat="1" ht="99.75">
      <c r="A347" s="201">
        <v>341</v>
      </c>
      <c r="B347" s="201" t="s">
        <v>1414</v>
      </c>
      <c r="C347" s="202" t="s">
        <v>2996</v>
      </c>
      <c r="D347" s="201" t="s">
        <v>29</v>
      </c>
      <c r="E347" s="201">
        <v>90939538</v>
      </c>
      <c r="F347" s="201">
        <v>5</v>
      </c>
      <c r="G347" s="220" t="s">
        <v>2625</v>
      </c>
      <c r="H347" s="202" t="s">
        <v>2997</v>
      </c>
      <c r="I347" s="201"/>
      <c r="J347" s="201"/>
      <c r="K347" s="205">
        <v>7998.58</v>
      </c>
      <c r="L347" s="205"/>
      <c r="M347" s="206">
        <f t="shared" si="5"/>
        <v>7998.58</v>
      </c>
      <c r="N347" s="201" t="s">
        <v>37</v>
      </c>
      <c r="O347" s="225" t="s">
        <v>2956</v>
      </c>
      <c r="P347" s="217" t="s">
        <v>3</v>
      </c>
      <c r="Q347" s="218"/>
      <c r="R347" s="200"/>
      <c r="S347" s="244"/>
      <c r="T347" s="332" t="s">
        <v>1017</v>
      </c>
      <c r="U347" s="302" t="s">
        <v>37</v>
      </c>
      <c r="V347" s="200" t="s">
        <v>37</v>
      </c>
      <c r="W347" s="200" t="s">
        <v>37</v>
      </c>
    </row>
    <row r="348" spans="1:23" s="347" customFormat="1" ht="85.5">
      <c r="A348" s="201">
        <v>342</v>
      </c>
      <c r="B348" s="201" t="s">
        <v>1414</v>
      </c>
      <c r="C348" s="202" t="s">
        <v>2998</v>
      </c>
      <c r="D348" s="201" t="s">
        <v>42</v>
      </c>
      <c r="E348" s="201">
        <v>53819462</v>
      </c>
      <c r="F348" s="201">
        <v>5</v>
      </c>
      <c r="G348" s="220" t="s">
        <v>2731</v>
      </c>
      <c r="H348" s="202" t="s">
        <v>2732</v>
      </c>
      <c r="I348" s="201"/>
      <c r="J348" s="201"/>
      <c r="K348" s="205">
        <v>8029.97</v>
      </c>
      <c r="L348" s="205"/>
      <c r="M348" s="206">
        <f t="shared" si="5"/>
        <v>8029.97</v>
      </c>
      <c r="N348" s="207" t="s">
        <v>37</v>
      </c>
      <c r="O348" s="225" t="s">
        <v>2999</v>
      </c>
      <c r="P348" s="217" t="s">
        <v>35</v>
      </c>
      <c r="Q348" s="218" t="s">
        <v>2376</v>
      </c>
      <c r="R348" s="200" t="s">
        <v>1598</v>
      </c>
      <c r="S348" s="330" t="s">
        <v>37</v>
      </c>
      <c r="T348" s="332" t="s">
        <v>537</v>
      </c>
      <c r="U348" s="302" t="s">
        <v>37</v>
      </c>
      <c r="V348" s="200" t="s">
        <v>37</v>
      </c>
      <c r="W348" s="200" t="s">
        <v>37</v>
      </c>
    </row>
    <row r="349" spans="1:23" s="347" customFormat="1" ht="85.5">
      <c r="A349" s="201">
        <v>343</v>
      </c>
      <c r="B349" s="201" t="s">
        <v>1414</v>
      </c>
      <c r="C349" s="283" t="s">
        <v>3000</v>
      </c>
      <c r="D349" s="284" t="s">
        <v>1868</v>
      </c>
      <c r="E349" s="291">
        <v>50752456</v>
      </c>
      <c r="F349" s="284">
        <v>5</v>
      </c>
      <c r="G349" s="287">
        <v>42036</v>
      </c>
      <c r="H349" s="300" t="s">
        <v>2849</v>
      </c>
      <c r="I349" s="284" t="s">
        <v>2591</v>
      </c>
      <c r="J349" s="284"/>
      <c r="K349" s="284"/>
      <c r="L349" s="284">
        <v>8115</v>
      </c>
      <c r="M349" s="206">
        <f t="shared" si="5"/>
        <v>8115</v>
      </c>
      <c r="N349" s="288" t="s">
        <v>2699</v>
      </c>
      <c r="O349" s="225" t="s">
        <v>2656</v>
      </c>
      <c r="P349" s="217" t="s">
        <v>3</v>
      </c>
      <c r="Q349" s="218"/>
      <c r="R349" s="200"/>
      <c r="S349" s="244"/>
      <c r="T349" s="331" t="s">
        <v>1017</v>
      </c>
      <c r="U349" s="302" t="s">
        <v>37</v>
      </c>
      <c r="V349" s="200" t="s">
        <v>37</v>
      </c>
      <c r="W349" s="200" t="s">
        <v>37</v>
      </c>
    </row>
    <row r="350" spans="1:23" s="347" customFormat="1" ht="85.5">
      <c r="A350" s="201">
        <v>344</v>
      </c>
      <c r="B350" s="201" t="s">
        <v>1414</v>
      </c>
      <c r="C350" s="202" t="s">
        <v>2825</v>
      </c>
      <c r="D350" s="201" t="s">
        <v>29</v>
      </c>
      <c r="E350" s="201">
        <v>20367287</v>
      </c>
      <c r="F350" s="201">
        <v>5</v>
      </c>
      <c r="G350" s="220" t="s">
        <v>2609</v>
      </c>
      <c r="H350" s="202" t="s">
        <v>3001</v>
      </c>
      <c r="I350" s="201"/>
      <c r="J350" s="201"/>
      <c r="K350" s="205">
        <v>8295.5499999999993</v>
      </c>
      <c r="L350" s="205"/>
      <c r="M350" s="206">
        <f t="shared" si="5"/>
        <v>8295.5499999999993</v>
      </c>
      <c r="N350" s="207" t="s">
        <v>37</v>
      </c>
      <c r="O350" s="225" t="s">
        <v>2656</v>
      </c>
      <c r="P350" s="217" t="s">
        <v>35</v>
      </c>
      <c r="Q350" s="243">
        <v>42864</v>
      </c>
      <c r="R350" s="200">
        <v>60</v>
      </c>
      <c r="S350" s="330" t="s">
        <v>37</v>
      </c>
      <c r="T350" s="332" t="s">
        <v>1808</v>
      </c>
      <c r="U350" s="302" t="s">
        <v>37</v>
      </c>
      <c r="V350" s="200" t="s">
        <v>37</v>
      </c>
      <c r="W350" s="200" t="s">
        <v>37</v>
      </c>
    </row>
    <row r="351" spans="1:23" s="347" customFormat="1" ht="71.25">
      <c r="A351" s="201">
        <v>345</v>
      </c>
      <c r="B351" s="201" t="s">
        <v>1414</v>
      </c>
      <c r="C351" s="202" t="s">
        <v>2828</v>
      </c>
      <c r="D351" s="201" t="s">
        <v>42</v>
      </c>
      <c r="E351" s="201">
        <v>98993363</v>
      </c>
      <c r="F351" s="201">
        <v>5</v>
      </c>
      <c r="G351" s="220" t="s">
        <v>2619</v>
      </c>
      <c r="H351" s="202" t="s">
        <v>3002</v>
      </c>
      <c r="I351" s="201"/>
      <c r="J351" s="201"/>
      <c r="K351" s="205">
        <v>8418.27</v>
      </c>
      <c r="L351" s="205"/>
      <c r="M351" s="206">
        <f t="shared" si="5"/>
        <v>8418.27</v>
      </c>
      <c r="N351" s="207" t="s">
        <v>37</v>
      </c>
      <c r="O351" s="225" t="s">
        <v>3003</v>
      </c>
      <c r="P351" s="217" t="s">
        <v>35</v>
      </c>
      <c r="Q351" s="243">
        <v>42864</v>
      </c>
      <c r="R351" s="200" t="s">
        <v>1598</v>
      </c>
      <c r="S351" s="330" t="s">
        <v>37</v>
      </c>
      <c r="T351" s="332" t="s">
        <v>2092</v>
      </c>
      <c r="U351" s="302" t="s">
        <v>37</v>
      </c>
      <c r="V351" s="200" t="s">
        <v>37</v>
      </c>
      <c r="W351" s="200" t="s">
        <v>37</v>
      </c>
    </row>
    <row r="352" spans="1:23" s="347" customFormat="1" ht="85.5">
      <c r="A352" s="201">
        <v>346</v>
      </c>
      <c r="B352" s="201" t="s">
        <v>1414</v>
      </c>
      <c r="C352" s="210" t="s">
        <v>2932</v>
      </c>
      <c r="D352" s="202" t="s">
        <v>1868</v>
      </c>
      <c r="E352" s="202">
        <v>53807642</v>
      </c>
      <c r="F352" s="202">
        <v>5</v>
      </c>
      <c r="G352" s="278">
        <v>42248</v>
      </c>
      <c r="H352" s="210" t="s">
        <v>2590</v>
      </c>
      <c r="I352" s="210" t="s">
        <v>2591</v>
      </c>
      <c r="J352" s="216"/>
      <c r="K352" s="214">
        <v>8419.66</v>
      </c>
      <c r="L352" s="206"/>
      <c r="M352" s="206">
        <f t="shared" si="5"/>
        <v>8419.66</v>
      </c>
      <c r="N352" s="207" t="s">
        <v>37</v>
      </c>
      <c r="O352" s="225" t="s">
        <v>2656</v>
      </c>
      <c r="P352" s="217" t="s">
        <v>3</v>
      </c>
      <c r="Q352" s="218"/>
      <c r="R352" s="200"/>
      <c r="S352" s="218"/>
      <c r="T352" s="332" t="s">
        <v>1017</v>
      </c>
      <c r="U352" s="302" t="s">
        <v>37</v>
      </c>
      <c r="V352" s="200" t="s">
        <v>37</v>
      </c>
      <c r="W352" s="200" t="s">
        <v>37</v>
      </c>
    </row>
    <row r="353" spans="1:23" s="347" customFormat="1" ht="24">
      <c r="A353" s="201">
        <v>347</v>
      </c>
      <c r="B353" s="201" t="s">
        <v>1414</v>
      </c>
      <c r="C353" s="210" t="s">
        <v>2980</v>
      </c>
      <c r="D353" s="267" t="s">
        <v>2587</v>
      </c>
      <c r="E353" s="267">
        <v>54121621</v>
      </c>
      <c r="F353" s="267">
        <v>5</v>
      </c>
      <c r="G353" s="280">
        <v>42248</v>
      </c>
      <c r="H353" s="210" t="s">
        <v>2590</v>
      </c>
      <c r="I353" s="210" t="s">
        <v>2591</v>
      </c>
      <c r="J353" s="216"/>
      <c r="K353" s="214">
        <v>8625.02</v>
      </c>
      <c r="L353" s="206"/>
      <c r="M353" s="206">
        <f t="shared" si="5"/>
        <v>8625.02</v>
      </c>
      <c r="N353" s="207" t="s">
        <v>37</v>
      </c>
      <c r="O353" s="295" t="s">
        <v>2729</v>
      </c>
      <c r="P353" s="372" t="s">
        <v>3</v>
      </c>
      <c r="Q353" s="357"/>
      <c r="R353" s="200"/>
      <c r="S353" s="244"/>
      <c r="T353" s="332" t="s">
        <v>1808</v>
      </c>
      <c r="U353" s="302" t="s">
        <v>37</v>
      </c>
      <c r="V353" s="200" t="s">
        <v>37</v>
      </c>
      <c r="W353" s="200" t="s">
        <v>37</v>
      </c>
    </row>
    <row r="354" spans="1:23" s="347" customFormat="1" ht="24">
      <c r="A354" s="201">
        <v>348</v>
      </c>
      <c r="B354" s="201" t="s">
        <v>1414</v>
      </c>
      <c r="C354" s="210" t="s">
        <v>2954</v>
      </c>
      <c r="D354" s="267" t="s">
        <v>2587</v>
      </c>
      <c r="E354" s="267">
        <v>53660455</v>
      </c>
      <c r="F354" s="267">
        <v>5</v>
      </c>
      <c r="G354" s="280">
        <v>42248</v>
      </c>
      <c r="H354" s="210" t="s">
        <v>2590</v>
      </c>
      <c r="I354" s="210" t="s">
        <v>2591</v>
      </c>
      <c r="J354" s="216"/>
      <c r="K354" s="214">
        <v>8625.02</v>
      </c>
      <c r="L354" s="206"/>
      <c r="M354" s="206">
        <f t="shared" si="5"/>
        <v>8625.02</v>
      </c>
      <c r="N354" s="207" t="s">
        <v>37</v>
      </c>
      <c r="O354" s="295" t="s">
        <v>2729</v>
      </c>
      <c r="P354" s="372" t="s">
        <v>3</v>
      </c>
      <c r="Q354" s="357"/>
      <c r="R354" s="200"/>
      <c r="S354" s="244"/>
      <c r="T354" s="332" t="s">
        <v>1017</v>
      </c>
      <c r="U354" s="302" t="s">
        <v>37</v>
      </c>
      <c r="V354" s="200" t="s">
        <v>37</v>
      </c>
      <c r="W354" s="200" t="s">
        <v>37</v>
      </c>
    </row>
    <row r="355" spans="1:23" s="347" customFormat="1" ht="36">
      <c r="A355" s="201">
        <v>349</v>
      </c>
      <c r="B355" s="201" t="s">
        <v>1414</v>
      </c>
      <c r="C355" s="210" t="s">
        <v>3004</v>
      </c>
      <c r="D355" s="267" t="s">
        <v>2587</v>
      </c>
      <c r="E355" s="267">
        <v>53822871</v>
      </c>
      <c r="F355" s="267">
        <v>8</v>
      </c>
      <c r="G355" s="280">
        <v>42248</v>
      </c>
      <c r="H355" s="210" t="s">
        <v>2590</v>
      </c>
      <c r="I355" s="210" t="s">
        <v>2591</v>
      </c>
      <c r="J355" s="216"/>
      <c r="K355" s="214">
        <v>8625.02</v>
      </c>
      <c r="L355" s="206"/>
      <c r="M355" s="206">
        <f t="shared" si="5"/>
        <v>8625.02</v>
      </c>
      <c r="N355" s="207" t="s">
        <v>37</v>
      </c>
      <c r="O355" s="295" t="s">
        <v>3005</v>
      </c>
      <c r="P355" s="372" t="s">
        <v>35</v>
      </c>
      <c r="Q355" s="357">
        <v>42886</v>
      </c>
      <c r="R355" s="200" t="s">
        <v>1598</v>
      </c>
      <c r="S355" s="330" t="s">
        <v>37</v>
      </c>
      <c r="T355" s="332" t="s">
        <v>1808</v>
      </c>
      <c r="U355" s="302" t="s">
        <v>37</v>
      </c>
      <c r="V355" s="200" t="s">
        <v>37</v>
      </c>
      <c r="W355" s="200" t="s">
        <v>37</v>
      </c>
    </row>
    <row r="356" spans="1:23" s="347" customFormat="1" ht="142.5">
      <c r="A356" s="201">
        <v>350</v>
      </c>
      <c r="B356" s="201" t="s">
        <v>1414</v>
      </c>
      <c r="C356" s="202" t="s">
        <v>3006</v>
      </c>
      <c r="D356" s="201" t="s">
        <v>42</v>
      </c>
      <c r="E356" s="201">
        <v>98998405</v>
      </c>
      <c r="F356" s="201">
        <v>8</v>
      </c>
      <c r="G356" s="220" t="s">
        <v>2625</v>
      </c>
      <c r="H356" s="202" t="s">
        <v>3007</v>
      </c>
      <c r="I356" s="201"/>
      <c r="J356" s="201"/>
      <c r="K356" s="205">
        <v>8809.11</v>
      </c>
      <c r="L356" s="205"/>
      <c r="M356" s="206">
        <f t="shared" si="5"/>
        <v>8809.11</v>
      </c>
      <c r="N356" s="201" t="s">
        <v>37</v>
      </c>
      <c r="O356" s="225" t="s">
        <v>3008</v>
      </c>
      <c r="P356" s="217" t="s">
        <v>35</v>
      </c>
      <c r="Q356" s="357">
        <v>42886</v>
      </c>
      <c r="R356" s="200" t="s">
        <v>1598</v>
      </c>
      <c r="S356" s="330" t="s">
        <v>37</v>
      </c>
      <c r="T356" s="331" t="s">
        <v>537</v>
      </c>
      <c r="U356" s="302" t="s">
        <v>37</v>
      </c>
      <c r="V356" s="200" t="s">
        <v>37</v>
      </c>
      <c r="W356" s="200" t="s">
        <v>37</v>
      </c>
    </row>
    <row r="357" spans="1:23" s="347" customFormat="1" ht="99.75">
      <c r="A357" s="201">
        <v>351</v>
      </c>
      <c r="B357" s="201" t="s">
        <v>1414</v>
      </c>
      <c r="C357" s="202" t="s">
        <v>3009</v>
      </c>
      <c r="D357" s="201" t="s">
        <v>42</v>
      </c>
      <c r="E357" s="201">
        <v>90939882</v>
      </c>
      <c r="F357" s="201">
        <v>5</v>
      </c>
      <c r="G357" s="220" t="s">
        <v>2619</v>
      </c>
      <c r="H357" s="202" t="s">
        <v>2628</v>
      </c>
      <c r="I357" s="201"/>
      <c r="J357" s="201"/>
      <c r="K357" s="205">
        <v>9000</v>
      </c>
      <c r="L357" s="205"/>
      <c r="M357" s="206">
        <f t="shared" si="5"/>
        <v>9000</v>
      </c>
      <c r="N357" s="207" t="s">
        <v>37</v>
      </c>
      <c r="O357" s="225" t="s">
        <v>2956</v>
      </c>
      <c r="P357" s="217" t="s">
        <v>35</v>
      </c>
      <c r="Q357" s="218" t="s">
        <v>2376</v>
      </c>
      <c r="R357" s="200" t="s">
        <v>1598</v>
      </c>
      <c r="S357" s="330" t="s">
        <v>37</v>
      </c>
      <c r="T357" s="332" t="s">
        <v>1808</v>
      </c>
      <c r="U357" s="302" t="s">
        <v>37</v>
      </c>
      <c r="V357" s="200" t="s">
        <v>37</v>
      </c>
      <c r="W357" s="200" t="s">
        <v>37</v>
      </c>
    </row>
    <row r="358" spans="1:23" s="347" customFormat="1" ht="99.75">
      <c r="A358" s="201">
        <v>352</v>
      </c>
      <c r="B358" s="201" t="s">
        <v>1414</v>
      </c>
      <c r="C358" s="202" t="s">
        <v>2841</v>
      </c>
      <c r="D358" s="201" t="s">
        <v>29</v>
      </c>
      <c r="E358" s="201">
        <v>90942398</v>
      </c>
      <c r="F358" s="201">
        <v>5</v>
      </c>
      <c r="G358" s="220" t="s">
        <v>2731</v>
      </c>
      <c r="H358" s="202" t="s">
        <v>2732</v>
      </c>
      <c r="I358" s="201"/>
      <c r="J358" s="201"/>
      <c r="K358" s="205">
        <v>9029.91</v>
      </c>
      <c r="L358" s="205"/>
      <c r="M358" s="206">
        <f t="shared" si="5"/>
        <v>9029.91</v>
      </c>
      <c r="N358" s="207" t="s">
        <v>37</v>
      </c>
      <c r="O358" s="225" t="s">
        <v>2956</v>
      </c>
      <c r="P358" s="217" t="s">
        <v>3</v>
      </c>
      <c r="Q358" s="218"/>
      <c r="R358" s="200"/>
      <c r="S358" s="244"/>
      <c r="T358" s="332" t="s">
        <v>1017</v>
      </c>
      <c r="U358" s="302" t="s">
        <v>37</v>
      </c>
      <c r="V358" s="200" t="s">
        <v>37</v>
      </c>
      <c r="W358" s="200" t="s">
        <v>37</v>
      </c>
    </row>
    <row r="359" spans="1:23" s="347" customFormat="1" ht="99.75">
      <c r="A359" s="201">
        <v>353</v>
      </c>
      <c r="B359" s="201" t="s">
        <v>1414</v>
      </c>
      <c r="C359" s="210" t="s">
        <v>3010</v>
      </c>
      <c r="D359" s="267" t="s">
        <v>1868</v>
      </c>
      <c r="E359" s="267">
        <v>53808088</v>
      </c>
      <c r="F359" s="267">
        <v>7</v>
      </c>
      <c r="G359" s="280">
        <v>42095</v>
      </c>
      <c r="H359" s="210" t="s">
        <v>2590</v>
      </c>
      <c r="I359" s="210" t="s">
        <v>2591</v>
      </c>
      <c r="J359" s="216"/>
      <c r="K359" s="214">
        <v>9035.74</v>
      </c>
      <c r="L359" s="206"/>
      <c r="M359" s="206">
        <f t="shared" si="5"/>
        <v>9035.74</v>
      </c>
      <c r="N359" s="207" t="s">
        <v>37</v>
      </c>
      <c r="O359" s="225" t="s">
        <v>2956</v>
      </c>
      <c r="P359" s="217" t="s">
        <v>3</v>
      </c>
      <c r="Q359" s="218"/>
      <c r="R359" s="200"/>
      <c r="S359" s="244"/>
      <c r="T359" s="332" t="s">
        <v>1017</v>
      </c>
      <c r="U359" s="302" t="s">
        <v>37</v>
      </c>
      <c r="V359" s="200" t="s">
        <v>37</v>
      </c>
      <c r="W359" s="200" t="s">
        <v>37</v>
      </c>
    </row>
    <row r="360" spans="1:23" s="347" customFormat="1" ht="128.25">
      <c r="A360" s="201">
        <v>354</v>
      </c>
      <c r="B360" s="201" t="s">
        <v>1414</v>
      </c>
      <c r="C360" s="210" t="s">
        <v>3011</v>
      </c>
      <c r="D360" s="267" t="s">
        <v>1868</v>
      </c>
      <c r="E360" s="267">
        <v>90942403</v>
      </c>
      <c r="F360" s="267">
        <v>5</v>
      </c>
      <c r="G360" s="280">
        <v>42125</v>
      </c>
      <c r="H360" s="210" t="s">
        <v>2590</v>
      </c>
      <c r="I360" s="210" t="s">
        <v>2591</v>
      </c>
      <c r="J360" s="216"/>
      <c r="K360" s="214">
        <v>9035.74</v>
      </c>
      <c r="L360" s="206"/>
      <c r="M360" s="206">
        <f t="shared" si="5"/>
        <v>9035.74</v>
      </c>
      <c r="N360" s="207" t="s">
        <v>37</v>
      </c>
      <c r="O360" s="225" t="s">
        <v>3012</v>
      </c>
      <c r="P360" s="217" t="s">
        <v>3</v>
      </c>
      <c r="Q360" s="218"/>
      <c r="R360" s="200"/>
      <c r="S360" s="244"/>
      <c r="T360" s="331" t="s">
        <v>1017</v>
      </c>
      <c r="U360" s="302" t="s">
        <v>37</v>
      </c>
      <c r="V360" s="200" t="s">
        <v>37</v>
      </c>
      <c r="W360" s="200" t="s">
        <v>37</v>
      </c>
    </row>
    <row r="361" spans="1:23" s="347" customFormat="1" ht="85.5">
      <c r="A361" s="201">
        <v>355</v>
      </c>
      <c r="B361" s="201" t="s">
        <v>1414</v>
      </c>
      <c r="C361" s="210" t="s">
        <v>3013</v>
      </c>
      <c r="D361" s="267" t="s">
        <v>1868</v>
      </c>
      <c r="E361" s="267">
        <v>53610385</v>
      </c>
      <c r="F361" s="267">
        <v>5</v>
      </c>
      <c r="G361" s="280">
        <v>42125</v>
      </c>
      <c r="H361" s="210" t="s">
        <v>2590</v>
      </c>
      <c r="I361" s="210" t="s">
        <v>2591</v>
      </c>
      <c r="J361" s="216"/>
      <c r="K361" s="214">
        <v>9035.74</v>
      </c>
      <c r="L361" s="206"/>
      <c r="M361" s="206">
        <f t="shared" si="5"/>
        <v>9035.74</v>
      </c>
      <c r="N361" s="207" t="s">
        <v>37</v>
      </c>
      <c r="O361" s="225" t="s">
        <v>3014</v>
      </c>
      <c r="P361" s="217" t="s">
        <v>35</v>
      </c>
      <c r="Q361" s="218" t="s">
        <v>3015</v>
      </c>
      <c r="R361" s="200" t="s">
        <v>1598</v>
      </c>
      <c r="S361" s="330" t="s">
        <v>37</v>
      </c>
      <c r="T361" s="332" t="s">
        <v>1808</v>
      </c>
      <c r="U361" s="302" t="s">
        <v>37</v>
      </c>
      <c r="V361" s="200" t="s">
        <v>37</v>
      </c>
      <c r="W361" s="200" t="s">
        <v>37</v>
      </c>
    </row>
    <row r="362" spans="1:23" s="347" customFormat="1" ht="85.5">
      <c r="A362" s="201">
        <v>356</v>
      </c>
      <c r="B362" s="201" t="s">
        <v>1414</v>
      </c>
      <c r="C362" s="210" t="s">
        <v>3016</v>
      </c>
      <c r="D362" s="267" t="s">
        <v>1868</v>
      </c>
      <c r="E362" s="267">
        <v>12448656</v>
      </c>
      <c r="F362" s="267">
        <v>7</v>
      </c>
      <c r="G362" s="280">
        <v>42125</v>
      </c>
      <c r="H362" s="210" t="s">
        <v>2590</v>
      </c>
      <c r="I362" s="210" t="s">
        <v>2591</v>
      </c>
      <c r="J362" s="216"/>
      <c r="K362" s="214">
        <v>9035.74</v>
      </c>
      <c r="L362" s="206"/>
      <c r="M362" s="206">
        <f t="shared" si="5"/>
        <v>9035.74</v>
      </c>
      <c r="N362" s="207" t="s">
        <v>37</v>
      </c>
      <c r="O362" s="225" t="s">
        <v>3017</v>
      </c>
      <c r="P362" s="217" t="s">
        <v>3</v>
      </c>
      <c r="Q362" s="218"/>
      <c r="R362" s="200"/>
      <c r="S362" s="244"/>
      <c r="T362" s="332" t="s">
        <v>1017</v>
      </c>
      <c r="U362" s="302" t="s">
        <v>37</v>
      </c>
      <c r="V362" s="200" t="s">
        <v>37</v>
      </c>
      <c r="W362" s="200" t="s">
        <v>37</v>
      </c>
    </row>
    <row r="363" spans="1:23" s="347" customFormat="1" ht="128.25">
      <c r="A363" s="201">
        <v>357</v>
      </c>
      <c r="B363" s="201" t="s">
        <v>1414</v>
      </c>
      <c r="C363" s="210" t="s">
        <v>3018</v>
      </c>
      <c r="D363" s="267" t="s">
        <v>2587</v>
      </c>
      <c r="E363" s="267">
        <v>53717341</v>
      </c>
      <c r="F363" s="267">
        <v>11</v>
      </c>
      <c r="G363" s="280">
        <v>42125</v>
      </c>
      <c r="H363" s="210" t="s">
        <v>2590</v>
      </c>
      <c r="I363" s="210" t="s">
        <v>2591</v>
      </c>
      <c r="J363" s="216"/>
      <c r="K363" s="214">
        <v>9035.74</v>
      </c>
      <c r="L363" s="206"/>
      <c r="M363" s="206">
        <f t="shared" si="5"/>
        <v>9035.74</v>
      </c>
      <c r="N363" s="207" t="s">
        <v>37</v>
      </c>
      <c r="O363" s="225" t="s">
        <v>3019</v>
      </c>
      <c r="P363" s="217" t="s">
        <v>3</v>
      </c>
      <c r="Q363" s="218"/>
      <c r="R363" s="200"/>
      <c r="S363" s="244"/>
      <c r="T363" s="332" t="s">
        <v>1017</v>
      </c>
      <c r="U363" s="302" t="s">
        <v>37</v>
      </c>
      <c r="V363" s="200" t="s">
        <v>37</v>
      </c>
      <c r="W363" s="200" t="s">
        <v>37</v>
      </c>
    </row>
    <row r="364" spans="1:23" s="347" customFormat="1" ht="71.25">
      <c r="A364" s="201">
        <v>359</v>
      </c>
      <c r="B364" s="201" t="s">
        <v>1414</v>
      </c>
      <c r="C364" s="210" t="s">
        <v>3020</v>
      </c>
      <c r="D364" s="267" t="s">
        <v>1868</v>
      </c>
      <c r="E364" s="267">
        <v>53819501</v>
      </c>
      <c r="F364" s="267">
        <v>5</v>
      </c>
      <c r="G364" s="280">
        <v>42125</v>
      </c>
      <c r="H364" s="210" t="s">
        <v>2590</v>
      </c>
      <c r="I364" s="210" t="s">
        <v>2591</v>
      </c>
      <c r="J364" s="216"/>
      <c r="K364" s="214">
        <v>9035.74</v>
      </c>
      <c r="L364" s="206"/>
      <c r="M364" s="206">
        <f t="shared" si="5"/>
        <v>9035.74</v>
      </c>
      <c r="N364" s="207" t="s">
        <v>37</v>
      </c>
      <c r="O364" s="225" t="s">
        <v>3021</v>
      </c>
      <c r="P364" s="217" t="s">
        <v>35</v>
      </c>
      <c r="Q364" s="218" t="s">
        <v>2120</v>
      </c>
      <c r="R364" s="200" t="s">
        <v>1598</v>
      </c>
      <c r="S364" s="330" t="s">
        <v>37</v>
      </c>
      <c r="T364" s="331" t="s">
        <v>1808</v>
      </c>
      <c r="U364" s="302" t="s">
        <v>37</v>
      </c>
      <c r="V364" s="200" t="s">
        <v>37</v>
      </c>
      <c r="W364" s="200" t="s">
        <v>37</v>
      </c>
    </row>
    <row r="365" spans="1:23" s="347" customFormat="1" ht="85.5">
      <c r="A365" s="201">
        <v>360</v>
      </c>
      <c r="B365" s="201" t="s">
        <v>1414</v>
      </c>
      <c r="C365" s="210" t="s">
        <v>3022</v>
      </c>
      <c r="D365" s="267" t="s">
        <v>1868</v>
      </c>
      <c r="E365" s="267">
        <v>90940034</v>
      </c>
      <c r="F365" s="267">
        <v>5</v>
      </c>
      <c r="G365" s="280">
        <v>42156</v>
      </c>
      <c r="H365" s="210" t="s">
        <v>2590</v>
      </c>
      <c r="I365" s="210" t="s">
        <v>2591</v>
      </c>
      <c r="J365" s="216"/>
      <c r="K365" s="214">
        <v>9035.74</v>
      </c>
      <c r="L365" s="206"/>
      <c r="M365" s="206">
        <f t="shared" si="5"/>
        <v>9035.74</v>
      </c>
      <c r="N365" s="207" t="s">
        <v>37</v>
      </c>
      <c r="O365" s="225" t="s">
        <v>3023</v>
      </c>
      <c r="P365" s="348" t="s">
        <v>3</v>
      </c>
      <c r="Q365" s="332"/>
      <c r="R365" s="332"/>
      <c r="S365" s="376"/>
      <c r="T365" s="332" t="s">
        <v>1017</v>
      </c>
      <c r="U365" s="302" t="s">
        <v>37</v>
      </c>
      <c r="V365" s="200" t="s">
        <v>37</v>
      </c>
      <c r="W365" s="200" t="s">
        <v>37</v>
      </c>
    </row>
    <row r="366" spans="1:23" s="347" customFormat="1" ht="128.25">
      <c r="A366" s="201">
        <v>361</v>
      </c>
      <c r="B366" s="201" t="s">
        <v>1414</v>
      </c>
      <c r="C366" s="210" t="s">
        <v>3024</v>
      </c>
      <c r="D366" s="267" t="s">
        <v>1868</v>
      </c>
      <c r="E366" s="267">
        <v>90942400</v>
      </c>
      <c r="F366" s="267">
        <v>5</v>
      </c>
      <c r="G366" s="280">
        <v>42156</v>
      </c>
      <c r="H366" s="210" t="s">
        <v>2590</v>
      </c>
      <c r="I366" s="210" t="s">
        <v>2591</v>
      </c>
      <c r="J366" s="216"/>
      <c r="K366" s="214">
        <v>9035.74</v>
      </c>
      <c r="L366" s="206"/>
      <c r="M366" s="206">
        <f t="shared" si="5"/>
        <v>9035.74</v>
      </c>
      <c r="N366" s="207" t="s">
        <v>37</v>
      </c>
      <c r="O366" s="225" t="s">
        <v>3012</v>
      </c>
      <c r="P366" s="217" t="s">
        <v>3</v>
      </c>
      <c r="Q366" s="218"/>
      <c r="R366" s="200"/>
      <c r="S366" s="244"/>
      <c r="T366" s="332" t="s">
        <v>1017</v>
      </c>
      <c r="U366" s="302" t="s">
        <v>37</v>
      </c>
      <c r="V366" s="200" t="s">
        <v>37</v>
      </c>
      <c r="W366" s="200" t="s">
        <v>37</v>
      </c>
    </row>
    <row r="367" spans="1:23" s="347" customFormat="1" ht="185.25">
      <c r="A367" s="201">
        <v>362</v>
      </c>
      <c r="B367" s="201" t="s">
        <v>1414</v>
      </c>
      <c r="C367" s="210" t="s">
        <v>2860</v>
      </c>
      <c r="D367" s="267" t="s">
        <v>2587</v>
      </c>
      <c r="E367" s="267">
        <v>90940681</v>
      </c>
      <c r="F367" s="267">
        <v>5</v>
      </c>
      <c r="G367" s="280">
        <v>42156</v>
      </c>
      <c r="H367" s="210" t="s">
        <v>2590</v>
      </c>
      <c r="I367" s="210" t="s">
        <v>2591</v>
      </c>
      <c r="J367" s="216"/>
      <c r="K367" s="214">
        <v>9035.74</v>
      </c>
      <c r="L367" s="206"/>
      <c r="M367" s="206">
        <f t="shared" si="5"/>
        <v>9035.74</v>
      </c>
      <c r="N367" s="207" t="s">
        <v>37</v>
      </c>
      <c r="O367" s="225" t="s">
        <v>3025</v>
      </c>
      <c r="P367" s="217" t="s">
        <v>35</v>
      </c>
      <c r="Q367" s="357">
        <v>42886</v>
      </c>
      <c r="R367" s="200" t="s">
        <v>1598</v>
      </c>
      <c r="S367" s="330" t="s">
        <v>37</v>
      </c>
      <c r="T367" s="332" t="s">
        <v>1808</v>
      </c>
      <c r="U367" s="302" t="s">
        <v>37</v>
      </c>
      <c r="V367" s="200" t="s">
        <v>37</v>
      </c>
      <c r="W367" s="200" t="s">
        <v>37</v>
      </c>
    </row>
    <row r="368" spans="1:23" s="347" customFormat="1" ht="185.25">
      <c r="A368" s="201">
        <v>363</v>
      </c>
      <c r="B368" s="201" t="s">
        <v>1414</v>
      </c>
      <c r="C368" s="210" t="s">
        <v>3026</v>
      </c>
      <c r="D368" s="267" t="s">
        <v>2587</v>
      </c>
      <c r="E368" s="267" t="s">
        <v>3027</v>
      </c>
      <c r="F368" s="267" t="s">
        <v>2589</v>
      </c>
      <c r="G368" s="280">
        <v>42156</v>
      </c>
      <c r="H368" s="210" t="s">
        <v>2590</v>
      </c>
      <c r="I368" s="210" t="s">
        <v>2591</v>
      </c>
      <c r="J368" s="216"/>
      <c r="K368" s="214">
        <v>9035.74</v>
      </c>
      <c r="L368" s="206"/>
      <c r="M368" s="206">
        <f t="shared" si="5"/>
        <v>9035.74</v>
      </c>
      <c r="N368" s="207" t="s">
        <v>37</v>
      </c>
      <c r="O368" s="225" t="s">
        <v>3028</v>
      </c>
      <c r="P368" s="217" t="s">
        <v>35</v>
      </c>
      <c r="Q368" s="357">
        <v>42886</v>
      </c>
      <c r="R368" s="200" t="s">
        <v>1598</v>
      </c>
      <c r="S368" s="330" t="s">
        <v>37</v>
      </c>
      <c r="T368" s="332" t="s">
        <v>537</v>
      </c>
      <c r="U368" s="302" t="s">
        <v>37</v>
      </c>
      <c r="V368" s="200" t="s">
        <v>37</v>
      </c>
      <c r="W368" s="200" t="s">
        <v>37</v>
      </c>
    </row>
    <row r="369" spans="1:23" s="347" customFormat="1" ht="228">
      <c r="A369" s="201">
        <v>364</v>
      </c>
      <c r="B369" s="201" t="s">
        <v>1414</v>
      </c>
      <c r="C369" s="210" t="s">
        <v>3029</v>
      </c>
      <c r="D369" s="267" t="s">
        <v>1868</v>
      </c>
      <c r="E369" s="267">
        <v>53821254</v>
      </c>
      <c r="F369" s="267">
        <v>5</v>
      </c>
      <c r="G369" s="280">
        <v>42186</v>
      </c>
      <c r="H369" s="210" t="s">
        <v>2590</v>
      </c>
      <c r="I369" s="210" t="s">
        <v>2591</v>
      </c>
      <c r="J369" s="216"/>
      <c r="K369" s="214">
        <v>9035.74</v>
      </c>
      <c r="L369" s="206"/>
      <c r="M369" s="206">
        <f t="shared" si="5"/>
        <v>9035.74</v>
      </c>
      <c r="N369" s="207" t="s">
        <v>37</v>
      </c>
      <c r="O369" s="225" t="s">
        <v>3030</v>
      </c>
      <c r="P369" s="217" t="s">
        <v>35</v>
      </c>
      <c r="Q369" s="357">
        <v>42886</v>
      </c>
      <c r="R369" s="200" t="s">
        <v>1598</v>
      </c>
      <c r="S369" s="330" t="s">
        <v>37</v>
      </c>
      <c r="T369" s="332" t="s">
        <v>1808</v>
      </c>
      <c r="U369" s="302" t="s">
        <v>37</v>
      </c>
      <c r="V369" s="200" t="s">
        <v>37</v>
      </c>
      <c r="W369" s="200" t="s">
        <v>37</v>
      </c>
    </row>
    <row r="370" spans="1:23" s="347" customFormat="1" ht="85.5">
      <c r="A370" s="201">
        <v>365</v>
      </c>
      <c r="B370" s="201" t="s">
        <v>1414</v>
      </c>
      <c r="C370" s="210" t="s">
        <v>3031</v>
      </c>
      <c r="D370" s="267" t="s">
        <v>2587</v>
      </c>
      <c r="E370" s="267">
        <v>53939395</v>
      </c>
      <c r="F370" s="267">
        <v>5</v>
      </c>
      <c r="G370" s="280">
        <v>42186</v>
      </c>
      <c r="H370" s="210" t="s">
        <v>2590</v>
      </c>
      <c r="I370" s="210" t="s">
        <v>2591</v>
      </c>
      <c r="J370" s="216"/>
      <c r="K370" s="214">
        <v>9035.74</v>
      </c>
      <c r="L370" s="206"/>
      <c r="M370" s="206">
        <f t="shared" si="5"/>
        <v>9035.74</v>
      </c>
      <c r="N370" s="207" t="s">
        <v>37</v>
      </c>
      <c r="O370" s="225" t="s">
        <v>2656</v>
      </c>
      <c r="P370" s="217" t="s">
        <v>3</v>
      </c>
      <c r="Q370" s="218"/>
      <c r="R370" s="200"/>
      <c r="S370" s="244"/>
      <c r="T370" s="332" t="s">
        <v>1017</v>
      </c>
      <c r="U370" s="302" t="s">
        <v>37</v>
      </c>
      <c r="V370" s="200" t="s">
        <v>37</v>
      </c>
      <c r="W370" s="200" t="s">
        <v>37</v>
      </c>
    </row>
    <row r="371" spans="1:23" s="347" customFormat="1" ht="85.5">
      <c r="A371" s="201">
        <v>366</v>
      </c>
      <c r="B371" s="201" t="s">
        <v>1414</v>
      </c>
      <c r="C371" s="210" t="s">
        <v>3032</v>
      </c>
      <c r="D371" s="267" t="s">
        <v>2587</v>
      </c>
      <c r="E371" s="267"/>
      <c r="F371" s="267"/>
      <c r="G371" s="280">
        <v>42186</v>
      </c>
      <c r="H371" s="210" t="s">
        <v>2590</v>
      </c>
      <c r="I371" s="210" t="s">
        <v>2591</v>
      </c>
      <c r="J371" s="216"/>
      <c r="K371" s="214">
        <v>9035.74</v>
      </c>
      <c r="L371" s="206"/>
      <c r="M371" s="206">
        <f t="shared" si="5"/>
        <v>9035.74</v>
      </c>
      <c r="N371" s="207" t="s">
        <v>37</v>
      </c>
      <c r="O371" s="225" t="s">
        <v>2656</v>
      </c>
      <c r="P371" s="377" t="s">
        <v>35</v>
      </c>
      <c r="Q371" s="378">
        <v>42844</v>
      </c>
      <c r="R371" s="200" t="s">
        <v>1598</v>
      </c>
      <c r="S371" s="330" t="s">
        <v>37</v>
      </c>
      <c r="T371" s="332" t="s">
        <v>537</v>
      </c>
      <c r="U371" s="302" t="s">
        <v>37</v>
      </c>
      <c r="V371" s="200" t="s">
        <v>37</v>
      </c>
      <c r="W371" s="200" t="s">
        <v>37</v>
      </c>
    </row>
    <row r="372" spans="1:23" s="347" customFormat="1" ht="85.5">
      <c r="A372" s="201">
        <v>367</v>
      </c>
      <c r="B372" s="201" t="s">
        <v>1414</v>
      </c>
      <c r="C372" s="290" t="s">
        <v>3033</v>
      </c>
      <c r="D372" s="290" t="s">
        <v>2587</v>
      </c>
      <c r="E372" s="291">
        <v>50045466</v>
      </c>
      <c r="F372" s="284">
        <v>5</v>
      </c>
      <c r="G372" s="287">
        <v>42186</v>
      </c>
      <c r="H372" s="290" t="s">
        <v>2590</v>
      </c>
      <c r="I372" s="284" t="s">
        <v>2591</v>
      </c>
      <c r="J372" s="292"/>
      <c r="K372" s="293"/>
      <c r="L372" s="293">
        <v>9035.74</v>
      </c>
      <c r="M372" s="206">
        <f t="shared" si="5"/>
        <v>9035.74</v>
      </c>
      <c r="N372" s="288" t="s">
        <v>2699</v>
      </c>
      <c r="O372" s="225" t="s">
        <v>3034</v>
      </c>
      <c r="P372" s="217" t="s">
        <v>3</v>
      </c>
      <c r="Q372" s="218"/>
      <c r="R372" s="200"/>
      <c r="S372" s="218"/>
      <c r="T372" s="332" t="s">
        <v>1017</v>
      </c>
      <c r="U372" s="302" t="s">
        <v>37</v>
      </c>
      <c r="V372" s="200" t="s">
        <v>37</v>
      </c>
      <c r="W372" s="200" t="s">
        <v>37</v>
      </c>
    </row>
    <row r="373" spans="1:23" s="347" customFormat="1" ht="156.75">
      <c r="A373" s="201">
        <v>368</v>
      </c>
      <c r="B373" s="201" t="s">
        <v>1414</v>
      </c>
      <c r="C373" s="290" t="s">
        <v>2650</v>
      </c>
      <c r="D373" s="284" t="s">
        <v>2587</v>
      </c>
      <c r="E373" s="291">
        <v>90939855</v>
      </c>
      <c r="F373" s="284">
        <v>5</v>
      </c>
      <c r="G373" s="287">
        <v>42125</v>
      </c>
      <c r="H373" s="290" t="s">
        <v>2590</v>
      </c>
      <c r="I373" s="284" t="s">
        <v>2591</v>
      </c>
      <c r="J373" s="284"/>
      <c r="K373" s="293"/>
      <c r="L373" s="293">
        <v>9035.74</v>
      </c>
      <c r="M373" s="206">
        <f t="shared" si="5"/>
        <v>9035.74</v>
      </c>
      <c r="N373" s="288" t="s">
        <v>2699</v>
      </c>
      <c r="O373" s="225" t="s">
        <v>3035</v>
      </c>
      <c r="P373" s="217" t="s">
        <v>35</v>
      </c>
      <c r="Q373" s="218"/>
      <c r="R373" s="200" t="s">
        <v>1598</v>
      </c>
      <c r="S373" s="330" t="s">
        <v>37</v>
      </c>
      <c r="T373" s="332" t="s">
        <v>537</v>
      </c>
      <c r="U373" s="305"/>
      <c r="V373" s="200" t="s">
        <v>37</v>
      </c>
      <c r="W373" s="200" t="s">
        <v>37</v>
      </c>
    </row>
    <row r="374" spans="1:23" s="347" customFormat="1" ht="36">
      <c r="A374" s="201">
        <v>369</v>
      </c>
      <c r="B374" s="201" t="s">
        <v>1414</v>
      </c>
      <c r="C374" s="202" t="s">
        <v>3036</v>
      </c>
      <c r="D374" s="201" t="s">
        <v>42</v>
      </c>
      <c r="E374" s="201">
        <v>90939709</v>
      </c>
      <c r="F374" s="201">
        <v>7</v>
      </c>
      <c r="G374" s="220" t="s">
        <v>2609</v>
      </c>
      <c r="H374" s="202" t="s">
        <v>3037</v>
      </c>
      <c r="I374" s="201"/>
      <c r="J374" s="201"/>
      <c r="K374" s="205">
        <v>9040.5300000000007</v>
      </c>
      <c r="L374" s="205"/>
      <c r="M374" s="206">
        <f t="shared" si="5"/>
        <v>9040.5300000000007</v>
      </c>
      <c r="N374" s="207" t="s">
        <v>37</v>
      </c>
      <c r="O374" s="295" t="s">
        <v>3038</v>
      </c>
      <c r="P374" s="235" t="s">
        <v>35</v>
      </c>
      <c r="Q374" s="234" t="s">
        <v>2387</v>
      </c>
      <c r="R374" s="200" t="s">
        <v>1598</v>
      </c>
      <c r="S374" s="330" t="s">
        <v>37</v>
      </c>
      <c r="T374" s="332" t="s">
        <v>537</v>
      </c>
      <c r="U374" s="302" t="s">
        <v>37</v>
      </c>
      <c r="V374" s="200" t="s">
        <v>37</v>
      </c>
      <c r="W374" s="200" t="s">
        <v>37</v>
      </c>
    </row>
    <row r="375" spans="1:23" s="347" customFormat="1" ht="24">
      <c r="A375" s="201">
        <v>370</v>
      </c>
      <c r="B375" s="201" t="s">
        <v>1414</v>
      </c>
      <c r="C375" s="202" t="s">
        <v>3006</v>
      </c>
      <c r="D375" s="201" t="s">
        <v>42</v>
      </c>
      <c r="E375" s="201">
        <v>98998405</v>
      </c>
      <c r="F375" s="201">
        <v>8</v>
      </c>
      <c r="G375" s="220" t="s">
        <v>2625</v>
      </c>
      <c r="H375" s="202" t="s">
        <v>3039</v>
      </c>
      <c r="I375" s="201"/>
      <c r="J375" s="201"/>
      <c r="K375" s="205">
        <v>9057.11</v>
      </c>
      <c r="L375" s="205"/>
      <c r="M375" s="206">
        <f t="shared" si="5"/>
        <v>9057.11</v>
      </c>
      <c r="N375" s="201" t="s">
        <v>37</v>
      </c>
      <c r="O375" s="295" t="s">
        <v>2723</v>
      </c>
      <c r="P375" s="235" t="s">
        <v>35</v>
      </c>
      <c r="Q375" s="234" t="s">
        <v>2376</v>
      </c>
      <c r="R375" s="200" t="s">
        <v>1598</v>
      </c>
      <c r="S375" s="330" t="s">
        <v>37</v>
      </c>
      <c r="T375" s="332" t="s">
        <v>2092</v>
      </c>
      <c r="U375" s="302" t="s">
        <v>37</v>
      </c>
      <c r="V375" s="200" t="s">
        <v>37</v>
      </c>
      <c r="W375" s="200" t="s">
        <v>37</v>
      </c>
    </row>
    <row r="376" spans="1:23" s="347" customFormat="1" ht="156">
      <c r="A376" s="201">
        <v>371</v>
      </c>
      <c r="B376" s="201" t="s">
        <v>1414</v>
      </c>
      <c r="C376" s="202" t="s">
        <v>3040</v>
      </c>
      <c r="D376" s="201" t="s">
        <v>29</v>
      </c>
      <c r="E376" s="201">
        <v>50650327</v>
      </c>
      <c r="F376" s="201">
        <v>8</v>
      </c>
      <c r="G376" s="220" t="s">
        <v>2625</v>
      </c>
      <c r="H376" s="202" t="s">
        <v>3041</v>
      </c>
      <c r="I376" s="201"/>
      <c r="J376" s="201"/>
      <c r="K376" s="205">
        <v>9067.01</v>
      </c>
      <c r="L376" s="205"/>
      <c r="M376" s="206">
        <f t="shared" si="5"/>
        <v>9067.01</v>
      </c>
      <c r="N376" s="201" t="s">
        <v>37</v>
      </c>
      <c r="O376" s="295" t="s">
        <v>3042</v>
      </c>
      <c r="P376" s="235" t="s">
        <v>35</v>
      </c>
      <c r="Q376" s="234" t="s">
        <v>3043</v>
      </c>
      <c r="R376" s="200" t="s">
        <v>1598</v>
      </c>
      <c r="S376" s="330" t="s">
        <v>37</v>
      </c>
      <c r="T376" s="332" t="s">
        <v>537</v>
      </c>
      <c r="U376" s="302" t="s">
        <v>37</v>
      </c>
      <c r="V376" s="200" t="s">
        <v>37</v>
      </c>
      <c r="W376" s="200" t="s">
        <v>37</v>
      </c>
    </row>
    <row r="377" spans="1:23" s="347" customFormat="1" ht="24">
      <c r="A377" s="201">
        <v>372</v>
      </c>
      <c r="B377" s="201" t="s">
        <v>1414</v>
      </c>
      <c r="C377" s="202" t="s">
        <v>3044</v>
      </c>
      <c r="D377" s="201" t="s">
        <v>42</v>
      </c>
      <c r="E377" s="201">
        <v>16897293</v>
      </c>
      <c r="F377" s="201">
        <v>9</v>
      </c>
      <c r="G377" s="220" t="s">
        <v>2731</v>
      </c>
      <c r="H377" s="202" t="s">
        <v>2732</v>
      </c>
      <c r="I377" s="201"/>
      <c r="J377" s="201"/>
      <c r="K377" s="205">
        <v>9080.1</v>
      </c>
      <c r="L377" s="205"/>
      <c r="M377" s="206">
        <f t="shared" si="5"/>
        <v>9080.1</v>
      </c>
      <c r="N377" s="207" t="s">
        <v>37</v>
      </c>
      <c r="O377" s="240" t="s">
        <v>2723</v>
      </c>
      <c r="P377" s="235" t="s">
        <v>35</v>
      </c>
      <c r="Q377" s="234" t="s">
        <v>2376</v>
      </c>
      <c r="R377" s="200" t="s">
        <v>1598</v>
      </c>
      <c r="S377" s="330" t="s">
        <v>37</v>
      </c>
      <c r="T377" s="332" t="s">
        <v>2092</v>
      </c>
      <c r="U377" s="302" t="s">
        <v>37</v>
      </c>
      <c r="V377" s="200" t="s">
        <v>37</v>
      </c>
      <c r="W377" s="200" t="s">
        <v>37</v>
      </c>
    </row>
    <row r="378" spans="1:23" s="347" customFormat="1" ht="85.5">
      <c r="A378" s="201">
        <v>373</v>
      </c>
      <c r="B378" s="201" t="s">
        <v>1414</v>
      </c>
      <c r="C378" s="202" t="s">
        <v>2694</v>
      </c>
      <c r="D378" s="201" t="s">
        <v>29</v>
      </c>
      <c r="E378" s="201">
        <v>90942986</v>
      </c>
      <c r="F378" s="201">
        <v>5</v>
      </c>
      <c r="G378" s="220" t="s">
        <v>2609</v>
      </c>
      <c r="H378" s="202" t="s">
        <v>2590</v>
      </c>
      <c r="I378" s="201"/>
      <c r="J378" s="201"/>
      <c r="K378" s="205">
        <v>9251.18</v>
      </c>
      <c r="L378" s="205"/>
      <c r="M378" s="206">
        <f t="shared" si="5"/>
        <v>9251.18</v>
      </c>
      <c r="N378" s="207" t="s">
        <v>37</v>
      </c>
      <c r="O378" s="225" t="s">
        <v>2656</v>
      </c>
      <c r="P378" s="217" t="s">
        <v>3</v>
      </c>
      <c r="Q378" s="218"/>
      <c r="R378" s="200"/>
      <c r="S378" s="244"/>
      <c r="T378" s="332" t="s">
        <v>1017</v>
      </c>
      <c r="U378" s="302" t="s">
        <v>37</v>
      </c>
      <c r="V378" s="200" t="s">
        <v>37</v>
      </c>
      <c r="W378" s="200" t="s">
        <v>37</v>
      </c>
    </row>
    <row r="379" spans="1:23" s="347" customFormat="1" ht="99.75">
      <c r="A379" s="201">
        <v>374</v>
      </c>
      <c r="B379" s="201" t="s">
        <v>1414</v>
      </c>
      <c r="C379" s="202" t="s">
        <v>3045</v>
      </c>
      <c r="D379" s="201" t="s">
        <v>42</v>
      </c>
      <c r="E379" s="201">
        <v>90939701</v>
      </c>
      <c r="F379" s="201">
        <v>5</v>
      </c>
      <c r="G379" s="220" t="s">
        <v>2609</v>
      </c>
      <c r="H379" s="202" t="s">
        <v>2590</v>
      </c>
      <c r="I379" s="201"/>
      <c r="J379" s="201"/>
      <c r="K379" s="205">
        <v>9251.18</v>
      </c>
      <c r="L379" s="205"/>
      <c r="M379" s="206">
        <f t="shared" si="5"/>
        <v>9251.18</v>
      </c>
      <c r="N379" s="207" t="s">
        <v>37</v>
      </c>
      <c r="O379" s="225" t="s">
        <v>2956</v>
      </c>
      <c r="P379" s="217" t="s">
        <v>3</v>
      </c>
      <c r="Q379" s="218"/>
      <c r="R379" s="200"/>
      <c r="S379" s="244"/>
      <c r="T379" s="332" t="s">
        <v>1017</v>
      </c>
      <c r="U379" s="302" t="s">
        <v>37</v>
      </c>
      <c r="V379" s="200" t="s">
        <v>37</v>
      </c>
      <c r="W379" s="200" t="s">
        <v>37</v>
      </c>
    </row>
    <row r="380" spans="1:23" s="347" customFormat="1" ht="168">
      <c r="A380" s="201">
        <v>375</v>
      </c>
      <c r="B380" s="201" t="s">
        <v>1414</v>
      </c>
      <c r="C380" s="210" t="s">
        <v>3046</v>
      </c>
      <c r="D380" s="267" t="s">
        <v>2587</v>
      </c>
      <c r="E380" s="267">
        <v>90940686</v>
      </c>
      <c r="F380" s="267">
        <v>5</v>
      </c>
      <c r="G380" s="280">
        <v>42125</v>
      </c>
      <c r="H380" s="210" t="s">
        <v>2590</v>
      </c>
      <c r="I380" s="210" t="s">
        <v>2591</v>
      </c>
      <c r="J380" s="216"/>
      <c r="K380" s="214">
        <v>9651.82</v>
      </c>
      <c r="L380" s="206"/>
      <c r="M380" s="206">
        <f t="shared" si="5"/>
        <v>9651.82</v>
      </c>
      <c r="N380" s="207" t="s">
        <v>37</v>
      </c>
      <c r="O380" s="295" t="s">
        <v>3047</v>
      </c>
      <c r="P380" s="372" t="s">
        <v>35</v>
      </c>
      <c r="Q380" s="357" t="s">
        <v>2928</v>
      </c>
      <c r="R380" s="200" t="s">
        <v>1598</v>
      </c>
      <c r="S380" s="330" t="s">
        <v>37</v>
      </c>
      <c r="T380" s="332" t="s">
        <v>2092</v>
      </c>
      <c r="U380" s="302" t="s">
        <v>37</v>
      </c>
      <c r="V380" s="200" t="s">
        <v>37</v>
      </c>
      <c r="W380" s="200" t="s">
        <v>37</v>
      </c>
    </row>
    <row r="381" spans="1:23" s="347" customFormat="1" ht="36">
      <c r="A381" s="201">
        <v>376</v>
      </c>
      <c r="B381" s="201" t="s">
        <v>1414</v>
      </c>
      <c r="C381" s="202" t="s">
        <v>2860</v>
      </c>
      <c r="D381" s="201" t="s">
        <v>42</v>
      </c>
      <c r="E381" s="201">
        <v>53791088</v>
      </c>
      <c r="F381" s="201">
        <v>5</v>
      </c>
      <c r="G381" s="220" t="s">
        <v>2659</v>
      </c>
      <c r="H381" s="202" t="s">
        <v>3048</v>
      </c>
      <c r="I381" s="201"/>
      <c r="J381" s="201"/>
      <c r="K381" s="205">
        <v>9857</v>
      </c>
      <c r="L381" s="205"/>
      <c r="M381" s="206">
        <f t="shared" si="5"/>
        <v>9857</v>
      </c>
      <c r="N381" s="207" t="s">
        <v>37</v>
      </c>
      <c r="O381" s="295" t="s">
        <v>3049</v>
      </c>
      <c r="P381" s="235" t="s">
        <v>35</v>
      </c>
      <c r="Q381" s="234" t="s">
        <v>2676</v>
      </c>
      <c r="R381" s="200" t="s">
        <v>1598</v>
      </c>
      <c r="S381" s="330" t="s">
        <v>37</v>
      </c>
      <c r="T381" s="332" t="s">
        <v>1808</v>
      </c>
      <c r="U381" s="302" t="s">
        <v>37</v>
      </c>
      <c r="V381" s="200" t="s">
        <v>37</v>
      </c>
      <c r="W381" s="200" t="s">
        <v>37</v>
      </c>
    </row>
    <row r="382" spans="1:23" s="347" customFormat="1" ht="120">
      <c r="A382" s="201">
        <v>377</v>
      </c>
      <c r="B382" s="201" t="s">
        <v>1414</v>
      </c>
      <c r="C382" s="202" t="s">
        <v>3050</v>
      </c>
      <c r="D382" s="201" t="s">
        <v>1868</v>
      </c>
      <c r="E382" s="201">
        <v>50001582</v>
      </c>
      <c r="F382" s="201">
        <v>13</v>
      </c>
      <c r="G382" s="237">
        <v>42036</v>
      </c>
      <c r="H382" s="202" t="s">
        <v>3051</v>
      </c>
      <c r="I382" s="201" t="s">
        <v>37</v>
      </c>
      <c r="J382" s="201"/>
      <c r="K382" s="205">
        <v>10052.469999999999</v>
      </c>
      <c r="L382" s="205"/>
      <c r="M382" s="206">
        <f t="shared" si="5"/>
        <v>10052.469999999999</v>
      </c>
      <c r="N382" s="201" t="s">
        <v>37</v>
      </c>
      <c r="O382" s="240" t="s">
        <v>3052</v>
      </c>
      <c r="P382" s="217" t="s">
        <v>35</v>
      </c>
      <c r="Q382" s="234" t="s">
        <v>2676</v>
      </c>
      <c r="R382" s="200" t="s">
        <v>1598</v>
      </c>
      <c r="S382" s="330" t="s">
        <v>37</v>
      </c>
      <c r="T382" s="332" t="s">
        <v>1808</v>
      </c>
      <c r="U382" s="302" t="s">
        <v>37</v>
      </c>
      <c r="V382" s="200" t="s">
        <v>37</v>
      </c>
      <c r="W382" s="200" t="s">
        <v>37</v>
      </c>
    </row>
    <row r="383" spans="1:23" s="347" customFormat="1" ht="85.5">
      <c r="A383" s="201">
        <v>378</v>
      </c>
      <c r="B383" s="201" t="s">
        <v>1414</v>
      </c>
      <c r="C383" s="202" t="s">
        <v>3053</v>
      </c>
      <c r="D383" s="201" t="s">
        <v>42</v>
      </c>
      <c r="E383" s="201">
        <v>53610377</v>
      </c>
      <c r="F383" s="201"/>
      <c r="G383" s="220" t="s">
        <v>2648</v>
      </c>
      <c r="H383" s="202" t="s">
        <v>2602</v>
      </c>
      <c r="I383" s="201"/>
      <c r="J383" s="201"/>
      <c r="K383" s="205">
        <v>10740.5</v>
      </c>
      <c r="L383" s="205"/>
      <c r="M383" s="206">
        <f t="shared" si="5"/>
        <v>10740.5</v>
      </c>
      <c r="N383" s="207" t="s">
        <v>37</v>
      </c>
      <c r="O383" s="225" t="s">
        <v>2656</v>
      </c>
      <c r="P383" s="217" t="s">
        <v>3</v>
      </c>
      <c r="Q383" s="218"/>
      <c r="R383" s="200"/>
      <c r="S383" s="275">
        <v>43100</v>
      </c>
      <c r="T383" s="332" t="s">
        <v>1017</v>
      </c>
      <c r="U383" s="302" t="s">
        <v>37</v>
      </c>
      <c r="V383" s="200" t="s">
        <v>37</v>
      </c>
      <c r="W383" s="200" t="s">
        <v>37</v>
      </c>
    </row>
    <row r="384" spans="1:23" s="347" customFormat="1" ht="85.5">
      <c r="A384" s="201">
        <v>379</v>
      </c>
      <c r="B384" s="201" t="s">
        <v>1414</v>
      </c>
      <c r="C384" s="202" t="s">
        <v>3054</v>
      </c>
      <c r="D384" s="201" t="s">
        <v>29</v>
      </c>
      <c r="E384" s="201">
        <v>23031701</v>
      </c>
      <c r="F384" s="201">
        <v>7</v>
      </c>
      <c r="G384" s="220" t="s">
        <v>2994</v>
      </c>
      <c r="H384" s="202" t="s">
        <v>3055</v>
      </c>
      <c r="I384" s="201"/>
      <c r="J384" s="201"/>
      <c r="K384" s="205">
        <v>10843.18</v>
      </c>
      <c r="L384" s="205"/>
      <c r="M384" s="206">
        <f t="shared" si="5"/>
        <v>10843.18</v>
      </c>
      <c r="N384" s="201" t="s">
        <v>37</v>
      </c>
      <c r="O384" s="225" t="s">
        <v>2656</v>
      </c>
      <c r="P384" s="217" t="s">
        <v>3</v>
      </c>
      <c r="Q384" s="218"/>
      <c r="R384" s="200"/>
      <c r="S384" s="275">
        <v>43100</v>
      </c>
      <c r="T384" s="332" t="s">
        <v>1017</v>
      </c>
      <c r="U384" s="302" t="s">
        <v>37</v>
      </c>
      <c r="V384" s="200" t="s">
        <v>37</v>
      </c>
      <c r="W384" s="200" t="s">
        <v>37</v>
      </c>
    </row>
    <row r="385" spans="1:23" s="347" customFormat="1" ht="348">
      <c r="A385" s="201">
        <v>380</v>
      </c>
      <c r="B385" s="201" t="s">
        <v>1414</v>
      </c>
      <c r="C385" s="202" t="s">
        <v>3056</v>
      </c>
      <c r="D385" s="201" t="s">
        <v>29</v>
      </c>
      <c r="E385" s="201">
        <v>50020579</v>
      </c>
      <c r="F385" s="201">
        <v>5</v>
      </c>
      <c r="G385" s="220" t="s">
        <v>2619</v>
      </c>
      <c r="H385" s="202" t="s">
        <v>3057</v>
      </c>
      <c r="I385" s="201"/>
      <c r="J385" s="201"/>
      <c r="K385" s="205">
        <v>10988.14</v>
      </c>
      <c r="L385" s="205"/>
      <c r="M385" s="206">
        <f t="shared" si="5"/>
        <v>10988.14</v>
      </c>
      <c r="N385" s="207" t="s">
        <v>37</v>
      </c>
      <c r="O385" s="240" t="s">
        <v>3058</v>
      </c>
      <c r="P385" s="235" t="s">
        <v>35</v>
      </c>
      <c r="Q385" s="234" t="s">
        <v>2680</v>
      </c>
      <c r="R385" s="200" t="s">
        <v>1598</v>
      </c>
      <c r="S385" s="330" t="s">
        <v>37</v>
      </c>
      <c r="T385" s="332" t="s">
        <v>2092</v>
      </c>
      <c r="U385" s="302" t="s">
        <v>37</v>
      </c>
      <c r="V385" s="200" t="s">
        <v>37</v>
      </c>
      <c r="W385" s="200" t="s">
        <v>37</v>
      </c>
    </row>
    <row r="386" spans="1:23" s="347" customFormat="1" ht="99.75">
      <c r="A386" s="201">
        <v>381</v>
      </c>
      <c r="B386" s="201" t="s">
        <v>1414</v>
      </c>
      <c r="C386" s="202" t="s">
        <v>3056</v>
      </c>
      <c r="D386" s="201" t="s">
        <v>29</v>
      </c>
      <c r="E386" s="201">
        <v>50020579</v>
      </c>
      <c r="F386" s="201">
        <v>5</v>
      </c>
      <c r="G386" s="220" t="s">
        <v>2619</v>
      </c>
      <c r="H386" s="202" t="s">
        <v>3059</v>
      </c>
      <c r="I386" s="201"/>
      <c r="J386" s="201"/>
      <c r="K386" s="205">
        <v>10988.14</v>
      </c>
      <c r="L386" s="205"/>
      <c r="M386" s="206">
        <f t="shared" si="5"/>
        <v>10988.14</v>
      </c>
      <c r="N386" s="207" t="s">
        <v>37</v>
      </c>
      <c r="O386" s="225" t="s">
        <v>2956</v>
      </c>
      <c r="P386" s="217" t="s">
        <v>3</v>
      </c>
      <c r="Q386" s="218"/>
      <c r="R386" s="200"/>
      <c r="S386" s="275">
        <v>43100</v>
      </c>
      <c r="T386" s="332" t="s">
        <v>1017</v>
      </c>
      <c r="U386" s="302" t="s">
        <v>37</v>
      </c>
      <c r="V386" s="200" t="s">
        <v>37</v>
      </c>
      <c r="W386" s="200" t="s">
        <v>37</v>
      </c>
    </row>
    <row r="387" spans="1:23" s="347" customFormat="1" ht="128.25">
      <c r="A387" s="201">
        <v>382</v>
      </c>
      <c r="B387" s="201" t="s">
        <v>1414</v>
      </c>
      <c r="C387" s="210" t="s">
        <v>3060</v>
      </c>
      <c r="D387" s="267" t="s">
        <v>2587</v>
      </c>
      <c r="E387" s="267">
        <v>90940923</v>
      </c>
      <c r="F387" s="267">
        <v>11</v>
      </c>
      <c r="G387" s="280">
        <v>42248</v>
      </c>
      <c r="H387" s="210" t="s">
        <v>2590</v>
      </c>
      <c r="I387" s="210" t="s">
        <v>2591</v>
      </c>
      <c r="J387" s="216"/>
      <c r="K387" s="214">
        <v>11000</v>
      </c>
      <c r="L387" s="206"/>
      <c r="M387" s="206">
        <f t="shared" si="5"/>
        <v>11000</v>
      </c>
      <c r="N387" s="207" t="s">
        <v>37</v>
      </c>
      <c r="O387" s="225" t="s">
        <v>3061</v>
      </c>
      <c r="P387" s="348" t="s">
        <v>35</v>
      </c>
      <c r="Q387" s="234" t="s">
        <v>2680</v>
      </c>
      <c r="R387" s="200" t="s">
        <v>1598</v>
      </c>
      <c r="S387" s="330" t="s">
        <v>37</v>
      </c>
      <c r="T387" s="332" t="s">
        <v>1808</v>
      </c>
      <c r="U387" s="302" t="s">
        <v>37</v>
      </c>
      <c r="V387" s="200" t="s">
        <v>37</v>
      </c>
      <c r="W387" s="200" t="s">
        <v>37</v>
      </c>
    </row>
    <row r="388" spans="1:23" s="347" customFormat="1" ht="71.25">
      <c r="A388" s="201">
        <v>383</v>
      </c>
      <c r="B388" s="201" t="s">
        <v>1414</v>
      </c>
      <c r="C388" s="202" t="s">
        <v>2598</v>
      </c>
      <c r="D388" s="201" t="s">
        <v>29</v>
      </c>
      <c r="E388" s="201">
        <v>50021109</v>
      </c>
      <c r="F388" s="201">
        <v>8</v>
      </c>
      <c r="G388" s="220" t="s">
        <v>2659</v>
      </c>
      <c r="H388" s="202" t="s">
        <v>2628</v>
      </c>
      <c r="I388" s="201"/>
      <c r="J388" s="201"/>
      <c r="K388" s="205">
        <v>11000</v>
      </c>
      <c r="L388" s="205"/>
      <c r="M388" s="206">
        <f t="shared" si="5"/>
        <v>11000</v>
      </c>
      <c r="N388" s="207" t="s">
        <v>37</v>
      </c>
      <c r="O388" s="225" t="s">
        <v>3062</v>
      </c>
      <c r="P388" s="217" t="s">
        <v>35</v>
      </c>
      <c r="Q388" s="234" t="s">
        <v>2680</v>
      </c>
      <c r="R388" s="200" t="s">
        <v>1598</v>
      </c>
      <c r="S388" s="330" t="s">
        <v>37</v>
      </c>
      <c r="T388" s="332" t="s">
        <v>2092</v>
      </c>
      <c r="U388" s="302" t="s">
        <v>37</v>
      </c>
      <c r="V388" s="200" t="s">
        <v>37</v>
      </c>
      <c r="W388" s="200" t="s">
        <v>37</v>
      </c>
    </row>
    <row r="389" spans="1:23" s="347" customFormat="1" ht="85.5">
      <c r="A389" s="201">
        <v>384</v>
      </c>
      <c r="B389" s="201" t="s">
        <v>1414</v>
      </c>
      <c r="C389" s="202" t="s">
        <v>3063</v>
      </c>
      <c r="D389" s="201" t="s">
        <v>2587</v>
      </c>
      <c r="E389" s="201">
        <v>54146682</v>
      </c>
      <c r="F389" s="201">
        <v>5</v>
      </c>
      <c r="G389" s="237">
        <v>42036</v>
      </c>
      <c r="H389" s="202" t="s">
        <v>3051</v>
      </c>
      <c r="I389" s="201" t="s">
        <v>37</v>
      </c>
      <c r="J389" s="201"/>
      <c r="K389" s="205">
        <v>11000</v>
      </c>
      <c r="L389" s="205"/>
      <c r="M389" s="206">
        <f t="shared" si="5"/>
        <v>11000</v>
      </c>
      <c r="N389" s="201" t="s">
        <v>37</v>
      </c>
      <c r="O389" s="225" t="s">
        <v>2656</v>
      </c>
      <c r="P389" s="217" t="s">
        <v>3</v>
      </c>
      <c r="Q389" s="218"/>
      <c r="R389" s="200"/>
      <c r="S389" s="275">
        <v>43100</v>
      </c>
      <c r="T389" s="332" t="s">
        <v>1017</v>
      </c>
      <c r="U389" s="302" t="s">
        <v>37</v>
      </c>
      <c r="V389" s="200" t="s">
        <v>37</v>
      </c>
      <c r="W389" s="200" t="s">
        <v>37</v>
      </c>
    </row>
    <row r="390" spans="1:23" s="347" customFormat="1" ht="99.75">
      <c r="A390" s="201">
        <v>385</v>
      </c>
      <c r="B390" s="201" t="s">
        <v>1414</v>
      </c>
      <c r="C390" s="202" t="s">
        <v>3064</v>
      </c>
      <c r="D390" s="201" t="s">
        <v>2587</v>
      </c>
      <c r="E390" s="201" t="s">
        <v>3065</v>
      </c>
      <c r="F390" s="201" t="s">
        <v>2643</v>
      </c>
      <c r="G390" s="237">
        <v>42036</v>
      </c>
      <c r="H390" s="202" t="s">
        <v>3051</v>
      </c>
      <c r="I390" s="201" t="s">
        <v>37</v>
      </c>
      <c r="J390" s="201"/>
      <c r="K390" s="205">
        <v>11000</v>
      </c>
      <c r="L390" s="205"/>
      <c r="M390" s="206">
        <f t="shared" ref="M390:M453" si="6">K390+L390</f>
        <v>11000</v>
      </c>
      <c r="N390" s="201" t="s">
        <v>37</v>
      </c>
      <c r="O390" s="225" t="s">
        <v>2956</v>
      </c>
      <c r="P390" s="217" t="s">
        <v>3</v>
      </c>
      <c r="Q390" s="218"/>
      <c r="R390" s="200"/>
      <c r="S390" s="275">
        <v>43100</v>
      </c>
      <c r="T390" s="332" t="s">
        <v>1017</v>
      </c>
      <c r="U390" s="302" t="s">
        <v>37</v>
      </c>
      <c r="V390" s="200" t="s">
        <v>37</v>
      </c>
      <c r="W390" s="200" t="s">
        <v>37</v>
      </c>
    </row>
    <row r="391" spans="1:23" s="347" customFormat="1" ht="99.75">
      <c r="A391" s="201">
        <v>386</v>
      </c>
      <c r="B391" s="201" t="s">
        <v>1414</v>
      </c>
      <c r="C391" s="283" t="s">
        <v>3066</v>
      </c>
      <c r="D391" s="284" t="s">
        <v>2587</v>
      </c>
      <c r="E391" s="291">
        <v>98998393</v>
      </c>
      <c r="F391" s="284">
        <v>5</v>
      </c>
      <c r="G391" s="287">
        <v>42036</v>
      </c>
      <c r="H391" s="300" t="s">
        <v>2849</v>
      </c>
      <c r="I391" s="284" t="s">
        <v>2591</v>
      </c>
      <c r="J391" s="284"/>
      <c r="K391" s="284"/>
      <c r="L391" s="284">
        <v>11436.67</v>
      </c>
      <c r="M391" s="206">
        <f t="shared" si="6"/>
        <v>11436.67</v>
      </c>
      <c r="N391" s="288" t="s">
        <v>2699</v>
      </c>
      <c r="O391" s="225" t="s">
        <v>2956</v>
      </c>
      <c r="P391" s="282" t="s">
        <v>3</v>
      </c>
      <c r="Q391" s="303"/>
      <c r="R391" s="303"/>
      <c r="S391" s="275">
        <v>43100</v>
      </c>
      <c r="T391" s="332" t="s">
        <v>1017</v>
      </c>
      <c r="U391" s="302" t="s">
        <v>37</v>
      </c>
      <c r="V391" s="200" t="s">
        <v>37</v>
      </c>
      <c r="W391" s="200" t="s">
        <v>37</v>
      </c>
    </row>
    <row r="392" spans="1:23" s="347" customFormat="1" ht="85.5">
      <c r="A392" s="201">
        <v>387</v>
      </c>
      <c r="B392" s="201" t="s">
        <v>1414</v>
      </c>
      <c r="C392" s="210" t="s">
        <v>3067</v>
      </c>
      <c r="D392" s="202" t="s">
        <v>2587</v>
      </c>
      <c r="E392" s="202">
        <v>53645847</v>
      </c>
      <c r="F392" s="202">
        <v>11</v>
      </c>
      <c r="G392" s="278">
        <v>42278</v>
      </c>
      <c r="H392" s="210" t="s">
        <v>2590</v>
      </c>
      <c r="I392" s="210" t="s">
        <v>2591</v>
      </c>
      <c r="J392" s="216"/>
      <c r="K392" s="214">
        <v>11460.16</v>
      </c>
      <c r="L392" s="206"/>
      <c r="M392" s="206">
        <f t="shared" si="6"/>
        <v>11460.16</v>
      </c>
      <c r="N392" s="207" t="s">
        <v>37</v>
      </c>
      <c r="O392" s="225" t="s">
        <v>2656</v>
      </c>
      <c r="P392" s="348" t="s">
        <v>3</v>
      </c>
      <c r="Q392" s="275"/>
      <c r="R392" s="351"/>
      <c r="S392" s="275">
        <v>43100</v>
      </c>
      <c r="T392" s="332" t="s">
        <v>1017</v>
      </c>
      <c r="U392" s="302" t="s">
        <v>37</v>
      </c>
      <c r="V392" s="200" t="s">
        <v>37</v>
      </c>
      <c r="W392" s="200" t="s">
        <v>37</v>
      </c>
    </row>
    <row r="393" spans="1:23" s="347" customFormat="1" ht="156">
      <c r="A393" s="201">
        <v>388</v>
      </c>
      <c r="B393" s="201" t="s">
        <v>1414</v>
      </c>
      <c r="C393" s="202" t="s">
        <v>3068</v>
      </c>
      <c r="D393" s="201" t="s">
        <v>42</v>
      </c>
      <c r="E393" s="201">
        <v>53820584</v>
      </c>
      <c r="F393" s="201">
        <v>5</v>
      </c>
      <c r="G393" s="220" t="s">
        <v>2619</v>
      </c>
      <c r="H393" s="202" t="s">
        <v>3069</v>
      </c>
      <c r="I393" s="201"/>
      <c r="J393" s="201"/>
      <c r="K393" s="205">
        <v>11514.06</v>
      </c>
      <c r="L393" s="205"/>
      <c r="M393" s="206">
        <f t="shared" si="6"/>
        <v>11514.06</v>
      </c>
      <c r="N393" s="207" t="s">
        <v>37</v>
      </c>
      <c r="O393" s="295" t="s">
        <v>3070</v>
      </c>
      <c r="P393" s="235" t="s">
        <v>35</v>
      </c>
      <c r="Q393" s="234" t="s">
        <v>2936</v>
      </c>
      <c r="R393" s="200" t="s">
        <v>1598</v>
      </c>
      <c r="S393" s="330" t="s">
        <v>37</v>
      </c>
      <c r="T393" s="332" t="s">
        <v>2092</v>
      </c>
      <c r="U393" s="302" t="s">
        <v>37</v>
      </c>
      <c r="V393" s="200" t="s">
        <v>37</v>
      </c>
      <c r="W393" s="200" t="s">
        <v>37</v>
      </c>
    </row>
    <row r="394" spans="1:23" s="347" customFormat="1" ht="85.5">
      <c r="A394" s="201">
        <v>389</v>
      </c>
      <c r="B394" s="201" t="s">
        <v>1414</v>
      </c>
      <c r="C394" s="290" t="s">
        <v>2621</v>
      </c>
      <c r="D394" s="284" t="s">
        <v>2587</v>
      </c>
      <c r="E394" s="291">
        <v>90940934</v>
      </c>
      <c r="F394" s="284">
        <v>5</v>
      </c>
      <c r="G394" s="287">
        <v>42430</v>
      </c>
      <c r="H394" s="290" t="s">
        <v>2590</v>
      </c>
      <c r="I394" s="284" t="s">
        <v>2591</v>
      </c>
      <c r="J394" s="292"/>
      <c r="K394" s="293"/>
      <c r="L394" s="293">
        <v>11699.66</v>
      </c>
      <c r="M394" s="206">
        <f t="shared" si="6"/>
        <v>11699.66</v>
      </c>
      <c r="N394" s="288" t="s">
        <v>2699</v>
      </c>
      <c r="O394" s="225" t="s">
        <v>3071</v>
      </c>
      <c r="P394" s="282" t="s">
        <v>35</v>
      </c>
      <c r="Q394" s="306">
        <v>42484</v>
      </c>
      <c r="R394" s="200" t="s">
        <v>1598</v>
      </c>
      <c r="S394" s="330" t="s">
        <v>37</v>
      </c>
      <c r="T394" s="200" t="s">
        <v>537</v>
      </c>
      <c r="U394" s="302" t="s">
        <v>37</v>
      </c>
      <c r="V394" s="200" t="s">
        <v>37</v>
      </c>
      <c r="W394" s="200" t="s">
        <v>37</v>
      </c>
    </row>
    <row r="395" spans="1:23" s="347" customFormat="1" ht="168">
      <c r="A395" s="201">
        <v>390</v>
      </c>
      <c r="B395" s="201" t="s">
        <v>1414</v>
      </c>
      <c r="C395" s="202" t="s">
        <v>3072</v>
      </c>
      <c r="D395" s="201" t="s">
        <v>42</v>
      </c>
      <c r="E395" s="201">
        <v>53819012</v>
      </c>
      <c r="F395" s="201">
        <v>7</v>
      </c>
      <c r="G395" s="220" t="s">
        <v>2619</v>
      </c>
      <c r="H395" s="202" t="s">
        <v>3073</v>
      </c>
      <c r="I395" s="201"/>
      <c r="J395" s="201"/>
      <c r="K395" s="205">
        <v>11886.84</v>
      </c>
      <c r="L395" s="205"/>
      <c r="M395" s="206">
        <f t="shared" si="6"/>
        <v>11886.84</v>
      </c>
      <c r="N395" s="207" t="s">
        <v>37</v>
      </c>
      <c r="O395" s="240" t="s">
        <v>3074</v>
      </c>
      <c r="P395" s="217" t="s">
        <v>35</v>
      </c>
      <c r="Q395" s="234" t="s">
        <v>2680</v>
      </c>
      <c r="R395" s="200" t="s">
        <v>1598</v>
      </c>
      <c r="S395" s="330" t="s">
        <v>37</v>
      </c>
      <c r="T395" s="332" t="s">
        <v>1808</v>
      </c>
      <c r="U395" s="302" t="s">
        <v>37</v>
      </c>
      <c r="V395" s="200" t="s">
        <v>37</v>
      </c>
      <c r="W395" s="200" t="s">
        <v>37</v>
      </c>
    </row>
    <row r="396" spans="1:23" s="347" customFormat="1" ht="71.25">
      <c r="A396" s="201">
        <v>391</v>
      </c>
      <c r="B396" s="201" t="s">
        <v>1414</v>
      </c>
      <c r="C396" s="210" t="s">
        <v>3075</v>
      </c>
      <c r="D396" s="267" t="s">
        <v>2587</v>
      </c>
      <c r="E396" s="267" t="s">
        <v>3076</v>
      </c>
      <c r="F396" s="267" t="s">
        <v>2643</v>
      </c>
      <c r="G396" s="280">
        <v>42248</v>
      </c>
      <c r="H396" s="210" t="s">
        <v>2590</v>
      </c>
      <c r="I396" s="210" t="s">
        <v>2591</v>
      </c>
      <c r="J396" s="216"/>
      <c r="K396" s="214">
        <v>11981.08</v>
      </c>
      <c r="L396" s="206"/>
      <c r="M396" s="206">
        <f t="shared" si="6"/>
        <v>11981.08</v>
      </c>
      <c r="N396" s="207" t="s">
        <v>37</v>
      </c>
      <c r="O396" s="225" t="s">
        <v>3077</v>
      </c>
      <c r="P396" s="348" t="s">
        <v>35</v>
      </c>
      <c r="Q396" s="234" t="s">
        <v>2680</v>
      </c>
      <c r="R396" s="200" t="s">
        <v>1598</v>
      </c>
      <c r="S396" s="330" t="s">
        <v>37</v>
      </c>
      <c r="T396" s="332" t="s">
        <v>1808</v>
      </c>
      <c r="U396" s="302" t="s">
        <v>37</v>
      </c>
      <c r="V396" s="200" t="s">
        <v>37</v>
      </c>
      <c r="W396" s="200" t="s">
        <v>37</v>
      </c>
    </row>
    <row r="397" spans="1:23" s="347" customFormat="1" ht="57">
      <c r="A397" s="201">
        <v>392</v>
      </c>
      <c r="B397" s="201" t="s">
        <v>1414</v>
      </c>
      <c r="C397" s="210" t="s">
        <v>3078</v>
      </c>
      <c r="D397" s="267" t="s">
        <v>1868</v>
      </c>
      <c r="E397" s="267">
        <v>90940779</v>
      </c>
      <c r="F397" s="267">
        <v>8</v>
      </c>
      <c r="G397" s="280">
        <v>42186</v>
      </c>
      <c r="H397" s="210" t="s">
        <v>2590</v>
      </c>
      <c r="I397" s="210" t="s">
        <v>2591</v>
      </c>
      <c r="J397" s="216"/>
      <c r="K397" s="214">
        <v>12048.04</v>
      </c>
      <c r="L397" s="206"/>
      <c r="M397" s="206">
        <f t="shared" si="6"/>
        <v>12048.04</v>
      </c>
      <c r="N397" s="207" t="s">
        <v>37</v>
      </c>
      <c r="O397" s="225" t="s">
        <v>3079</v>
      </c>
      <c r="P397" s="348" t="s">
        <v>35</v>
      </c>
      <c r="Q397" s="234" t="s">
        <v>2680</v>
      </c>
      <c r="R397" s="200" t="s">
        <v>1598</v>
      </c>
      <c r="S397" s="330" t="s">
        <v>37</v>
      </c>
      <c r="T397" s="332" t="s">
        <v>2092</v>
      </c>
      <c r="U397" s="302" t="s">
        <v>37</v>
      </c>
      <c r="V397" s="200" t="s">
        <v>37</v>
      </c>
      <c r="W397" s="200" t="s">
        <v>37</v>
      </c>
    </row>
    <row r="398" spans="1:23" s="347" customFormat="1" ht="71.25">
      <c r="A398" s="201">
        <v>393</v>
      </c>
      <c r="B398" s="201" t="s">
        <v>1414</v>
      </c>
      <c r="C398" s="202" t="s">
        <v>3080</v>
      </c>
      <c r="D398" s="201" t="s">
        <v>29</v>
      </c>
      <c r="E398" s="201">
        <v>98999340</v>
      </c>
      <c r="F398" s="201">
        <v>5</v>
      </c>
      <c r="G398" s="220" t="s">
        <v>2731</v>
      </c>
      <c r="H398" s="202" t="s">
        <v>2732</v>
      </c>
      <c r="I398" s="201"/>
      <c r="J398" s="201"/>
      <c r="K398" s="205">
        <v>12130.19</v>
      </c>
      <c r="L398" s="205"/>
      <c r="M398" s="206">
        <f t="shared" si="6"/>
        <v>12130.19</v>
      </c>
      <c r="N398" s="207" t="s">
        <v>37</v>
      </c>
      <c r="O398" s="225" t="s">
        <v>3081</v>
      </c>
      <c r="P398" s="217" t="s">
        <v>35</v>
      </c>
      <c r="Q398" s="234" t="s">
        <v>2680</v>
      </c>
      <c r="R398" s="200" t="s">
        <v>1598</v>
      </c>
      <c r="S398" s="330" t="s">
        <v>37</v>
      </c>
      <c r="T398" s="332" t="s">
        <v>2092</v>
      </c>
      <c r="U398" s="302" t="s">
        <v>37</v>
      </c>
      <c r="V398" s="200" t="s">
        <v>37</v>
      </c>
      <c r="W398" s="200" t="s">
        <v>37</v>
      </c>
    </row>
    <row r="399" spans="1:23" s="347" customFormat="1" ht="99.75">
      <c r="A399" s="201">
        <v>394</v>
      </c>
      <c r="B399" s="201" t="s">
        <v>1414</v>
      </c>
      <c r="C399" s="283" t="s">
        <v>3082</v>
      </c>
      <c r="D399" s="284" t="s">
        <v>2587</v>
      </c>
      <c r="E399" s="291">
        <v>53708652</v>
      </c>
      <c r="F399" s="284">
        <v>9</v>
      </c>
      <c r="G399" s="287">
        <v>42036</v>
      </c>
      <c r="H399" s="300" t="s">
        <v>3083</v>
      </c>
      <c r="I399" s="284" t="s">
        <v>2591</v>
      </c>
      <c r="J399" s="284"/>
      <c r="K399" s="284"/>
      <c r="L399" s="284">
        <v>12166.24</v>
      </c>
      <c r="M399" s="206">
        <f t="shared" si="6"/>
        <v>12166.24</v>
      </c>
      <c r="N399" s="288" t="s">
        <v>2699</v>
      </c>
      <c r="O399" s="225" t="s">
        <v>2956</v>
      </c>
      <c r="P399" s="282" t="s">
        <v>3</v>
      </c>
      <c r="Q399" s="303"/>
      <c r="R399" s="303"/>
      <c r="S399" s="275">
        <v>43100</v>
      </c>
      <c r="T399" s="332" t="s">
        <v>1017</v>
      </c>
      <c r="U399" s="302" t="s">
        <v>37</v>
      </c>
      <c r="V399" s="200" t="s">
        <v>37</v>
      </c>
      <c r="W399" s="200" t="s">
        <v>37</v>
      </c>
    </row>
    <row r="400" spans="1:23" s="347" customFormat="1" ht="168">
      <c r="A400" s="201">
        <v>395</v>
      </c>
      <c r="B400" s="201" t="s">
        <v>1414</v>
      </c>
      <c r="C400" s="202" t="s">
        <v>3084</v>
      </c>
      <c r="D400" s="201" t="s">
        <v>29</v>
      </c>
      <c r="E400" s="201"/>
      <c r="F400" s="201"/>
      <c r="G400" s="220" t="s">
        <v>2619</v>
      </c>
      <c r="H400" s="202" t="s">
        <v>3085</v>
      </c>
      <c r="I400" s="201"/>
      <c r="J400" s="201"/>
      <c r="K400" s="205">
        <v>12546.84</v>
      </c>
      <c r="L400" s="205"/>
      <c r="M400" s="206">
        <f t="shared" si="6"/>
        <v>12546.84</v>
      </c>
      <c r="N400" s="207" t="s">
        <v>37</v>
      </c>
      <c r="O400" s="295" t="s">
        <v>3086</v>
      </c>
      <c r="P400" s="235" t="s">
        <v>35</v>
      </c>
      <c r="Q400" s="234" t="s">
        <v>2936</v>
      </c>
      <c r="R400" s="200" t="s">
        <v>1598</v>
      </c>
      <c r="S400" s="330" t="s">
        <v>37</v>
      </c>
      <c r="T400" s="332" t="s">
        <v>2092</v>
      </c>
      <c r="U400" s="200" t="s">
        <v>37</v>
      </c>
      <c r="V400" s="200" t="s">
        <v>37</v>
      </c>
      <c r="W400" s="200" t="s">
        <v>37</v>
      </c>
    </row>
    <row r="401" spans="1:23" s="347" customFormat="1" ht="29.25">
      <c r="A401" s="201">
        <v>396</v>
      </c>
      <c r="B401" s="201" t="s">
        <v>1414</v>
      </c>
      <c r="C401" s="202" t="s">
        <v>3084</v>
      </c>
      <c r="D401" s="201" t="s">
        <v>29</v>
      </c>
      <c r="E401" s="201">
        <v>90939814</v>
      </c>
      <c r="F401" s="201">
        <v>5</v>
      </c>
      <c r="G401" s="220" t="s">
        <v>2619</v>
      </c>
      <c r="H401" s="202" t="s">
        <v>3085</v>
      </c>
      <c r="I401" s="201"/>
      <c r="J401" s="201"/>
      <c r="K401" s="205">
        <v>12546.84</v>
      </c>
      <c r="L401" s="205">
        <f>-K401</f>
        <v>-12546.84</v>
      </c>
      <c r="M401" s="206">
        <f t="shared" si="6"/>
        <v>0</v>
      </c>
      <c r="N401" s="201" t="s">
        <v>37</v>
      </c>
      <c r="O401" s="225" t="s">
        <v>3087</v>
      </c>
      <c r="P401" s="217" t="s">
        <v>35</v>
      </c>
      <c r="Q401" s="234" t="s">
        <v>2936</v>
      </c>
      <c r="R401" s="200" t="s">
        <v>1598</v>
      </c>
      <c r="S401" s="330" t="s">
        <v>37</v>
      </c>
      <c r="T401" s="332" t="s">
        <v>247</v>
      </c>
      <c r="U401" s="302" t="s">
        <v>37</v>
      </c>
      <c r="V401" s="200" t="s">
        <v>37</v>
      </c>
      <c r="W401" s="200" t="s">
        <v>37</v>
      </c>
    </row>
    <row r="402" spans="1:23" s="347" customFormat="1" ht="99.75">
      <c r="A402" s="201">
        <v>397</v>
      </c>
      <c r="B402" s="201" t="s">
        <v>1414</v>
      </c>
      <c r="C402" s="202" t="s">
        <v>3088</v>
      </c>
      <c r="D402" s="201" t="s">
        <v>42</v>
      </c>
      <c r="E402" s="201">
        <v>53819501</v>
      </c>
      <c r="F402" s="201">
        <v>5</v>
      </c>
      <c r="G402" s="220" t="s">
        <v>2625</v>
      </c>
      <c r="H402" s="202" t="s">
        <v>3089</v>
      </c>
      <c r="I402" s="201"/>
      <c r="J402" s="201"/>
      <c r="K402" s="205">
        <v>12646.37</v>
      </c>
      <c r="L402" s="205"/>
      <c r="M402" s="206">
        <f t="shared" si="6"/>
        <v>12646.37</v>
      </c>
      <c r="N402" s="201" t="s">
        <v>37</v>
      </c>
      <c r="O402" s="225" t="s">
        <v>2956</v>
      </c>
      <c r="P402" s="217" t="s">
        <v>3</v>
      </c>
      <c r="Q402" s="218"/>
      <c r="R402" s="200"/>
      <c r="S402" s="275">
        <v>43100</v>
      </c>
      <c r="T402" s="332" t="s">
        <v>1017</v>
      </c>
      <c r="U402" s="302" t="s">
        <v>37</v>
      </c>
      <c r="V402" s="200" t="s">
        <v>37</v>
      </c>
      <c r="W402" s="200" t="s">
        <v>37</v>
      </c>
    </row>
    <row r="403" spans="1:23" s="347" customFormat="1" ht="71.25">
      <c r="A403" s="201">
        <v>398</v>
      </c>
      <c r="B403" s="201" t="s">
        <v>1414</v>
      </c>
      <c r="C403" s="202" t="s">
        <v>3090</v>
      </c>
      <c r="D403" s="201" t="s">
        <v>29</v>
      </c>
      <c r="E403" s="201">
        <v>54122848</v>
      </c>
      <c r="F403" s="201">
        <v>5</v>
      </c>
      <c r="G403" s="220" t="s">
        <v>2659</v>
      </c>
      <c r="H403" s="202" t="s">
        <v>2614</v>
      </c>
      <c r="I403" s="201"/>
      <c r="J403" s="201"/>
      <c r="K403" s="205">
        <v>12716.7</v>
      </c>
      <c r="L403" s="205"/>
      <c r="M403" s="206">
        <f t="shared" si="6"/>
        <v>12716.7</v>
      </c>
      <c r="N403" s="207" t="s">
        <v>37</v>
      </c>
      <c r="O403" s="225" t="s">
        <v>3091</v>
      </c>
      <c r="P403" s="217" t="s">
        <v>35</v>
      </c>
      <c r="Q403" s="218">
        <v>42850</v>
      </c>
      <c r="R403" s="200">
        <v>60</v>
      </c>
      <c r="S403" s="330" t="s">
        <v>37</v>
      </c>
      <c r="T403" s="331" t="s">
        <v>2092</v>
      </c>
      <c r="U403" s="302" t="s">
        <v>37</v>
      </c>
      <c r="V403" s="200" t="s">
        <v>37</v>
      </c>
      <c r="W403" s="200" t="s">
        <v>37</v>
      </c>
    </row>
    <row r="404" spans="1:23" s="347" customFormat="1" ht="72">
      <c r="A404" s="201">
        <v>399</v>
      </c>
      <c r="B404" s="201" t="s">
        <v>1414</v>
      </c>
      <c r="C404" s="202" t="s">
        <v>3090</v>
      </c>
      <c r="D404" s="201" t="s">
        <v>29</v>
      </c>
      <c r="E404" s="201">
        <v>54122848</v>
      </c>
      <c r="F404" s="201">
        <v>5</v>
      </c>
      <c r="G404" s="220" t="s">
        <v>2659</v>
      </c>
      <c r="H404" s="202" t="s">
        <v>3092</v>
      </c>
      <c r="I404" s="201"/>
      <c r="J404" s="201"/>
      <c r="K404" s="205">
        <v>12716.7</v>
      </c>
      <c r="L404" s="205">
        <v>0</v>
      </c>
      <c r="M404" s="206">
        <f t="shared" si="6"/>
        <v>12716.7</v>
      </c>
      <c r="N404" s="201" t="s">
        <v>37</v>
      </c>
      <c r="O404" s="225" t="s">
        <v>3093</v>
      </c>
      <c r="P404" s="217" t="s">
        <v>35</v>
      </c>
      <c r="Q404" s="218">
        <v>42850</v>
      </c>
      <c r="R404" s="200">
        <v>60</v>
      </c>
      <c r="S404" s="330" t="s">
        <v>37</v>
      </c>
      <c r="T404" s="331" t="s">
        <v>1808</v>
      </c>
      <c r="U404" s="302" t="s">
        <v>37</v>
      </c>
      <c r="V404" s="200" t="s">
        <v>37</v>
      </c>
      <c r="W404" s="200" t="s">
        <v>37</v>
      </c>
    </row>
    <row r="405" spans="1:23" s="347" customFormat="1" ht="132">
      <c r="A405" s="201">
        <v>400</v>
      </c>
      <c r="B405" s="201" t="s">
        <v>1414</v>
      </c>
      <c r="C405" s="202" t="s">
        <v>3094</v>
      </c>
      <c r="D405" s="201" t="s">
        <v>29</v>
      </c>
      <c r="E405" s="201">
        <v>53441249</v>
      </c>
      <c r="F405" s="201">
        <v>5</v>
      </c>
      <c r="G405" s="220" t="s">
        <v>2619</v>
      </c>
      <c r="H405" s="202" t="s">
        <v>3095</v>
      </c>
      <c r="I405" s="201"/>
      <c r="J405" s="201"/>
      <c r="K405" s="205">
        <v>12825</v>
      </c>
      <c r="L405" s="205"/>
      <c r="M405" s="206">
        <f t="shared" si="6"/>
        <v>12825</v>
      </c>
      <c r="N405" s="207" t="s">
        <v>37</v>
      </c>
      <c r="O405" s="240" t="s">
        <v>3096</v>
      </c>
      <c r="P405" s="217" t="s">
        <v>35</v>
      </c>
      <c r="Q405" s="281">
        <v>42850</v>
      </c>
      <c r="R405" s="200" t="s">
        <v>1598</v>
      </c>
      <c r="S405" s="330" t="s">
        <v>37</v>
      </c>
      <c r="T405" s="332" t="s">
        <v>2092</v>
      </c>
      <c r="U405" s="302" t="s">
        <v>37</v>
      </c>
      <c r="V405" s="200" t="s">
        <v>37</v>
      </c>
      <c r="W405" s="200" t="s">
        <v>37</v>
      </c>
    </row>
    <row r="406" spans="1:23" s="347" customFormat="1" ht="85.5">
      <c r="A406" s="201">
        <v>401</v>
      </c>
      <c r="B406" s="201" t="s">
        <v>1414</v>
      </c>
      <c r="C406" s="202" t="s">
        <v>3097</v>
      </c>
      <c r="D406" s="201" t="s">
        <v>2587</v>
      </c>
      <c r="E406" s="201">
        <v>90940929</v>
      </c>
      <c r="F406" s="201">
        <v>9</v>
      </c>
      <c r="G406" s="237">
        <v>42430</v>
      </c>
      <c r="H406" s="202" t="s">
        <v>3098</v>
      </c>
      <c r="I406" s="201" t="s">
        <v>37</v>
      </c>
      <c r="J406" s="201"/>
      <c r="K406" s="205">
        <v>12956.37</v>
      </c>
      <c r="L406" s="205"/>
      <c r="M406" s="206">
        <f t="shared" si="6"/>
        <v>12956.37</v>
      </c>
      <c r="N406" s="201" t="s">
        <v>37</v>
      </c>
      <c r="O406" s="225" t="s">
        <v>2656</v>
      </c>
      <c r="P406" s="217" t="s">
        <v>3</v>
      </c>
      <c r="Q406" s="218"/>
      <c r="R406" s="200"/>
      <c r="S406" s="275">
        <v>43100</v>
      </c>
      <c r="T406" s="332" t="s">
        <v>1017</v>
      </c>
      <c r="U406" s="302" t="s">
        <v>37</v>
      </c>
      <c r="V406" s="200" t="s">
        <v>37</v>
      </c>
      <c r="W406" s="200" t="s">
        <v>37</v>
      </c>
    </row>
    <row r="407" spans="1:23" s="347" customFormat="1" ht="85.5">
      <c r="A407" s="201">
        <v>402</v>
      </c>
      <c r="B407" s="201" t="s">
        <v>1414</v>
      </c>
      <c r="C407" s="202" t="s">
        <v>2817</v>
      </c>
      <c r="D407" s="201" t="s">
        <v>1868</v>
      </c>
      <c r="E407" s="201">
        <v>53993071</v>
      </c>
      <c r="F407" s="201">
        <v>8</v>
      </c>
      <c r="G407" s="237">
        <v>42430</v>
      </c>
      <c r="H407" s="202" t="s">
        <v>3099</v>
      </c>
      <c r="I407" s="201" t="s">
        <v>37</v>
      </c>
      <c r="J407" s="201"/>
      <c r="K407" s="205">
        <v>12987.44</v>
      </c>
      <c r="L407" s="205"/>
      <c r="M407" s="206">
        <f t="shared" si="6"/>
        <v>12987.44</v>
      </c>
      <c r="N407" s="201" t="s">
        <v>37</v>
      </c>
      <c r="O407" s="225" t="s">
        <v>2656</v>
      </c>
      <c r="P407" s="217" t="s">
        <v>3</v>
      </c>
      <c r="Q407" s="218"/>
      <c r="R407" s="200"/>
      <c r="S407" s="275">
        <v>43100</v>
      </c>
      <c r="T407" s="332" t="s">
        <v>1017</v>
      </c>
      <c r="U407" s="302" t="s">
        <v>37</v>
      </c>
      <c r="V407" s="200" t="s">
        <v>37</v>
      </c>
      <c r="W407" s="200" t="s">
        <v>37</v>
      </c>
    </row>
    <row r="408" spans="1:23" s="347" customFormat="1" ht="71.25">
      <c r="A408" s="201">
        <v>403</v>
      </c>
      <c r="B408" s="201" t="s">
        <v>1414</v>
      </c>
      <c r="C408" s="202" t="s">
        <v>3100</v>
      </c>
      <c r="D408" s="201" t="s">
        <v>2587</v>
      </c>
      <c r="E408" s="201">
        <v>90940934</v>
      </c>
      <c r="F408" s="201">
        <v>5</v>
      </c>
      <c r="G408" s="237">
        <v>42036</v>
      </c>
      <c r="H408" s="202" t="s">
        <v>3051</v>
      </c>
      <c r="I408" s="201" t="s">
        <v>37</v>
      </c>
      <c r="J408" s="201"/>
      <c r="K408" s="205">
        <v>13060.79</v>
      </c>
      <c r="L408" s="205"/>
      <c r="M408" s="206">
        <f t="shared" si="6"/>
        <v>13060.79</v>
      </c>
      <c r="N408" s="201" t="s">
        <v>37</v>
      </c>
      <c r="O408" s="225" t="s">
        <v>3101</v>
      </c>
      <c r="P408" s="217" t="s">
        <v>35</v>
      </c>
      <c r="Q408" s="281">
        <v>42850</v>
      </c>
      <c r="R408" s="200" t="s">
        <v>1598</v>
      </c>
      <c r="S408" s="330" t="s">
        <v>37</v>
      </c>
      <c r="T408" s="332" t="s">
        <v>2092</v>
      </c>
      <c r="U408" s="302" t="s">
        <v>37</v>
      </c>
      <c r="V408" s="200" t="s">
        <v>37</v>
      </c>
      <c r="W408" s="200" t="s">
        <v>37</v>
      </c>
    </row>
    <row r="409" spans="1:23" s="347" customFormat="1" ht="199.5">
      <c r="A409" s="201">
        <v>404</v>
      </c>
      <c r="B409" s="201" t="s">
        <v>1414</v>
      </c>
      <c r="C409" s="202" t="s">
        <v>3102</v>
      </c>
      <c r="D409" s="201"/>
      <c r="E409" s="201"/>
      <c r="F409" s="201"/>
      <c r="G409" s="220" t="s">
        <v>2625</v>
      </c>
      <c r="H409" s="202" t="s">
        <v>3103</v>
      </c>
      <c r="I409" s="201"/>
      <c r="J409" s="201"/>
      <c r="K409" s="205">
        <v>13488.41</v>
      </c>
      <c r="L409" s="205"/>
      <c r="M409" s="206">
        <f t="shared" si="6"/>
        <v>13488.41</v>
      </c>
      <c r="N409" s="201" t="s">
        <v>37</v>
      </c>
      <c r="O409" s="225" t="s">
        <v>3104</v>
      </c>
      <c r="P409" s="217" t="s">
        <v>35</v>
      </c>
      <c r="Q409" s="234" t="s">
        <v>2680</v>
      </c>
      <c r="R409" s="200" t="s">
        <v>1598</v>
      </c>
      <c r="S409" s="330" t="s">
        <v>37</v>
      </c>
      <c r="T409" s="332" t="s">
        <v>2092</v>
      </c>
      <c r="U409" s="302" t="s">
        <v>37</v>
      </c>
      <c r="V409" s="200" t="s">
        <v>37</v>
      </c>
      <c r="W409" s="200" t="s">
        <v>37</v>
      </c>
    </row>
    <row r="410" spans="1:23" s="347" customFormat="1" ht="142.5">
      <c r="A410" s="201">
        <v>405</v>
      </c>
      <c r="B410" s="201" t="s">
        <v>1414</v>
      </c>
      <c r="C410" s="202" t="s">
        <v>3105</v>
      </c>
      <c r="D410" s="201" t="s">
        <v>29</v>
      </c>
      <c r="E410" s="201">
        <v>90939704</v>
      </c>
      <c r="F410" s="201">
        <v>5</v>
      </c>
      <c r="G410" s="220" t="s">
        <v>2731</v>
      </c>
      <c r="H410" s="202" t="s">
        <v>2732</v>
      </c>
      <c r="I410" s="201"/>
      <c r="J410" s="201"/>
      <c r="K410" s="205">
        <v>13665.75</v>
      </c>
      <c r="L410" s="205"/>
      <c r="M410" s="206">
        <f t="shared" si="6"/>
        <v>13665.75</v>
      </c>
      <c r="N410" s="207" t="s">
        <v>37</v>
      </c>
      <c r="O410" s="225" t="s">
        <v>3106</v>
      </c>
      <c r="P410" s="217" t="s">
        <v>35</v>
      </c>
      <c r="Q410" s="234" t="s">
        <v>2680</v>
      </c>
      <c r="R410" s="200" t="s">
        <v>1598</v>
      </c>
      <c r="S410" s="330" t="s">
        <v>37</v>
      </c>
      <c r="T410" s="332" t="s">
        <v>2092</v>
      </c>
      <c r="U410" s="302" t="s">
        <v>37</v>
      </c>
      <c r="V410" s="200" t="s">
        <v>37</v>
      </c>
      <c r="W410" s="200" t="s">
        <v>37</v>
      </c>
    </row>
    <row r="411" spans="1:23" s="347" customFormat="1" ht="85.5">
      <c r="A411" s="201">
        <v>406</v>
      </c>
      <c r="B411" s="201" t="s">
        <v>1414</v>
      </c>
      <c r="C411" s="202" t="s">
        <v>3107</v>
      </c>
      <c r="D411" s="201" t="s">
        <v>29</v>
      </c>
      <c r="E411" s="201">
        <v>53940962</v>
      </c>
      <c r="F411" s="201">
        <v>5</v>
      </c>
      <c r="G411" s="220" t="s">
        <v>2619</v>
      </c>
      <c r="H411" s="202" t="s">
        <v>3108</v>
      </c>
      <c r="I411" s="201"/>
      <c r="J411" s="201"/>
      <c r="K411" s="205">
        <v>14298.29</v>
      </c>
      <c r="L411" s="205"/>
      <c r="M411" s="206">
        <f t="shared" si="6"/>
        <v>14298.29</v>
      </c>
      <c r="N411" s="207" t="s">
        <v>37</v>
      </c>
      <c r="O411" s="225" t="s">
        <v>2656</v>
      </c>
      <c r="P411" s="217" t="s">
        <v>3</v>
      </c>
      <c r="Q411" s="218"/>
      <c r="R411" s="200"/>
      <c r="S411" s="275">
        <v>43100</v>
      </c>
      <c r="T411" s="332" t="s">
        <v>1017</v>
      </c>
      <c r="U411" s="302" t="s">
        <v>37</v>
      </c>
      <c r="V411" s="200" t="s">
        <v>37</v>
      </c>
      <c r="W411" s="200" t="s">
        <v>37</v>
      </c>
    </row>
    <row r="412" spans="1:23" s="347" customFormat="1" ht="144">
      <c r="A412" s="201">
        <v>407</v>
      </c>
      <c r="B412" s="201" t="s">
        <v>1414</v>
      </c>
      <c r="C412" s="202" t="s">
        <v>2841</v>
      </c>
      <c r="D412" s="201" t="s">
        <v>29</v>
      </c>
      <c r="E412" s="201">
        <v>90942398</v>
      </c>
      <c r="F412" s="201">
        <v>5</v>
      </c>
      <c r="G412" s="220" t="s">
        <v>2625</v>
      </c>
      <c r="H412" s="202" t="s">
        <v>3109</v>
      </c>
      <c r="I412" s="201"/>
      <c r="J412" s="201"/>
      <c r="K412" s="205">
        <v>14558.36</v>
      </c>
      <c r="L412" s="205"/>
      <c r="M412" s="206">
        <f t="shared" si="6"/>
        <v>14558.36</v>
      </c>
      <c r="N412" s="201" t="s">
        <v>37</v>
      </c>
      <c r="O412" s="240" t="s">
        <v>3110</v>
      </c>
      <c r="P412" s="235" t="s">
        <v>35</v>
      </c>
      <c r="Q412" s="234" t="s">
        <v>2896</v>
      </c>
      <c r="R412" s="200" t="s">
        <v>1598</v>
      </c>
      <c r="S412" s="330" t="s">
        <v>37</v>
      </c>
      <c r="T412" s="332" t="s">
        <v>1808</v>
      </c>
      <c r="U412" s="302" t="s">
        <v>37</v>
      </c>
      <c r="V412" s="200" t="s">
        <v>37</v>
      </c>
      <c r="W412" s="200" t="s">
        <v>37</v>
      </c>
    </row>
    <row r="413" spans="1:23" s="347" customFormat="1" ht="99.75">
      <c r="A413" s="201">
        <v>408</v>
      </c>
      <c r="B413" s="201" t="s">
        <v>1414</v>
      </c>
      <c r="C413" s="202" t="s">
        <v>2996</v>
      </c>
      <c r="D413" s="201" t="s">
        <v>29</v>
      </c>
      <c r="E413" s="201">
        <v>90939538</v>
      </c>
      <c r="F413" s="201">
        <v>5</v>
      </c>
      <c r="G413" s="220" t="s">
        <v>2625</v>
      </c>
      <c r="H413" s="202" t="s">
        <v>3111</v>
      </c>
      <c r="I413" s="201"/>
      <c r="J413" s="201"/>
      <c r="K413" s="205">
        <v>14731.93</v>
      </c>
      <c r="L413" s="205"/>
      <c r="M413" s="206">
        <f t="shared" si="6"/>
        <v>14731.93</v>
      </c>
      <c r="N413" s="201" t="s">
        <v>37</v>
      </c>
      <c r="O413" s="225" t="s">
        <v>2956</v>
      </c>
      <c r="P413" s="217" t="s">
        <v>3</v>
      </c>
      <c r="Q413" s="218"/>
      <c r="R413" s="200"/>
      <c r="S413" s="275">
        <v>43100</v>
      </c>
      <c r="T413" s="332" t="s">
        <v>1017</v>
      </c>
      <c r="U413" s="302" t="s">
        <v>37</v>
      </c>
      <c r="V413" s="200" t="s">
        <v>37</v>
      </c>
      <c r="W413" s="200" t="s">
        <v>37</v>
      </c>
    </row>
    <row r="414" spans="1:23" s="347" customFormat="1" ht="144">
      <c r="A414" s="201">
        <v>409</v>
      </c>
      <c r="B414" s="201" t="s">
        <v>1414</v>
      </c>
      <c r="C414" s="202" t="s">
        <v>3112</v>
      </c>
      <c r="D414" s="201" t="s">
        <v>29</v>
      </c>
      <c r="E414" s="201">
        <v>53932927</v>
      </c>
      <c r="F414" s="201">
        <v>5</v>
      </c>
      <c r="G414" s="220" t="s">
        <v>2625</v>
      </c>
      <c r="H414" s="202" t="s">
        <v>3113</v>
      </c>
      <c r="I414" s="201"/>
      <c r="J414" s="201"/>
      <c r="K414" s="205">
        <v>14731.94</v>
      </c>
      <c r="L414" s="205"/>
      <c r="M414" s="206">
        <f t="shared" si="6"/>
        <v>14731.94</v>
      </c>
      <c r="N414" s="201" t="s">
        <v>37</v>
      </c>
      <c r="O414" s="240" t="s">
        <v>3114</v>
      </c>
      <c r="P414" s="217" t="s">
        <v>35</v>
      </c>
      <c r="Q414" s="234" t="s">
        <v>2896</v>
      </c>
      <c r="R414" s="200" t="s">
        <v>1598</v>
      </c>
      <c r="S414" s="330" t="s">
        <v>37</v>
      </c>
      <c r="T414" s="332" t="s">
        <v>1808</v>
      </c>
      <c r="U414" s="302" t="s">
        <v>37</v>
      </c>
      <c r="V414" s="200" t="s">
        <v>37</v>
      </c>
      <c r="W414" s="200" t="s">
        <v>37</v>
      </c>
    </row>
    <row r="415" spans="1:23" s="347" customFormat="1" ht="57">
      <c r="A415" s="201">
        <v>410</v>
      </c>
      <c r="B415" s="201" t="s">
        <v>1414</v>
      </c>
      <c r="C415" s="202" t="s">
        <v>2980</v>
      </c>
      <c r="D415" s="201" t="s">
        <v>29</v>
      </c>
      <c r="E415" s="201">
        <v>54121621</v>
      </c>
      <c r="F415" s="201">
        <v>5</v>
      </c>
      <c r="G415" s="220" t="s">
        <v>2659</v>
      </c>
      <c r="H415" s="202" t="s">
        <v>2614</v>
      </c>
      <c r="I415" s="201"/>
      <c r="J415" s="201"/>
      <c r="K415" s="205">
        <v>14785</v>
      </c>
      <c r="L415" s="205"/>
      <c r="M415" s="206">
        <f t="shared" si="6"/>
        <v>14785</v>
      </c>
      <c r="N415" s="207" t="s">
        <v>37</v>
      </c>
      <c r="O415" s="225" t="s">
        <v>3115</v>
      </c>
      <c r="P415" s="217" t="s">
        <v>35</v>
      </c>
      <c r="Q415" s="218">
        <v>42850</v>
      </c>
      <c r="R415" s="200">
        <v>60</v>
      </c>
      <c r="S415" s="330" t="s">
        <v>37</v>
      </c>
      <c r="T415" s="331" t="s">
        <v>1808</v>
      </c>
      <c r="U415" s="302" t="s">
        <v>37</v>
      </c>
      <c r="V415" s="200" t="s">
        <v>37</v>
      </c>
      <c r="W415" s="200" t="s">
        <v>37</v>
      </c>
    </row>
    <row r="416" spans="1:23" s="347" customFormat="1" ht="24">
      <c r="A416" s="201">
        <v>411</v>
      </c>
      <c r="B416" s="201" t="s">
        <v>1414</v>
      </c>
      <c r="C416" s="202" t="s">
        <v>3116</v>
      </c>
      <c r="D416" s="201" t="s">
        <v>29</v>
      </c>
      <c r="E416" s="201">
        <v>81751401</v>
      </c>
      <c r="F416" s="201">
        <v>13</v>
      </c>
      <c r="G416" s="220" t="s">
        <v>2619</v>
      </c>
      <c r="H416" s="202" t="s">
        <v>2628</v>
      </c>
      <c r="I416" s="201"/>
      <c r="J416" s="201"/>
      <c r="K416" s="205">
        <v>15518.25</v>
      </c>
      <c r="L416" s="205"/>
      <c r="M416" s="206">
        <f t="shared" si="6"/>
        <v>15518.25</v>
      </c>
      <c r="N416" s="207" t="s">
        <v>37</v>
      </c>
      <c r="O416" s="295" t="s">
        <v>2729</v>
      </c>
      <c r="P416" s="217" t="s">
        <v>3</v>
      </c>
      <c r="Q416" s="218"/>
      <c r="R416" s="200"/>
      <c r="S416" s="275">
        <v>43100</v>
      </c>
      <c r="T416" s="332" t="s">
        <v>3117</v>
      </c>
      <c r="U416" s="302" t="s">
        <v>37</v>
      </c>
      <c r="V416" s="200" t="s">
        <v>37</v>
      </c>
      <c r="W416" s="200" t="s">
        <v>37</v>
      </c>
    </row>
    <row r="417" spans="1:23" s="347" customFormat="1" ht="132">
      <c r="A417" s="201">
        <v>412</v>
      </c>
      <c r="B417" s="201" t="s">
        <v>1414</v>
      </c>
      <c r="C417" s="202" t="s">
        <v>3118</v>
      </c>
      <c r="D417" s="201"/>
      <c r="E417" s="201"/>
      <c r="F417" s="201"/>
      <c r="G417" s="220" t="s">
        <v>2619</v>
      </c>
      <c r="H417" s="202" t="s">
        <v>3119</v>
      </c>
      <c r="I417" s="201"/>
      <c r="J417" s="201"/>
      <c r="K417" s="205">
        <v>15663.18</v>
      </c>
      <c r="L417" s="205"/>
      <c r="M417" s="206">
        <f t="shared" si="6"/>
        <v>15663.18</v>
      </c>
      <c r="N417" s="207" t="s">
        <v>37</v>
      </c>
      <c r="O417" s="240" t="s">
        <v>3120</v>
      </c>
      <c r="P417" s="217" t="s">
        <v>35</v>
      </c>
      <c r="Q417" s="234" t="s">
        <v>2896</v>
      </c>
      <c r="R417" s="200" t="s">
        <v>1598</v>
      </c>
      <c r="S417" s="330" t="s">
        <v>37</v>
      </c>
      <c r="T417" s="332" t="s">
        <v>1808</v>
      </c>
      <c r="U417" s="302" t="s">
        <v>37</v>
      </c>
      <c r="V417" s="200" t="s">
        <v>37</v>
      </c>
      <c r="W417" s="200" t="s">
        <v>37</v>
      </c>
    </row>
    <row r="418" spans="1:23" s="347" customFormat="1" ht="60">
      <c r="A418" s="201">
        <v>413</v>
      </c>
      <c r="B418" s="201" t="s">
        <v>1414</v>
      </c>
      <c r="C418" s="202" t="s">
        <v>3121</v>
      </c>
      <c r="D418" s="201" t="s">
        <v>42</v>
      </c>
      <c r="E418" s="201">
        <v>53921674</v>
      </c>
      <c r="F418" s="201">
        <v>7</v>
      </c>
      <c r="G418" s="220" t="s">
        <v>2625</v>
      </c>
      <c r="H418" s="202" t="s">
        <v>2771</v>
      </c>
      <c r="I418" s="201"/>
      <c r="J418" s="201"/>
      <c r="K418" s="205">
        <v>15903.49</v>
      </c>
      <c r="L418" s="205"/>
      <c r="M418" s="206">
        <f t="shared" si="6"/>
        <v>15903.49</v>
      </c>
      <c r="N418" s="201" t="s">
        <v>37</v>
      </c>
      <c r="O418" s="295" t="s">
        <v>3122</v>
      </c>
      <c r="P418" s="235" t="s">
        <v>35</v>
      </c>
      <c r="Q418" s="234" t="s">
        <v>2376</v>
      </c>
      <c r="R418" s="200" t="s">
        <v>1598</v>
      </c>
      <c r="S418" s="330" t="s">
        <v>37</v>
      </c>
      <c r="T418" s="332" t="s">
        <v>1808</v>
      </c>
      <c r="U418" s="302" t="s">
        <v>37</v>
      </c>
      <c r="V418" s="200" t="s">
        <v>37</v>
      </c>
      <c r="W418" s="200" t="s">
        <v>37</v>
      </c>
    </row>
    <row r="419" spans="1:23" s="347" customFormat="1" ht="71.25">
      <c r="A419" s="201">
        <v>414</v>
      </c>
      <c r="B419" s="201" t="s">
        <v>1414</v>
      </c>
      <c r="C419" s="202" t="s">
        <v>3123</v>
      </c>
      <c r="D419" s="201" t="s">
        <v>42</v>
      </c>
      <c r="E419" s="201">
        <v>53822943</v>
      </c>
      <c r="F419" s="201">
        <v>5</v>
      </c>
      <c r="G419" s="220" t="s">
        <v>2653</v>
      </c>
      <c r="H419" s="202" t="s">
        <v>2602</v>
      </c>
      <c r="I419" s="201"/>
      <c r="J419" s="201"/>
      <c r="K419" s="205">
        <v>16000</v>
      </c>
      <c r="L419" s="205"/>
      <c r="M419" s="206">
        <f t="shared" si="6"/>
        <v>16000</v>
      </c>
      <c r="N419" s="207" t="s">
        <v>37</v>
      </c>
      <c r="O419" s="225" t="s">
        <v>3124</v>
      </c>
      <c r="P419" s="217" t="s">
        <v>35</v>
      </c>
      <c r="Q419" s="234" t="s">
        <v>2376</v>
      </c>
      <c r="R419" s="200" t="s">
        <v>1598</v>
      </c>
      <c r="S419" s="330" t="s">
        <v>37</v>
      </c>
      <c r="T419" s="332" t="s">
        <v>537</v>
      </c>
      <c r="U419" s="331"/>
      <c r="V419" s="200" t="s">
        <v>37</v>
      </c>
      <c r="W419" s="200" t="s">
        <v>37</v>
      </c>
    </row>
    <row r="420" spans="1:23" s="347" customFormat="1" ht="409.5">
      <c r="A420" s="201">
        <v>415</v>
      </c>
      <c r="B420" s="201" t="s">
        <v>1414</v>
      </c>
      <c r="C420" s="202" t="s">
        <v>3125</v>
      </c>
      <c r="D420" s="201" t="s">
        <v>42</v>
      </c>
      <c r="E420" s="201">
        <v>98996167</v>
      </c>
      <c r="F420" s="201">
        <v>5</v>
      </c>
      <c r="G420" s="220" t="s">
        <v>2609</v>
      </c>
      <c r="H420" s="202" t="s">
        <v>3126</v>
      </c>
      <c r="I420" s="201"/>
      <c r="J420" s="201"/>
      <c r="K420" s="205">
        <v>17246.509999999998</v>
      </c>
      <c r="L420" s="205"/>
      <c r="M420" s="206">
        <f t="shared" si="6"/>
        <v>17246.509999999998</v>
      </c>
      <c r="N420" s="207" t="s">
        <v>37</v>
      </c>
      <c r="O420" s="240" t="s">
        <v>3127</v>
      </c>
      <c r="P420" s="235" t="s">
        <v>35</v>
      </c>
      <c r="Q420" s="234" t="s">
        <v>2680</v>
      </c>
      <c r="R420" s="200" t="s">
        <v>1598</v>
      </c>
      <c r="S420" s="330" t="s">
        <v>37</v>
      </c>
      <c r="T420" s="332" t="s">
        <v>2092</v>
      </c>
      <c r="U420" s="302" t="s">
        <v>37</v>
      </c>
      <c r="V420" s="200" t="s">
        <v>37</v>
      </c>
      <c r="W420" s="200" t="s">
        <v>37</v>
      </c>
    </row>
    <row r="421" spans="1:23" s="347" customFormat="1" ht="199.5">
      <c r="A421" s="201">
        <v>416</v>
      </c>
      <c r="B421" s="201" t="s">
        <v>1414</v>
      </c>
      <c r="C421" s="202" t="s">
        <v>3128</v>
      </c>
      <c r="D421" s="201" t="s">
        <v>42</v>
      </c>
      <c r="E421" s="201">
        <v>98999519</v>
      </c>
      <c r="F421" s="201">
        <v>5</v>
      </c>
      <c r="G421" s="220" t="s">
        <v>2619</v>
      </c>
      <c r="H421" s="202" t="s">
        <v>2628</v>
      </c>
      <c r="I421" s="201"/>
      <c r="J421" s="201"/>
      <c r="K421" s="205">
        <v>18000</v>
      </c>
      <c r="L421" s="205"/>
      <c r="M421" s="206">
        <f t="shared" si="6"/>
        <v>18000</v>
      </c>
      <c r="N421" s="207" t="s">
        <v>37</v>
      </c>
      <c r="O421" s="225" t="s">
        <v>3129</v>
      </c>
      <c r="P421" s="217" t="s">
        <v>35</v>
      </c>
      <c r="Q421" s="235" t="s">
        <v>3130</v>
      </c>
      <c r="R421" s="200" t="s">
        <v>1598</v>
      </c>
      <c r="S421" s="330" t="s">
        <v>37</v>
      </c>
      <c r="T421" s="332" t="s">
        <v>2092</v>
      </c>
      <c r="U421" s="302" t="s">
        <v>37</v>
      </c>
      <c r="V421" s="200" t="s">
        <v>37</v>
      </c>
      <c r="W421" s="200" t="s">
        <v>37</v>
      </c>
    </row>
    <row r="422" spans="1:23" s="347" customFormat="1" ht="128.25">
      <c r="A422" s="201">
        <v>417</v>
      </c>
      <c r="B422" s="201" t="s">
        <v>1414</v>
      </c>
      <c r="C422" s="202" t="s">
        <v>3131</v>
      </c>
      <c r="D422" s="201" t="s">
        <v>42</v>
      </c>
      <c r="E422" s="201">
        <v>50079280</v>
      </c>
      <c r="F422" s="201">
        <v>9</v>
      </c>
      <c r="G422" s="220" t="s">
        <v>2659</v>
      </c>
      <c r="H422" s="202" t="s">
        <v>2614</v>
      </c>
      <c r="I422" s="201"/>
      <c r="J422" s="201"/>
      <c r="K422" s="205">
        <v>18000</v>
      </c>
      <c r="L422" s="205"/>
      <c r="M422" s="206">
        <f t="shared" si="6"/>
        <v>18000</v>
      </c>
      <c r="N422" s="207" t="s">
        <v>37</v>
      </c>
      <c r="O422" s="225" t="s">
        <v>3132</v>
      </c>
      <c r="P422" s="217" t="s">
        <v>35</v>
      </c>
      <c r="Q422" s="218">
        <v>42864</v>
      </c>
      <c r="R422" s="200">
        <v>60</v>
      </c>
      <c r="S422" s="330" t="s">
        <v>37</v>
      </c>
      <c r="T422" s="331" t="s">
        <v>1808</v>
      </c>
      <c r="U422" s="302" t="s">
        <v>37</v>
      </c>
      <c r="V422" s="200" t="s">
        <v>37</v>
      </c>
      <c r="W422" s="200" t="s">
        <v>37</v>
      </c>
    </row>
    <row r="423" spans="1:23" s="347" customFormat="1" ht="99.75">
      <c r="A423" s="201">
        <v>418</v>
      </c>
      <c r="B423" s="201" t="s">
        <v>1414</v>
      </c>
      <c r="C423" s="202" t="s">
        <v>3133</v>
      </c>
      <c r="D423" s="201" t="s">
        <v>42</v>
      </c>
      <c r="E423" s="201">
        <v>98997437</v>
      </c>
      <c r="F423" s="201">
        <v>5</v>
      </c>
      <c r="G423" s="220" t="s">
        <v>2731</v>
      </c>
      <c r="H423" s="202" t="s">
        <v>2732</v>
      </c>
      <c r="I423" s="201"/>
      <c r="J423" s="201"/>
      <c r="K423" s="205">
        <v>18269.98</v>
      </c>
      <c r="L423" s="205"/>
      <c r="M423" s="206">
        <f t="shared" si="6"/>
        <v>18269.98</v>
      </c>
      <c r="N423" s="207" t="s">
        <v>37</v>
      </c>
      <c r="O423" s="225" t="s">
        <v>2956</v>
      </c>
      <c r="P423" s="217" t="s">
        <v>3</v>
      </c>
      <c r="Q423" s="218"/>
      <c r="R423" s="200"/>
      <c r="S423" s="275">
        <v>43100</v>
      </c>
      <c r="T423" s="332" t="s">
        <v>1017</v>
      </c>
      <c r="U423" s="302" t="s">
        <v>37</v>
      </c>
      <c r="V423" s="200" t="s">
        <v>37</v>
      </c>
      <c r="W423" s="200" t="s">
        <v>37</v>
      </c>
    </row>
    <row r="424" spans="1:23" s="347" customFormat="1" ht="99.75">
      <c r="A424" s="201">
        <v>419</v>
      </c>
      <c r="B424" s="201" t="s">
        <v>1414</v>
      </c>
      <c r="C424" s="202" t="s">
        <v>3134</v>
      </c>
      <c r="D424" s="201" t="s">
        <v>29</v>
      </c>
      <c r="E424" s="201">
        <v>90940691</v>
      </c>
      <c r="F424" s="201">
        <v>7</v>
      </c>
      <c r="G424" s="220" t="s">
        <v>2601</v>
      </c>
      <c r="H424" s="202" t="s">
        <v>2955</v>
      </c>
      <c r="I424" s="201"/>
      <c r="J424" s="201"/>
      <c r="K424" s="205">
        <v>18277.05</v>
      </c>
      <c r="L424" s="205"/>
      <c r="M424" s="206">
        <f t="shared" si="6"/>
        <v>18277.05</v>
      </c>
      <c r="N424" s="207" t="s">
        <v>37</v>
      </c>
      <c r="O424" s="225" t="s">
        <v>2956</v>
      </c>
      <c r="P424" s="217" t="s">
        <v>3</v>
      </c>
      <c r="Q424" s="218"/>
      <c r="R424" s="200"/>
      <c r="S424" s="275">
        <v>43100</v>
      </c>
      <c r="T424" s="332" t="s">
        <v>1017</v>
      </c>
      <c r="U424" s="302" t="s">
        <v>37</v>
      </c>
      <c r="V424" s="200" t="s">
        <v>37</v>
      </c>
      <c r="W424" s="200" t="s">
        <v>37</v>
      </c>
    </row>
    <row r="425" spans="1:23" s="347" customFormat="1" ht="192">
      <c r="A425" s="201">
        <v>420</v>
      </c>
      <c r="B425" s="201" t="s">
        <v>1414</v>
      </c>
      <c r="C425" s="283" t="s">
        <v>3135</v>
      </c>
      <c r="D425" s="284" t="s">
        <v>42</v>
      </c>
      <c r="E425" s="284">
        <v>20407190</v>
      </c>
      <c r="F425" s="284">
        <v>5</v>
      </c>
      <c r="G425" s="286" t="s">
        <v>2622</v>
      </c>
      <c r="H425" s="283" t="s">
        <v>3136</v>
      </c>
      <c r="I425" s="284" t="s">
        <v>2735</v>
      </c>
      <c r="J425" s="284"/>
      <c r="K425" s="296">
        <v>0</v>
      </c>
      <c r="L425" s="284">
        <v>19560.13</v>
      </c>
      <c r="M425" s="206">
        <f t="shared" si="6"/>
        <v>19560.13</v>
      </c>
      <c r="N425" s="288" t="s">
        <v>2699</v>
      </c>
      <c r="O425" s="346" t="s">
        <v>3137</v>
      </c>
      <c r="P425" s="282" t="s">
        <v>35</v>
      </c>
      <c r="Q425" s="218">
        <v>42864</v>
      </c>
      <c r="R425" s="200" t="s">
        <v>1598</v>
      </c>
      <c r="S425" s="330" t="s">
        <v>37</v>
      </c>
      <c r="T425" s="332" t="s">
        <v>1808</v>
      </c>
      <c r="U425" s="302" t="s">
        <v>37</v>
      </c>
      <c r="V425" s="200" t="s">
        <v>37</v>
      </c>
      <c r="W425" s="200" t="s">
        <v>37</v>
      </c>
    </row>
    <row r="426" spans="1:23" s="347" customFormat="1" ht="192">
      <c r="A426" s="201">
        <v>421</v>
      </c>
      <c r="B426" s="201" t="s">
        <v>1414</v>
      </c>
      <c r="C426" s="202" t="s">
        <v>3138</v>
      </c>
      <c r="D426" s="201" t="s">
        <v>42</v>
      </c>
      <c r="E426" s="201">
        <v>53884531</v>
      </c>
      <c r="F426" s="201">
        <v>5</v>
      </c>
      <c r="G426" s="220" t="s">
        <v>2625</v>
      </c>
      <c r="H426" s="202" t="s">
        <v>3139</v>
      </c>
      <c r="I426" s="201"/>
      <c r="J426" s="201"/>
      <c r="K426" s="205">
        <v>19976.54</v>
      </c>
      <c r="L426" s="205"/>
      <c r="M426" s="206">
        <f t="shared" si="6"/>
        <v>19976.54</v>
      </c>
      <c r="N426" s="201" t="s">
        <v>37</v>
      </c>
      <c r="O426" s="240" t="s">
        <v>3140</v>
      </c>
      <c r="P426" s="217" t="s">
        <v>35</v>
      </c>
      <c r="Q426" s="218">
        <v>42864</v>
      </c>
      <c r="R426" s="200" t="s">
        <v>1598</v>
      </c>
      <c r="S426" s="330" t="s">
        <v>37</v>
      </c>
      <c r="T426" s="332" t="s">
        <v>2092</v>
      </c>
      <c r="U426" s="302" t="s">
        <v>37</v>
      </c>
      <c r="V426" s="200" t="s">
        <v>37</v>
      </c>
      <c r="W426" s="200" t="s">
        <v>37</v>
      </c>
    </row>
    <row r="427" spans="1:23" s="347" customFormat="1" ht="99.75">
      <c r="A427" s="201">
        <v>422</v>
      </c>
      <c r="B427" s="201" t="s">
        <v>1414</v>
      </c>
      <c r="C427" s="202" t="s">
        <v>3141</v>
      </c>
      <c r="D427" s="201" t="s">
        <v>2587</v>
      </c>
      <c r="E427" s="201">
        <v>23025301</v>
      </c>
      <c r="F427" s="201">
        <v>7</v>
      </c>
      <c r="G427" s="237">
        <v>42036</v>
      </c>
      <c r="H427" s="202" t="s">
        <v>3051</v>
      </c>
      <c r="I427" s="201" t="s">
        <v>37</v>
      </c>
      <c r="J427" s="201"/>
      <c r="K427" s="205">
        <v>20000</v>
      </c>
      <c r="L427" s="205"/>
      <c r="M427" s="206">
        <f t="shared" si="6"/>
        <v>20000</v>
      </c>
      <c r="N427" s="201" t="s">
        <v>37</v>
      </c>
      <c r="O427" s="225" t="s">
        <v>2956</v>
      </c>
      <c r="P427" s="217" t="s">
        <v>3</v>
      </c>
      <c r="Q427" s="218"/>
      <c r="R427" s="200"/>
      <c r="S427" s="275">
        <v>43100</v>
      </c>
      <c r="T427" s="332" t="s">
        <v>1017</v>
      </c>
      <c r="U427" s="302" t="s">
        <v>37</v>
      </c>
      <c r="V427" s="200" t="s">
        <v>37</v>
      </c>
      <c r="W427" s="200" t="s">
        <v>37</v>
      </c>
    </row>
    <row r="428" spans="1:23" s="347" customFormat="1" ht="204">
      <c r="A428" s="201">
        <v>423</v>
      </c>
      <c r="B428" s="201" t="s">
        <v>1414</v>
      </c>
      <c r="C428" s="202" t="s">
        <v>3142</v>
      </c>
      <c r="D428" s="201" t="s">
        <v>42</v>
      </c>
      <c r="E428" s="201">
        <v>53932935</v>
      </c>
      <c r="F428" s="201">
        <v>5</v>
      </c>
      <c r="G428" s="220" t="s">
        <v>2625</v>
      </c>
      <c r="H428" s="202" t="s">
        <v>3143</v>
      </c>
      <c r="I428" s="201"/>
      <c r="J428" s="201"/>
      <c r="K428" s="205">
        <v>20082.8</v>
      </c>
      <c r="L428" s="205"/>
      <c r="M428" s="206">
        <f t="shared" si="6"/>
        <v>20082.8</v>
      </c>
      <c r="N428" s="201" t="s">
        <v>37</v>
      </c>
      <c r="O428" s="240" t="s">
        <v>3144</v>
      </c>
      <c r="P428" s="235" t="s">
        <v>35</v>
      </c>
      <c r="Q428" s="218">
        <v>42864</v>
      </c>
      <c r="R428" s="200" t="s">
        <v>1598</v>
      </c>
      <c r="S428" s="330" t="s">
        <v>37</v>
      </c>
      <c r="T428" s="332" t="s">
        <v>2092</v>
      </c>
      <c r="U428" s="302" t="s">
        <v>37</v>
      </c>
      <c r="V428" s="200" t="s">
        <v>37</v>
      </c>
      <c r="W428" s="200" t="s">
        <v>37</v>
      </c>
    </row>
    <row r="429" spans="1:23" s="347" customFormat="1" ht="99.75">
      <c r="A429" s="201">
        <v>424</v>
      </c>
      <c r="B429" s="201" t="s">
        <v>1414</v>
      </c>
      <c r="C429" s="202" t="s">
        <v>3145</v>
      </c>
      <c r="D429" s="201" t="s">
        <v>29</v>
      </c>
      <c r="E429" s="201">
        <v>90939311</v>
      </c>
      <c r="F429" s="201">
        <v>5</v>
      </c>
      <c r="G429" s="220" t="s">
        <v>2625</v>
      </c>
      <c r="H429" s="202" t="s">
        <v>3146</v>
      </c>
      <c r="I429" s="201"/>
      <c r="J429" s="201"/>
      <c r="K429" s="205">
        <v>20082.8</v>
      </c>
      <c r="L429" s="205"/>
      <c r="M429" s="206">
        <f t="shared" si="6"/>
        <v>20082.8</v>
      </c>
      <c r="N429" s="201" t="s">
        <v>37</v>
      </c>
      <c r="O429" s="225" t="s">
        <v>2956</v>
      </c>
      <c r="P429" s="217" t="s">
        <v>3</v>
      </c>
      <c r="Q429" s="218"/>
      <c r="R429" s="200"/>
      <c r="S429" s="275">
        <v>43100</v>
      </c>
      <c r="T429" s="332" t="s">
        <v>1017</v>
      </c>
      <c r="U429" s="302" t="s">
        <v>37</v>
      </c>
      <c r="V429" s="200" t="s">
        <v>37</v>
      </c>
      <c r="W429" s="200" t="s">
        <v>37</v>
      </c>
    </row>
    <row r="430" spans="1:23" s="347" customFormat="1" ht="60">
      <c r="A430" s="201">
        <v>425</v>
      </c>
      <c r="B430" s="201" t="s">
        <v>1414</v>
      </c>
      <c r="C430" s="202" t="s">
        <v>3147</v>
      </c>
      <c r="D430" s="201" t="s">
        <v>42</v>
      </c>
      <c r="E430" s="201">
        <v>98999588</v>
      </c>
      <c r="F430" s="201">
        <v>7</v>
      </c>
      <c r="G430" s="220" t="s">
        <v>2625</v>
      </c>
      <c r="H430" s="202" t="s">
        <v>3148</v>
      </c>
      <c r="I430" s="201"/>
      <c r="J430" s="201"/>
      <c r="K430" s="205">
        <v>20129.87</v>
      </c>
      <c r="L430" s="205"/>
      <c r="M430" s="206">
        <f t="shared" si="6"/>
        <v>20129.87</v>
      </c>
      <c r="N430" s="201" t="s">
        <v>37</v>
      </c>
      <c r="O430" s="295" t="s">
        <v>3122</v>
      </c>
      <c r="P430" s="235" t="s">
        <v>35</v>
      </c>
      <c r="Q430" s="234" t="s">
        <v>2376</v>
      </c>
      <c r="R430" s="200" t="s">
        <v>1598</v>
      </c>
      <c r="S430" s="330" t="s">
        <v>37</v>
      </c>
      <c r="T430" s="332" t="s">
        <v>1808</v>
      </c>
      <c r="U430" s="302" t="s">
        <v>37</v>
      </c>
      <c r="V430" s="200" t="s">
        <v>37</v>
      </c>
      <c r="W430" s="200" t="s">
        <v>37</v>
      </c>
    </row>
    <row r="431" spans="1:23" s="347" customFormat="1" ht="252">
      <c r="A431" s="201">
        <v>426</v>
      </c>
      <c r="B431" s="201" t="s">
        <v>1414</v>
      </c>
      <c r="C431" s="202" t="s">
        <v>3149</v>
      </c>
      <c r="D431" s="201" t="s">
        <v>2587</v>
      </c>
      <c r="E431" s="201">
        <v>54099188</v>
      </c>
      <c r="F431" s="201">
        <v>7</v>
      </c>
      <c r="G431" s="237">
        <v>42430</v>
      </c>
      <c r="H431" s="202" t="s">
        <v>3150</v>
      </c>
      <c r="I431" s="201" t="s">
        <v>37</v>
      </c>
      <c r="J431" s="201"/>
      <c r="K431" s="205">
        <v>20204.87</v>
      </c>
      <c r="L431" s="205"/>
      <c r="M431" s="206">
        <f t="shared" si="6"/>
        <v>20204.87</v>
      </c>
      <c r="N431" s="201" t="s">
        <v>37</v>
      </c>
      <c r="O431" s="240" t="s">
        <v>3151</v>
      </c>
      <c r="P431" s="217" t="s">
        <v>35</v>
      </c>
      <c r="Q431" s="234" t="s">
        <v>2376</v>
      </c>
      <c r="R431" s="200" t="s">
        <v>1598</v>
      </c>
      <c r="S431" s="330" t="s">
        <v>37</v>
      </c>
      <c r="T431" s="332" t="s">
        <v>2092</v>
      </c>
      <c r="U431" s="302" t="s">
        <v>37</v>
      </c>
      <c r="V431" s="200" t="s">
        <v>37</v>
      </c>
      <c r="W431" s="200" t="s">
        <v>37</v>
      </c>
    </row>
    <row r="432" spans="1:23" s="347" customFormat="1" ht="99.75">
      <c r="A432" s="201">
        <v>427</v>
      </c>
      <c r="B432" s="201" t="s">
        <v>1414</v>
      </c>
      <c r="C432" s="202" t="s">
        <v>3152</v>
      </c>
      <c r="D432" s="201" t="s">
        <v>42</v>
      </c>
      <c r="E432" s="201">
        <v>98998405</v>
      </c>
      <c r="F432" s="201">
        <v>8</v>
      </c>
      <c r="G432" s="220" t="s">
        <v>2609</v>
      </c>
      <c r="H432" s="202" t="s">
        <v>3153</v>
      </c>
      <c r="I432" s="201"/>
      <c r="J432" s="201"/>
      <c r="K432" s="205">
        <v>20850.599999999999</v>
      </c>
      <c r="L432" s="205"/>
      <c r="M432" s="206">
        <f t="shared" si="6"/>
        <v>20850.599999999999</v>
      </c>
      <c r="N432" s="207" t="s">
        <v>37</v>
      </c>
      <c r="O432" s="225" t="s">
        <v>2956</v>
      </c>
      <c r="P432" s="217" t="s">
        <v>3</v>
      </c>
      <c r="Q432" s="218"/>
      <c r="R432" s="200"/>
      <c r="S432" s="275">
        <v>43100</v>
      </c>
      <c r="T432" s="332" t="s">
        <v>1017</v>
      </c>
      <c r="U432" s="302" t="s">
        <v>37</v>
      </c>
      <c r="V432" s="200" t="s">
        <v>37</v>
      </c>
      <c r="W432" s="200" t="s">
        <v>37</v>
      </c>
    </row>
    <row r="433" spans="1:23" s="347" customFormat="1" ht="204">
      <c r="A433" s="201">
        <v>428</v>
      </c>
      <c r="B433" s="201" t="s">
        <v>1414</v>
      </c>
      <c r="C433" s="202" t="s">
        <v>3154</v>
      </c>
      <c r="D433" s="201" t="s">
        <v>29</v>
      </c>
      <c r="E433" s="201">
        <v>50024078</v>
      </c>
      <c r="F433" s="201">
        <v>11</v>
      </c>
      <c r="G433" s="220" t="s">
        <v>2619</v>
      </c>
      <c r="H433" s="202" t="s">
        <v>3155</v>
      </c>
      <c r="I433" s="201"/>
      <c r="J433" s="201"/>
      <c r="K433" s="205">
        <v>24624.55</v>
      </c>
      <c r="L433" s="205"/>
      <c r="M433" s="206">
        <f t="shared" si="6"/>
        <v>24624.55</v>
      </c>
      <c r="N433" s="207" t="s">
        <v>37</v>
      </c>
      <c r="O433" s="240" t="s">
        <v>3156</v>
      </c>
      <c r="P433" s="217" t="s">
        <v>35</v>
      </c>
      <c r="Q433" s="234" t="s">
        <v>2376</v>
      </c>
      <c r="R433" s="200" t="s">
        <v>1598</v>
      </c>
      <c r="S433" s="330" t="s">
        <v>37</v>
      </c>
      <c r="T433" s="332" t="s">
        <v>2092</v>
      </c>
      <c r="U433" s="302" t="s">
        <v>37</v>
      </c>
      <c r="V433" s="200" t="s">
        <v>37</v>
      </c>
      <c r="W433" s="200" t="s">
        <v>37</v>
      </c>
    </row>
    <row r="434" spans="1:23" s="347" customFormat="1" ht="114">
      <c r="A434" s="201">
        <v>429</v>
      </c>
      <c r="B434" s="201" t="s">
        <v>1414</v>
      </c>
      <c r="C434" s="202" t="s">
        <v>3157</v>
      </c>
      <c r="D434" s="201" t="s">
        <v>42</v>
      </c>
      <c r="E434" s="201">
        <v>21355681</v>
      </c>
      <c r="F434" s="201">
        <v>5</v>
      </c>
      <c r="G434" s="220" t="s">
        <v>2625</v>
      </c>
      <c r="H434" s="202" t="s">
        <v>3158</v>
      </c>
      <c r="I434" s="201"/>
      <c r="J434" s="201"/>
      <c r="K434" s="205">
        <v>25256.95</v>
      </c>
      <c r="L434" s="205"/>
      <c r="M434" s="206">
        <f t="shared" si="6"/>
        <v>25256.95</v>
      </c>
      <c r="N434" s="201" t="s">
        <v>37</v>
      </c>
      <c r="O434" s="225" t="s">
        <v>3159</v>
      </c>
      <c r="P434" s="217" t="s">
        <v>35</v>
      </c>
      <c r="Q434" s="234" t="s">
        <v>2376</v>
      </c>
      <c r="R434" s="200" t="s">
        <v>1598</v>
      </c>
      <c r="S434" s="330" t="s">
        <v>37</v>
      </c>
      <c r="T434" s="332" t="s">
        <v>1808</v>
      </c>
      <c r="U434" s="302" t="s">
        <v>37</v>
      </c>
      <c r="V434" s="200" t="s">
        <v>37</v>
      </c>
      <c r="W434" s="200" t="s">
        <v>37</v>
      </c>
    </row>
    <row r="435" spans="1:23" s="347" customFormat="1" ht="132">
      <c r="A435" s="201">
        <v>430</v>
      </c>
      <c r="B435" s="201" t="s">
        <v>1414</v>
      </c>
      <c r="C435" s="202" t="s">
        <v>3160</v>
      </c>
      <c r="D435" s="201" t="s">
        <v>29</v>
      </c>
      <c r="E435" s="201">
        <v>50061534</v>
      </c>
      <c r="F435" s="201">
        <v>5</v>
      </c>
      <c r="G435" s="220" t="s">
        <v>2619</v>
      </c>
      <c r="H435" s="202" t="s">
        <v>3161</v>
      </c>
      <c r="I435" s="201"/>
      <c r="J435" s="201"/>
      <c r="K435" s="205">
        <v>25825.17</v>
      </c>
      <c r="L435" s="205"/>
      <c r="M435" s="206">
        <f t="shared" si="6"/>
        <v>25825.17</v>
      </c>
      <c r="N435" s="207" t="s">
        <v>37</v>
      </c>
      <c r="O435" s="240" t="s">
        <v>3162</v>
      </c>
      <c r="P435" s="235" t="s">
        <v>35</v>
      </c>
      <c r="Q435" s="234" t="s">
        <v>2376</v>
      </c>
      <c r="R435" s="200" t="s">
        <v>1598</v>
      </c>
      <c r="S435" s="330" t="s">
        <v>37</v>
      </c>
      <c r="T435" s="332" t="s">
        <v>1808</v>
      </c>
      <c r="U435" s="302" t="s">
        <v>37</v>
      </c>
      <c r="V435" s="200" t="s">
        <v>37</v>
      </c>
      <c r="W435" s="200" t="s">
        <v>37</v>
      </c>
    </row>
    <row r="436" spans="1:23" s="347" customFormat="1" ht="99.75">
      <c r="A436" s="201">
        <v>431</v>
      </c>
      <c r="B436" s="201" t="s">
        <v>1414</v>
      </c>
      <c r="C436" s="202" t="s">
        <v>3163</v>
      </c>
      <c r="D436" s="201" t="s">
        <v>29</v>
      </c>
      <c r="E436" s="201">
        <v>90940949</v>
      </c>
      <c r="F436" s="201">
        <v>5</v>
      </c>
      <c r="G436" s="220" t="s">
        <v>2625</v>
      </c>
      <c r="H436" s="202" t="s">
        <v>3164</v>
      </c>
      <c r="I436" s="201"/>
      <c r="J436" s="201"/>
      <c r="K436" s="205">
        <v>26405.27</v>
      </c>
      <c r="L436" s="205"/>
      <c r="M436" s="206">
        <f t="shared" si="6"/>
        <v>26405.27</v>
      </c>
      <c r="N436" s="201" t="s">
        <v>37</v>
      </c>
      <c r="O436" s="225" t="s">
        <v>2956</v>
      </c>
      <c r="P436" s="217" t="s">
        <v>3</v>
      </c>
      <c r="Q436" s="218"/>
      <c r="R436" s="200"/>
      <c r="S436" s="275">
        <v>43100</v>
      </c>
      <c r="T436" s="332" t="s">
        <v>1017</v>
      </c>
      <c r="U436" s="200" t="s">
        <v>37</v>
      </c>
      <c r="V436" s="200" t="s">
        <v>37</v>
      </c>
      <c r="W436" s="200" t="s">
        <v>37</v>
      </c>
    </row>
    <row r="437" spans="1:23" s="347" customFormat="1" ht="204">
      <c r="A437" s="201">
        <v>432</v>
      </c>
      <c r="B437" s="201" t="s">
        <v>1414</v>
      </c>
      <c r="C437" s="202" t="s">
        <v>3165</v>
      </c>
      <c r="D437" s="201" t="s">
        <v>42</v>
      </c>
      <c r="E437" s="201">
        <v>98992863</v>
      </c>
      <c r="F437" s="201">
        <v>5</v>
      </c>
      <c r="G437" s="220" t="s">
        <v>2609</v>
      </c>
      <c r="H437" s="202" t="s">
        <v>3166</v>
      </c>
      <c r="I437" s="201"/>
      <c r="J437" s="201"/>
      <c r="K437" s="205">
        <v>27352.66</v>
      </c>
      <c r="L437" s="205"/>
      <c r="M437" s="206">
        <f t="shared" si="6"/>
        <v>27352.66</v>
      </c>
      <c r="N437" s="207" t="s">
        <v>37</v>
      </c>
      <c r="O437" s="240" t="s">
        <v>3167</v>
      </c>
      <c r="P437" s="235" t="s">
        <v>35</v>
      </c>
      <c r="Q437" s="234" t="s">
        <v>2376</v>
      </c>
      <c r="R437" s="200" t="s">
        <v>1598</v>
      </c>
      <c r="S437" s="330" t="s">
        <v>37</v>
      </c>
      <c r="T437" s="332" t="s">
        <v>2092</v>
      </c>
      <c r="U437" s="302" t="s">
        <v>37</v>
      </c>
      <c r="V437" s="200" t="s">
        <v>37</v>
      </c>
      <c r="W437" s="200" t="s">
        <v>37</v>
      </c>
    </row>
    <row r="438" spans="1:23" s="347" customFormat="1" ht="72">
      <c r="A438" s="201">
        <v>433</v>
      </c>
      <c r="B438" s="201" t="s">
        <v>1414</v>
      </c>
      <c r="C438" s="202" t="s">
        <v>3168</v>
      </c>
      <c r="D438" s="201" t="s">
        <v>29</v>
      </c>
      <c r="E438" s="201">
        <v>51262371</v>
      </c>
      <c r="F438" s="201">
        <v>11</v>
      </c>
      <c r="G438" s="220" t="s">
        <v>2731</v>
      </c>
      <c r="H438" s="202" t="s">
        <v>2732</v>
      </c>
      <c r="I438" s="201"/>
      <c r="J438" s="201"/>
      <c r="K438" s="205">
        <v>27515.87</v>
      </c>
      <c r="L438" s="205"/>
      <c r="M438" s="206">
        <f t="shared" si="6"/>
        <v>27515.87</v>
      </c>
      <c r="N438" s="207" t="s">
        <v>37</v>
      </c>
      <c r="O438" s="240" t="s">
        <v>3169</v>
      </c>
      <c r="P438" s="235" t="s">
        <v>35</v>
      </c>
      <c r="Q438" s="234" t="s">
        <v>2120</v>
      </c>
      <c r="R438" s="200" t="s">
        <v>1598</v>
      </c>
      <c r="S438" s="330" t="s">
        <v>37</v>
      </c>
      <c r="T438" s="332" t="s">
        <v>1808</v>
      </c>
      <c r="U438" s="302" t="s">
        <v>37</v>
      </c>
      <c r="V438" s="200" t="s">
        <v>37</v>
      </c>
      <c r="W438" s="200" t="s">
        <v>37</v>
      </c>
    </row>
    <row r="439" spans="1:23" s="347" customFormat="1" ht="85.5">
      <c r="A439" s="201">
        <v>434</v>
      </c>
      <c r="B439" s="201" t="s">
        <v>1414</v>
      </c>
      <c r="C439" s="202" t="s">
        <v>2899</v>
      </c>
      <c r="D439" s="201"/>
      <c r="E439" s="201"/>
      <c r="F439" s="201"/>
      <c r="G439" s="220"/>
      <c r="H439" s="202" t="s">
        <v>3170</v>
      </c>
      <c r="I439" s="201"/>
      <c r="J439" s="201"/>
      <c r="K439" s="205">
        <v>28688.53</v>
      </c>
      <c r="L439" s="201"/>
      <c r="M439" s="206">
        <f t="shared" si="6"/>
        <v>28688.53</v>
      </c>
      <c r="N439" s="201"/>
      <c r="O439" s="225" t="s">
        <v>2656</v>
      </c>
      <c r="P439" s="348" t="s">
        <v>3</v>
      </c>
      <c r="Q439" s="332"/>
      <c r="R439" s="332"/>
      <c r="S439" s="332"/>
      <c r="T439" s="332" t="s">
        <v>1017</v>
      </c>
      <c r="U439" s="302" t="s">
        <v>37</v>
      </c>
      <c r="V439" s="200" t="s">
        <v>37</v>
      </c>
      <c r="W439" s="200" t="s">
        <v>37</v>
      </c>
    </row>
    <row r="440" spans="1:23" s="347" customFormat="1" ht="168">
      <c r="A440" s="201">
        <v>435</v>
      </c>
      <c r="B440" s="201" t="s">
        <v>1414</v>
      </c>
      <c r="C440" s="202" t="s">
        <v>3171</v>
      </c>
      <c r="D440" s="201" t="s">
        <v>1868</v>
      </c>
      <c r="E440" s="201">
        <v>54112753</v>
      </c>
      <c r="F440" s="201">
        <v>9</v>
      </c>
      <c r="G440" s="237">
        <v>42430</v>
      </c>
      <c r="H440" s="202" t="s">
        <v>3172</v>
      </c>
      <c r="I440" s="201" t="s">
        <v>37</v>
      </c>
      <c r="J440" s="201"/>
      <c r="K440" s="205">
        <v>29095.87</v>
      </c>
      <c r="L440" s="205"/>
      <c r="M440" s="206">
        <f t="shared" si="6"/>
        <v>29095.87</v>
      </c>
      <c r="N440" s="201" t="s">
        <v>37</v>
      </c>
      <c r="O440" s="240" t="s">
        <v>3217</v>
      </c>
      <c r="P440" s="217" t="s">
        <v>35</v>
      </c>
      <c r="Q440" s="234" t="s">
        <v>2376</v>
      </c>
      <c r="R440" s="200" t="s">
        <v>1598</v>
      </c>
      <c r="S440" s="330" t="s">
        <v>37</v>
      </c>
      <c r="T440" s="332" t="s">
        <v>1808</v>
      </c>
      <c r="U440" s="302" t="s">
        <v>37</v>
      </c>
      <c r="V440" s="200" t="s">
        <v>37</v>
      </c>
      <c r="W440" s="200" t="s">
        <v>37</v>
      </c>
    </row>
    <row r="441" spans="1:23" s="347" customFormat="1" ht="120">
      <c r="A441" s="201">
        <v>436</v>
      </c>
      <c r="B441" s="201" t="s">
        <v>1414</v>
      </c>
      <c r="C441" s="202" t="s">
        <v>3173</v>
      </c>
      <c r="D441" s="201" t="s">
        <v>42</v>
      </c>
      <c r="E441" s="201">
        <v>98999618</v>
      </c>
      <c r="F441" s="201">
        <v>5</v>
      </c>
      <c r="G441" s="220" t="s">
        <v>2619</v>
      </c>
      <c r="H441" s="202" t="s">
        <v>3174</v>
      </c>
      <c r="I441" s="201"/>
      <c r="J441" s="201"/>
      <c r="K441" s="205">
        <v>30240.26</v>
      </c>
      <c r="L441" s="205"/>
      <c r="M441" s="206">
        <f t="shared" si="6"/>
        <v>30240.26</v>
      </c>
      <c r="N441" s="207" t="s">
        <v>37</v>
      </c>
      <c r="O441" s="240" t="s">
        <v>3175</v>
      </c>
      <c r="P441" s="217" t="s">
        <v>35</v>
      </c>
      <c r="Q441" s="234" t="s">
        <v>2376</v>
      </c>
      <c r="R441" s="200" t="s">
        <v>1598</v>
      </c>
      <c r="S441" s="330" t="s">
        <v>37</v>
      </c>
      <c r="T441" s="332" t="s">
        <v>1808</v>
      </c>
      <c r="U441" s="302" t="s">
        <v>37</v>
      </c>
      <c r="V441" s="200" t="s">
        <v>37</v>
      </c>
      <c r="W441" s="200" t="s">
        <v>37</v>
      </c>
    </row>
    <row r="442" spans="1:23" s="347" customFormat="1" ht="180">
      <c r="A442" s="201">
        <v>437</v>
      </c>
      <c r="B442" s="201" t="s">
        <v>1414</v>
      </c>
      <c r="C442" s="202" t="s">
        <v>3176</v>
      </c>
      <c r="D442" s="201" t="s">
        <v>42</v>
      </c>
      <c r="E442" s="201">
        <v>90939712</v>
      </c>
      <c r="F442" s="201">
        <v>5</v>
      </c>
      <c r="G442" s="220" t="s">
        <v>2625</v>
      </c>
      <c r="H442" s="202" t="s">
        <v>3177</v>
      </c>
      <c r="I442" s="201"/>
      <c r="J442" s="201"/>
      <c r="K442" s="205">
        <v>31172.68</v>
      </c>
      <c r="L442" s="205"/>
      <c r="M442" s="206">
        <f t="shared" si="6"/>
        <v>31172.68</v>
      </c>
      <c r="N442" s="201" t="s">
        <v>37</v>
      </c>
      <c r="O442" s="240" t="s">
        <v>3178</v>
      </c>
      <c r="P442" s="217" t="s">
        <v>35</v>
      </c>
      <c r="Q442" s="234" t="s">
        <v>2376</v>
      </c>
      <c r="R442" s="200" t="s">
        <v>1598</v>
      </c>
      <c r="S442" s="330" t="s">
        <v>37</v>
      </c>
      <c r="T442" s="332" t="s">
        <v>1808</v>
      </c>
      <c r="U442" s="302" t="s">
        <v>37</v>
      </c>
      <c r="V442" s="200" t="s">
        <v>37</v>
      </c>
      <c r="W442" s="200" t="s">
        <v>37</v>
      </c>
    </row>
    <row r="443" spans="1:23" s="347" customFormat="1" ht="348">
      <c r="A443" s="201">
        <v>438</v>
      </c>
      <c r="B443" s="201" t="s">
        <v>1414</v>
      </c>
      <c r="C443" s="202" t="s">
        <v>2937</v>
      </c>
      <c r="D443" s="201" t="s">
        <v>29</v>
      </c>
      <c r="E443" s="201">
        <v>54122848</v>
      </c>
      <c r="F443" s="201">
        <v>5</v>
      </c>
      <c r="G443" s="220" t="s">
        <v>2609</v>
      </c>
      <c r="H443" s="202" t="s">
        <v>3179</v>
      </c>
      <c r="I443" s="201"/>
      <c r="J443" s="201"/>
      <c r="K443" s="205">
        <v>33794.97</v>
      </c>
      <c r="L443" s="205"/>
      <c r="M443" s="206">
        <f t="shared" si="6"/>
        <v>33794.97</v>
      </c>
      <c r="N443" s="207" t="s">
        <v>37</v>
      </c>
      <c r="O443" s="240" t="s">
        <v>3180</v>
      </c>
      <c r="P443" s="217" t="s">
        <v>35</v>
      </c>
      <c r="Q443" s="234" t="s">
        <v>2376</v>
      </c>
      <c r="R443" s="200" t="s">
        <v>1598</v>
      </c>
      <c r="S443" s="330" t="s">
        <v>37</v>
      </c>
      <c r="T443" s="332" t="s">
        <v>1808</v>
      </c>
      <c r="U443" s="200" t="s">
        <v>37</v>
      </c>
      <c r="V443" s="200" t="s">
        <v>37</v>
      </c>
      <c r="W443" s="200" t="s">
        <v>37</v>
      </c>
    </row>
    <row r="444" spans="1:23" s="347" customFormat="1" ht="216">
      <c r="A444" s="201">
        <v>439</v>
      </c>
      <c r="B444" s="201" t="s">
        <v>1414</v>
      </c>
      <c r="C444" s="202" t="s">
        <v>2641</v>
      </c>
      <c r="D444" s="201"/>
      <c r="E444" s="201"/>
      <c r="F444" s="201"/>
      <c r="G444" s="220" t="s">
        <v>2625</v>
      </c>
      <c r="H444" s="202" t="s">
        <v>3181</v>
      </c>
      <c r="I444" s="201"/>
      <c r="J444" s="201"/>
      <c r="K444" s="205">
        <v>37977.800000000003</v>
      </c>
      <c r="L444" s="205"/>
      <c r="M444" s="206">
        <f t="shared" si="6"/>
        <v>37977.800000000003</v>
      </c>
      <c r="N444" s="201" t="s">
        <v>37</v>
      </c>
      <c r="O444" s="240" t="s">
        <v>3218</v>
      </c>
      <c r="P444" s="217" t="s">
        <v>35</v>
      </c>
      <c r="Q444" s="234" t="s">
        <v>2376</v>
      </c>
      <c r="R444" s="200" t="s">
        <v>1598</v>
      </c>
      <c r="S444" s="330" t="s">
        <v>37</v>
      </c>
      <c r="T444" s="332" t="s">
        <v>1808</v>
      </c>
      <c r="U444" s="302" t="s">
        <v>37</v>
      </c>
      <c r="V444" s="200" t="s">
        <v>37</v>
      </c>
      <c r="W444" s="200" t="s">
        <v>37</v>
      </c>
    </row>
    <row r="445" spans="1:23" s="347" customFormat="1" ht="43.5">
      <c r="A445" s="201">
        <v>440</v>
      </c>
      <c r="B445" s="201" t="s">
        <v>1414</v>
      </c>
      <c r="C445" s="202" t="s">
        <v>2621</v>
      </c>
      <c r="D445" s="201" t="s">
        <v>29</v>
      </c>
      <c r="E445" s="201">
        <v>90940934</v>
      </c>
      <c r="F445" s="201">
        <v>5</v>
      </c>
      <c r="G445" s="220" t="s">
        <v>2622</v>
      </c>
      <c r="H445" s="202" t="s">
        <v>2623</v>
      </c>
      <c r="I445" s="201"/>
      <c r="J445" s="201"/>
      <c r="K445" s="205">
        <v>39944.61</v>
      </c>
      <c r="L445" s="205">
        <v>0</v>
      </c>
      <c r="M445" s="206">
        <f t="shared" si="6"/>
        <v>39944.61</v>
      </c>
      <c r="N445" s="201" t="s">
        <v>37</v>
      </c>
      <c r="O445" s="379" t="s">
        <v>3093</v>
      </c>
      <c r="P445" s="380" t="s">
        <v>35</v>
      </c>
      <c r="Q445" s="378">
        <v>42844</v>
      </c>
      <c r="R445" s="200" t="s">
        <v>1598</v>
      </c>
      <c r="S445" s="330" t="s">
        <v>37</v>
      </c>
      <c r="T445" s="332" t="s">
        <v>537</v>
      </c>
      <c r="U445" s="302"/>
      <c r="V445" s="200" t="s">
        <v>37</v>
      </c>
      <c r="W445" s="200" t="s">
        <v>37</v>
      </c>
    </row>
    <row r="446" spans="1:23" s="347" customFormat="1" ht="85.5">
      <c r="A446" s="201">
        <v>441</v>
      </c>
      <c r="B446" s="201" t="s">
        <v>1414</v>
      </c>
      <c r="C446" s="202" t="s">
        <v>3182</v>
      </c>
      <c r="D446" s="201" t="s">
        <v>29</v>
      </c>
      <c r="E446" s="201">
        <v>53819781</v>
      </c>
      <c r="F446" s="201">
        <v>5</v>
      </c>
      <c r="G446" s="220" t="s">
        <v>2619</v>
      </c>
      <c r="H446" s="202" t="s">
        <v>3183</v>
      </c>
      <c r="I446" s="201"/>
      <c r="J446" s="201"/>
      <c r="K446" s="205">
        <v>44528.58</v>
      </c>
      <c r="L446" s="205"/>
      <c r="M446" s="206">
        <f t="shared" si="6"/>
        <v>44528.58</v>
      </c>
      <c r="N446" s="207" t="s">
        <v>37</v>
      </c>
      <c r="O446" s="225" t="s">
        <v>2656</v>
      </c>
      <c r="P446" s="217" t="s">
        <v>3</v>
      </c>
      <c r="Q446" s="218"/>
      <c r="R446" s="200"/>
      <c r="S446" s="275">
        <v>43100</v>
      </c>
      <c r="T446" s="332" t="s">
        <v>1017</v>
      </c>
      <c r="U446" s="200" t="s">
        <v>37</v>
      </c>
      <c r="V446" s="200" t="s">
        <v>37</v>
      </c>
      <c r="W446" s="200" t="s">
        <v>37</v>
      </c>
    </row>
    <row r="447" spans="1:23" s="347" customFormat="1" ht="120">
      <c r="A447" s="201">
        <v>442</v>
      </c>
      <c r="B447" s="201" t="s">
        <v>1414</v>
      </c>
      <c r="C447" s="202" t="s">
        <v>3184</v>
      </c>
      <c r="D447" s="201" t="s">
        <v>42</v>
      </c>
      <c r="E447" s="201">
        <v>12448656</v>
      </c>
      <c r="F447" s="201">
        <v>7</v>
      </c>
      <c r="G447" s="220" t="s">
        <v>2625</v>
      </c>
      <c r="H447" s="202" t="s">
        <v>3185</v>
      </c>
      <c r="I447" s="201"/>
      <c r="J447" s="201"/>
      <c r="K447" s="205">
        <v>45289.01</v>
      </c>
      <c r="L447" s="205"/>
      <c r="M447" s="206">
        <f t="shared" si="6"/>
        <v>45289.01</v>
      </c>
      <c r="N447" s="201" t="s">
        <v>37</v>
      </c>
      <c r="O447" s="240" t="s">
        <v>3186</v>
      </c>
      <c r="P447" s="217" t="s">
        <v>35</v>
      </c>
      <c r="Q447" s="218"/>
      <c r="R447" s="200" t="s">
        <v>1598</v>
      </c>
      <c r="S447" s="330" t="s">
        <v>37</v>
      </c>
      <c r="T447" s="332" t="s">
        <v>1808</v>
      </c>
      <c r="U447" s="302" t="s">
        <v>37</v>
      </c>
      <c r="V447" s="200" t="s">
        <v>37</v>
      </c>
      <c r="W447" s="200" t="s">
        <v>37</v>
      </c>
    </row>
    <row r="448" spans="1:23" s="347" customFormat="1" ht="86.25">
      <c r="A448" s="201">
        <v>443</v>
      </c>
      <c r="B448" s="201" t="s">
        <v>1414</v>
      </c>
      <c r="C448" s="202" t="s">
        <v>3187</v>
      </c>
      <c r="D448" s="201" t="s">
        <v>29</v>
      </c>
      <c r="E448" s="201">
        <v>50024078</v>
      </c>
      <c r="F448" s="201">
        <v>11</v>
      </c>
      <c r="G448" s="220" t="s">
        <v>2622</v>
      </c>
      <c r="H448" s="202" t="s">
        <v>3188</v>
      </c>
      <c r="I448" s="201"/>
      <c r="J448" s="201"/>
      <c r="K448" s="205">
        <v>59677.97</v>
      </c>
      <c r="L448" s="205"/>
      <c r="M448" s="206">
        <f t="shared" si="6"/>
        <v>59677.97</v>
      </c>
      <c r="N448" s="207" t="s">
        <v>37</v>
      </c>
      <c r="O448" s="225" t="s">
        <v>2656</v>
      </c>
      <c r="P448" s="217" t="s">
        <v>3</v>
      </c>
      <c r="Q448" s="218"/>
      <c r="R448" s="200"/>
      <c r="S448" s="275">
        <v>43100</v>
      </c>
      <c r="T448" s="332" t="s">
        <v>1017</v>
      </c>
      <c r="U448" s="302" t="s">
        <v>37</v>
      </c>
      <c r="V448" s="200" t="s">
        <v>37</v>
      </c>
      <c r="W448" s="200" t="s">
        <v>37</v>
      </c>
    </row>
    <row r="449" spans="1:23" s="347" customFormat="1" ht="99.75">
      <c r="A449" s="201">
        <v>444</v>
      </c>
      <c r="B449" s="201" t="s">
        <v>1414</v>
      </c>
      <c r="C449" s="202" t="s">
        <v>3189</v>
      </c>
      <c r="D449" s="201" t="s">
        <v>42</v>
      </c>
      <c r="E449" s="201">
        <v>98996537</v>
      </c>
      <c r="F449" s="201">
        <v>8</v>
      </c>
      <c r="G449" s="220" t="s">
        <v>2625</v>
      </c>
      <c r="H449" s="202" t="s">
        <v>3190</v>
      </c>
      <c r="I449" s="201"/>
      <c r="J449" s="201"/>
      <c r="K449" s="205">
        <v>60487.83</v>
      </c>
      <c r="L449" s="205"/>
      <c r="M449" s="206">
        <f t="shared" si="6"/>
        <v>60487.83</v>
      </c>
      <c r="N449" s="201" t="s">
        <v>37</v>
      </c>
      <c r="O449" s="225" t="s">
        <v>2956</v>
      </c>
      <c r="P449" s="217" t="s">
        <v>3</v>
      </c>
      <c r="Q449" s="218"/>
      <c r="R449" s="200"/>
      <c r="S449" s="275">
        <v>43100</v>
      </c>
      <c r="T449" s="332" t="s">
        <v>1017</v>
      </c>
      <c r="U449" s="302" t="s">
        <v>37</v>
      </c>
      <c r="V449" s="200" t="s">
        <v>37</v>
      </c>
      <c r="W449" s="200" t="s">
        <v>37</v>
      </c>
    </row>
    <row r="450" spans="1:23" s="347" customFormat="1" ht="192">
      <c r="A450" s="201">
        <v>445</v>
      </c>
      <c r="B450" s="201" t="s">
        <v>1414</v>
      </c>
      <c r="C450" s="283" t="s">
        <v>3191</v>
      </c>
      <c r="D450" s="284" t="s">
        <v>29</v>
      </c>
      <c r="E450" s="284">
        <v>90940941</v>
      </c>
      <c r="F450" s="284">
        <v>5</v>
      </c>
      <c r="G450" s="286" t="s">
        <v>2622</v>
      </c>
      <c r="H450" s="283" t="s">
        <v>3192</v>
      </c>
      <c r="I450" s="284" t="s">
        <v>2735</v>
      </c>
      <c r="J450" s="284"/>
      <c r="K450" s="201"/>
      <c r="L450" s="284">
        <v>76079.67</v>
      </c>
      <c r="M450" s="206">
        <f t="shared" si="6"/>
        <v>76079.67</v>
      </c>
      <c r="N450" s="288" t="s">
        <v>2699</v>
      </c>
      <c r="O450" s="346" t="s">
        <v>3193</v>
      </c>
      <c r="P450" s="348" t="s">
        <v>35</v>
      </c>
      <c r="Q450" s="234" t="s">
        <v>3194</v>
      </c>
      <c r="R450" s="200" t="s">
        <v>1598</v>
      </c>
      <c r="S450" s="330" t="s">
        <v>37</v>
      </c>
      <c r="T450" s="332" t="s">
        <v>1808</v>
      </c>
      <c r="U450" s="302" t="s">
        <v>37</v>
      </c>
      <c r="V450" s="200" t="s">
        <v>37</v>
      </c>
      <c r="W450" s="200" t="s">
        <v>37</v>
      </c>
    </row>
    <row r="451" spans="1:23" s="347" customFormat="1" ht="85.5">
      <c r="A451" s="201">
        <v>446</v>
      </c>
      <c r="B451" s="201" t="s">
        <v>1414</v>
      </c>
      <c r="C451" s="202" t="s">
        <v>3195</v>
      </c>
      <c r="D451" s="201" t="s">
        <v>29</v>
      </c>
      <c r="E451" s="201">
        <v>90939881</v>
      </c>
      <c r="F451" s="201">
        <v>5</v>
      </c>
      <c r="G451" s="220" t="s">
        <v>2622</v>
      </c>
      <c r="H451" s="202" t="s">
        <v>3196</v>
      </c>
      <c r="I451" s="201"/>
      <c r="J451" s="201"/>
      <c r="K451" s="205">
        <v>84057.3</v>
      </c>
      <c r="L451" s="205"/>
      <c r="M451" s="206">
        <f t="shared" si="6"/>
        <v>84057.3</v>
      </c>
      <c r="N451" s="207" t="s">
        <v>37</v>
      </c>
      <c r="O451" s="225" t="s">
        <v>3197</v>
      </c>
      <c r="P451" s="217" t="s">
        <v>35</v>
      </c>
      <c r="Q451" s="234" t="s">
        <v>3194</v>
      </c>
      <c r="R451" s="200" t="s">
        <v>1598</v>
      </c>
      <c r="S451" s="330" t="s">
        <v>37</v>
      </c>
      <c r="T451" s="332" t="s">
        <v>1808</v>
      </c>
      <c r="U451" s="302" t="s">
        <v>37</v>
      </c>
      <c r="V451" s="200" t="s">
        <v>37</v>
      </c>
      <c r="W451" s="200" t="s">
        <v>37</v>
      </c>
    </row>
    <row r="452" spans="1:23" s="347" customFormat="1" ht="85.5">
      <c r="A452" s="201">
        <v>447</v>
      </c>
      <c r="B452" s="201" t="s">
        <v>1414</v>
      </c>
      <c r="C452" s="202" t="s">
        <v>3198</v>
      </c>
      <c r="D452" s="201" t="s">
        <v>29</v>
      </c>
      <c r="E452" s="201">
        <v>90940739</v>
      </c>
      <c r="F452" s="201">
        <v>5</v>
      </c>
      <c r="G452" s="220" t="s">
        <v>2622</v>
      </c>
      <c r="H452" s="202" t="s">
        <v>3199</v>
      </c>
      <c r="I452" s="201"/>
      <c r="J452" s="201"/>
      <c r="K452" s="205">
        <v>84756.36</v>
      </c>
      <c r="L452" s="205"/>
      <c r="M452" s="206">
        <f t="shared" si="6"/>
        <v>84756.36</v>
      </c>
      <c r="N452" s="207" t="s">
        <v>37</v>
      </c>
      <c r="O452" s="225" t="s">
        <v>2656</v>
      </c>
      <c r="P452" s="217" t="s">
        <v>3</v>
      </c>
      <c r="Q452" s="218"/>
      <c r="R452" s="200"/>
      <c r="S452" s="275">
        <v>43100</v>
      </c>
      <c r="T452" s="332" t="s">
        <v>1017</v>
      </c>
      <c r="U452" s="302" t="s">
        <v>37</v>
      </c>
      <c r="V452" s="200" t="s">
        <v>37</v>
      </c>
      <c r="W452" s="200" t="s">
        <v>37</v>
      </c>
    </row>
    <row r="453" spans="1:23" s="347" customFormat="1" ht="85.5">
      <c r="A453" s="201">
        <v>448</v>
      </c>
      <c r="B453" s="201" t="s">
        <v>1414</v>
      </c>
      <c r="C453" s="202" t="s">
        <v>3200</v>
      </c>
      <c r="D453" s="201" t="s">
        <v>42</v>
      </c>
      <c r="E453" s="201">
        <v>53807669</v>
      </c>
      <c r="F453" s="201">
        <v>7</v>
      </c>
      <c r="G453" s="220" t="s">
        <v>2625</v>
      </c>
      <c r="H453" s="202" t="s">
        <v>3201</v>
      </c>
      <c r="I453" s="201"/>
      <c r="J453" s="201"/>
      <c r="K453" s="205">
        <v>85879.05</v>
      </c>
      <c r="L453" s="205"/>
      <c r="M453" s="206">
        <f t="shared" si="6"/>
        <v>85879.05</v>
      </c>
      <c r="N453" s="201" t="s">
        <v>37</v>
      </c>
      <c r="O453" s="225" t="s">
        <v>2656</v>
      </c>
      <c r="P453" s="217" t="s">
        <v>3</v>
      </c>
      <c r="Q453" s="218"/>
      <c r="R453" s="200"/>
      <c r="S453" s="275">
        <v>43100</v>
      </c>
      <c r="T453" s="332" t="s">
        <v>1017</v>
      </c>
      <c r="U453" s="302" t="s">
        <v>37</v>
      </c>
      <c r="V453" s="200" t="s">
        <v>37</v>
      </c>
      <c r="W453" s="200" t="s">
        <v>37</v>
      </c>
    </row>
    <row r="454" spans="1:23" s="347" customFormat="1" ht="120">
      <c r="A454" s="201">
        <v>449</v>
      </c>
      <c r="B454" s="201" t="s">
        <v>1414</v>
      </c>
      <c r="C454" s="202" t="s">
        <v>3202</v>
      </c>
      <c r="D454" s="201" t="s">
        <v>42</v>
      </c>
      <c r="E454" s="201">
        <v>54034884</v>
      </c>
      <c r="F454" s="201">
        <v>8</v>
      </c>
      <c r="G454" s="220" t="s">
        <v>2622</v>
      </c>
      <c r="H454" s="202" t="s">
        <v>3203</v>
      </c>
      <c r="I454" s="201"/>
      <c r="J454" s="201"/>
      <c r="K454" s="205"/>
      <c r="L454" s="205">
        <v>89577.67</v>
      </c>
      <c r="M454" s="206">
        <f t="shared" ref="M454:M455" si="7">K454+L454</f>
        <v>89577.67</v>
      </c>
      <c r="N454" s="207" t="s">
        <v>37</v>
      </c>
      <c r="O454" s="240" t="s">
        <v>3204</v>
      </c>
      <c r="P454" s="217" t="s">
        <v>3</v>
      </c>
      <c r="Q454" s="218"/>
      <c r="R454" s="200"/>
      <c r="S454" s="275">
        <v>43100</v>
      </c>
      <c r="T454" s="332" t="s">
        <v>1017</v>
      </c>
      <c r="U454" s="302" t="s">
        <v>37</v>
      </c>
      <c r="V454" s="200" t="s">
        <v>37</v>
      </c>
      <c r="W454" s="200" t="s">
        <v>37</v>
      </c>
    </row>
    <row r="455" spans="1:23" s="347" customFormat="1" ht="99.75">
      <c r="A455" s="201">
        <v>450</v>
      </c>
      <c r="B455" s="201" t="s">
        <v>1414</v>
      </c>
      <c r="C455" s="202" t="s">
        <v>3205</v>
      </c>
      <c r="D455" s="201" t="s">
        <v>29</v>
      </c>
      <c r="E455" s="201">
        <v>54714397</v>
      </c>
      <c r="F455" s="201">
        <v>8</v>
      </c>
      <c r="G455" s="220" t="s">
        <v>2609</v>
      </c>
      <c r="H455" s="202" t="s">
        <v>3206</v>
      </c>
      <c r="I455" s="201"/>
      <c r="J455" s="201"/>
      <c r="K455" s="205">
        <v>130877.47</v>
      </c>
      <c r="L455" s="205"/>
      <c r="M455" s="206">
        <f t="shared" si="7"/>
        <v>130877.47</v>
      </c>
      <c r="N455" s="207" t="s">
        <v>37</v>
      </c>
      <c r="O455" s="225" t="s">
        <v>2956</v>
      </c>
      <c r="P455" s="217" t="s">
        <v>3</v>
      </c>
      <c r="Q455" s="218"/>
      <c r="R455" s="200"/>
      <c r="S455" s="275">
        <v>43100</v>
      </c>
      <c r="T455" s="332" t="s">
        <v>1017</v>
      </c>
      <c r="U455" s="302" t="s">
        <v>37</v>
      </c>
      <c r="V455" s="200" t="s">
        <v>37</v>
      </c>
      <c r="W455" s="200" t="s">
        <v>37</v>
      </c>
    </row>
    <row r="456" spans="1:23" ht="15" customHeight="1" thickBot="1">
      <c r="A456" s="381" t="s">
        <v>2007</v>
      </c>
      <c r="B456" s="382"/>
      <c r="C456" s="382"/>
      <c r="D456" s="382"/>
      <c r="E456" s="382"/>
      <c r="F456" s="382"/>
      <c r="G456" s="382"/>
      <c r="H456" s="382"/>
      <c r="I456" s="382"/>
      <c r="J456" s="382"/>
      <c r="K456" s="383">
        <f>SUM(K6:K455)</f>
        <v>6782176.4391999962</v>
      </c>
      <c r="L456" s="383">
        <f>SUM(L6:L455)</f>
        <v>331913.03080000007</v>
      </c>
      <c r="M456" s="383">
        <f>SUM(M6:M455)</f>
        <v>7114089.4699999969</v>
      </c>
      <c r="N456" s="382"/>
      <c r="O456" s="384"/>
    </row>
    <row r="457" spans="1:23" ht="15" customHeight="1">
      <c r="U457" s="385">
        <v>33831.97</v>
      </c>
    </row>
    <row r="459" spans="1:23">
      <c r="L459" s="321"/>
    </row>
  </sheetData>
  <autoFilter ref="A5:W457">
    <sortState ref="A169:W455">
      <sortCondition ref="M5:M457"/>
    </sortState>
  </autoFilter>
  <conditionalFormatting sqref="U146">
    <cfRule type="containsText" dxfId="0" priority="1" operator="containsText" text="labour">
      <formula>NOT(ISERROR(SEARCH("labour",U146)))</formula>
    </cfRule>
  </conditionalFormatting>
  <dataValidations count="3">
    <dataValidation type="list" allowBlank="1" showInputMessage="1" showErrorMessage="1" sqref="B6:B24 B139:B142">
      <formula1>#REF!</formula1>
    </dataValidation>
    <dataValidation type="list" allowBlank="1" showInputMessage="1" showErrorMessage="1" sqref="B39">
      <formula1>$AS$1:$AS$5</formula1>
    </dataValidation>
    <dataValidation type="list" allowBlank="1" showInputMessage="1" showErrorMessage="1" sqref="B106:B131 B40:B57 B25:B38">
      <formula1>#REF!</formula1>
    </dataValidation>
  </dataValidations>
  <pageMargins left="0.7" right="0.7" top="0.75" bottom="0.75" header="0.3" footer="0.3"/>
  <pageSetup paperSize="8" scale="85" orientation="landscape" r:id="rId1"/>
  <colBreaks count="1" manualBreakCount="1">
    <brk id="20" max="455" man="1"/>
  </colBreaks>
  <drawing r:id="rId2"/>
</worksheet>
</file>

<file path=xl/worksheets/sheet3.xml><?xml version="1.0" encoding="utf-8"?>
<worksheet xmlns="http://schemas.openxmlformats.org/spreadsheetml/2006/main" xmlns:r="http://schemas.openxmlformats.org/officeDocument/2006/relationships">
  <dimension ref="A1:AB154"/>
  <sheetViews>
    <sheetView topLeftCell="G14" zoomScale="70" zoomScaleNormal="70" zoomScaleSheetLayoutView="70" workbookViewId="0">
      <selection activeCell="O26" sqref="O26"/>
    </sheetView>
  </sheetViews>
  <sheetFormatPr defaultColWidth="9" defaultRowHeight="128.25" customHeight="1"/>
  <cols>
    <col min="1" max="1" width="7.140625" style="309" customWidth="1"/>
    <col min="2" max="2" width="10.28515625" style="309" customWidth="1"/>
    <col min="3" max="3" width="20.7109375" style="309" customWidth="1"/>
    <col min="4" max="4" width="18.85546875" hidden="1" customWidth="1"/>
    <col min="5" max="5" width="47.7109375" hidden="1" customWidth="1"/>
    <col min="6" max="6" width="15" hidden="1" customWidth="1"/>
    <col min="7" max="7" width="19.85546875" style="309" customWidth="1"/>
    <col min="8" max="8" width="29.140625" style="309" customWidth="1"/>
    <col min="9" max="9" width="23.42578125" style="309" customWidth="1"/>
    <col min="10" max="10" width="18.5703125" style="309" customWidth="1"/>
    <col min="11" max="12" width="18.7109375" style="309" customWidth="1"/>
    <col min="13" max="13" width="22.5703125" style="309" customWidth="1"/>
    <col min="14" max="14" width="22.140625" style="309" customWidth="1"/>
    <col min="15" max="15" width="36.28515625" style="309" customWidth="1"/>
    <col min="16" max="16" width="11.7109375" style="309" customWidth="1"/>
    <col min="17" max="17" width="23.42578125" style="391" customWidth="1"/>
    <col min="18" max="18" width="37.7109375" style="391" customWidth="1"/>
    <col min="19" max="19" width="16.85546875" style="391" customWidth="1"/>
    <col min="20" max="20" width="26.140625" style="309" customWidth="1"/>
    <col min="21" max="21" width="21" style="309" customWidth="1"/>
    <col min="22" max="22" width="32" style="309" customWidth="1"/>
    <col min="23" max="23" width="30" style="309" customWidth="1"/>
    <col min="24" max="24" width="38.42578125" hidden="1" customWidth="1"/>
    <col min="25" max="25" width="27.140625" style="309" customWidth="1"/>
    <col min="26" max="31" width="9.140625" style="309" customWidth="1"/>
    <col min="32" max="16384" width="9" style="309"/>
  </cols>
  <sheetData>
    <row r="1" spans="1:24" ht="15">
      <c r="A1" s="323" t="s">
        <v>0</v>
      </c>
    </row>
    <row r="2" spans="1:24" ht="15">
      <c r="A2" s="323" t="s">
        <v>1551</v>
      </c>
    </row>
    <row r="3" spans="1:24" ht="15">
      <c r="A3" s="323" t="s">
        <v>1552</v>
      </c>
    </row>
    <row r="4" spans="1:24" ht="15.75">
      <c r="A4" s="308" t="s">
        <v>1553</v>
      </c>
      <c r="B4" s="387"/>
      <c r="C4" s="387"/>
      <c r="D4" s="93"/>
      <c r="E4" s="93"/>
      <c r="F4" s="93"/>
      <c r="G4" s="387"/>
      <c r="H4" s="387"/>
      <c r="I4" s="387"/>
      <c r="J4" s="387"/>
      <c r="K4" s="387"/>
      <c r="L4" s="387"/>
      <c r="M4" s="387"/>
      <c r="N4" s="387"/>
      <c r="O4" s="387"/>
      <c r="P4" s="387"/>
      <c r="Q4" s="392"/>
      <c r="R4" s="392"/>
      <c r="S4" s="392"/>
      <c r="T4" s="387"/>
      <c r="U4" s="387"/>
      <c r="V4" s="387"/>
      <c r="W4" s="387"/>
      <c r="X4" s="94"/>
    </row>
    <row r="5" spans="1:24" ht="15.75" thickBot="1"/>
    <row r="6" spans="1:24" ht="128.25" customHeight="1" thickBot="1">
      <c r="A6" s="388" t="s">
        <v>1554</v>
      </c>
      <c r="B6" s="389" t="s">
        <v>4</v>
      </c>
      <c r="C6" s="390" t="s">
        <v>5</v>
      </c>
      <c r="D6" s="95" t="s">
        <v>6</v>
      </c>
      <c r="E6" s="95" t="s">
        <v>7</v>
      </c>
      <c r="F6" s="95" t="s">
        <v>8</v>
      </c>
      <c r="G6" s="390" t="s">
        <v>9</v>
      </c>
      <c r="H6" s="390" t="s">
        <v>10</v>
      </c>
      <c r="I6" s="390" t="s">
        <v>11</v>
      </c>
      <c r="J6" s="390" t="s">
        <v>12</v>
      </c>
      <c r="K6" s="388" t="s">
        <v>13</v>
      </c>
      <c r="L6" s="390" t="s">
        <v>14</v>
      </c>
      <c r="M6" s="393" t="s">
        <v>15</v>
      </c>
      <c r="N6" s="394" t="s">
        <v>16</v>
      </c>
      <c r="O6" s="395" t="s">
        <v>17</v>
      </c>
      <c r="P6" s="396" t="s">
        <v>18</v>
      </c>
      <c r="Q6" s="317" t="s">
        <v>19</v>
      </c>
      <c r="R6" s="317" t="s">
        <v>20</v>
      </c>
      <c r="S6" s="317" t="s">
        <v>21</v>
      </c>
      <c r="T6" s="314" t="s">
        <v>1555</v>
      </c>
      <c r="U6" s="318" t="s">
        <v>23</v>
      </c>
      <c r="V6" s="319" t="s">
        <v>24</v>
      </c>
      <c r="W6" s="318" t="s">
        <v>25</v>
      </c>
    </row>
    <row r="7" spans="1:24" customFormat="1" ht="128.25" customHeight="1">
      <c r="A7" s="96">
        <v>1</v>
      </c>
      <c r="B7" s="97" t="s">
        <v>27</v>
      </c>
      <c r="C7" s="97" t="s">
        <v>1556</v>
      </c>
      <c r="D7" s="97" t="s">
        <v>29</v>
      </c>
      <c r="E7" s="97">
        <v>90939578</v>
      </c>
      <c r="F7" s="97">
        <v>13</v>
      </c>
      <c r="G7" s="98">
        <v>42766</v>
      </c>
      <c r="H7" s="97" t="s">
        <v>1557</v>
      </c>
      <c r="I7" s="97" t="s">
        <v>1558</v>
      </c>
      <c r="J7" s="97" t="s">
        <v>1559</v>
      </c>
      <c r="K7" s="99">
        <v>24.56</v>
      </c>
      <c r="L7" s="100">
        <v>0</v>
      </c>
      <c r="M7" s="100">
        <f>K7+L7</f>
        <v>24.56</v>
      </c>
      <c r="N7" s="101" t="s">
        <v>37</v>
      </c>
      <c r="O7" s="102" t="s">
        <v>1560</v>
      </c>
      <c r="P7" s="102" t="s">
        <v>35</v>
      </c>
      <c r="Q7" s="103">
        <v>42917</v>
      </c>
      <c r="R7" s="103" t="s">
        <v>182</v>
      </c>
      <c r="S7" s="104" t="s">
        <v>37</v>
      </c>
      <c r="T7" s="105" t="s">
        <v>1561</v>
      </c>
      <c r="U7" s="103" t="s">
        <v>37</v>
      </c>
      <c r="V7" s="106" t="s">
        <v>37</v>
      </c>
      <c r="W7" s="107" t="s">
        <v>37</v>
      </c>
      <c r="X7" s="108" t="b">
        <f>V8=M7</f>
        <v>0</v>
      </c>
    </row>
    <row r="8" spans="1:24" customFormat="1" ht="128.25" customHeight="1">
      <c r="A8" s="109">
        <v>2</v>
      </c>
      <c r="B8" s="110" t="s">
        <v>27</v>
      </c>
      <c r="C8" s="110" t="s">
        <v>1556</v>
      </c>
      <c r="D8" s="110" t="s">
        <v>29</v>
      </c>
      <c r="E8" s="110">
        <v>90939578</v>
      </c>
      <c r="F8" s="110">
        <v>13</v>
      </c>
      <c r="G8" s="111">
        <v>42766</v>
      </c>
      <c r="H8" s="110" t="s">
        <v>1562</v>
      </c>
      <c r="I8" s="110" t="s">
        <v>1558</v>
      </c>
      <c r="J8" s="110" t="s">
        <v>1559</v>
      </c>
      <c r="K8" s="112">
        <v>45.46</v>
      </c>
      <c r="L8" s="113">
        <v>0</v>
      </c>
      <c r="M8" s="113">
        <f t="shared" ref="M8:M71" si="0">K8+L8</f>
        <v>45.46</v>
      </c>
      <c r="N8" s="114" t="s">
        <v>37</v>
      </c>
      <c r="O8" s="115" t="s">
        <v>1560</v>
      </c>
      <c r="P8" s="115" t="s">
        <v>35</v>
      </c>
      <c r="Q8" s="116">
        <v>42917</v>
      </c>
      <c r="R8" s="116" t="s">
        <v>182</v>
      </c>
      <c r="S8" s="117" t="s">
        <v>37</v>
      </c>
      <c r="T8" s="28" t="s">
        <v>1561</v>
      </c>
      <c r="U8" s="116" t="s">
        <v>37</v>
      </c>
      <c r="V8" s="118" t="s">
        <v>37</v>
      </c>
      <c r="W8" s="119" t="s">
        <v>37</v>
      </c>
      <c r="X8" s="108">
        <f t="shared" ref="X8:X71" si="1">M8</f>
        <v>45.46</v>
      </c>
    </row>
    <row r="9" spans="1:24" customFormat="1" ht="128.25" customHeight="1">
      <c r="A9" s="109">
        <v>3</v>
      </c>
      <c r="B9" s="110" t="s">
        <v>27</v>
      </c>
      <c r="C9" s="110" t="s">
        <v>1556</v>
      </c>
      <c r="D9" s="110" t="s">
        <v>29</v>
      </c>
      <c r="E9" s="110">
        <v>90939578</v>
      </c>
      <c r="F9" s="110">
        <v>13</v>
      </c>
      <c r="G9" s="111">
        <v>42766</v>
      </c>
      <c r="H9" s="110" t="s">
        <v>1563</v>
      </c>
      <c r="I9" s="110" t="s">
        <v>1558</v>
      </c>
      <c r="J9" s="110" t="s">
        <v>1559</v>
      </c>
      <c r="K9" s="112">
        <v>45.89</v>
      </c>
      <c r="L9" s="113">
        <v>0</v>
      </c>
      <c r="M9" s="113">
        <f t="shared" si="0"/>
        <v>45.89</v>
      </c>
      <c r="N9" s="114" t="s">
        <v>37</v>
      </c>
      <c r="O9" s="115" t="s">
        <v>1560</v>
      </c>
      <c r="P9" s="115" t="s">
        <v>35</v>
      </c>
      <c r="Q9" s="116">
        <v>42917</v>
      </c>
      <c r="R9" s="116" t="s">
        <v>182</v>
      </c>
      <c r="S9" s="117" t="s">
        <v>37</v>
      </c>
      <c r="T9" s="28" t="s">
        <v>1561</v>
      </c>
      <c r="U9" s="116" t="s">
        <v>37</v>
      </c>
      <c r="V9" s="118" t="s">
        <v>37</v>
      </c>
      <c r="W9" s="119" t="s">
        <v>37</v>
      </c>
      <c r="X9" s="108">
        <f t="shared" si="1"/>
        <v>45.89</v>
      </c>
    </row>
    <row r="10" spans="1:24" customFormat="1" ht="128.25" customHeight="1">
      <c r="A10" s="109">
        <v>4</v>
      </c>
      <c r="B10" s="110" t="s">
        <v>27</v>
      </c>
      <c r="C10" s="110" t="s">
        <v>1556</v>
      </c>
      <c r="D10" s="110" t="s">
        <v>29</v>
      </c>
      <c r="E10" s="110">
        <v>90939578</v>
      </c>
      <c r="F10" s="110">
        <v>13</v>
      </c>
      <c r="G10" s="111">
        <v>42766</v>
      </c>
      <c r="H10" s="110" t="s">
        <v>1564</v>
      </c>
      <c r="I10" s="110" t="s">
        <v>1558</v>
      </c>
      <c r="J10" s="110" t="s">
        <v>1559</v>
      </c>
      <c r="K10" s="112">
        <v>47</v>
      </c>
      <c r="L10" s="113">
        <v>0</v>
      </c>
      <c r="M10" s="113">
        <f t="shared" si="0"/>
        <v>47</v>
      </c>
      <c r="N10" s="114" t="s">
        <v>37</v>
      </c>
      <c r="O10" s="115" t="s">
        <v>1560</v>
      </c>
      <c r="P10" s="115" t="s">
        <v>35</v>
      </c>
      <c r="Q10" s="116">
        <v>42917</v>
      </c>
      <c r="R10" s="116" t="s">
        <v>182</v>
      </c>
      <c r="S10" s="117" t="s">
        <v>37</v>
      </c>
      <c r="T10" s="28" t="s">
        <v>1561</v>
      </c>
      <c r="U10" s="116" t="s">
        <v>37</v>
      </c>
      <c r="V10" s="118" t="s">
        <v>37</v>
      </c>
      <c r="W10" s="119" t="s">
        <v>37</v>
      </c>
      <c r="X10" s="108">
        <f t="shared" si="1"/>
        <v>47</v>
      </c>
    </row>
    <row r="11" spans="1:24" customFormat="1" ht="128.25" customHeight="1">
      <c r="A11" s="109">
        <v>5</v>
      </c>
      <c r="B11" s="110" t="s">
        <v>27</v>
      </c>
      <c r="C11" s="110" t="s">
        <v>1556</v>
      </c>
      <c r="D11" s="110" t="s">
        <v>29</v>
      </c>
      <c r="E11" s="110">
        <v>90939578</v>
      </c>
      <c r="F11" s="110">
        <v>13</v>
      </c>
      <c r="G11" s="111">
        <v>42766</v>
      </c>
      <c r="H11" s="110" t="s">
        <v>1565</v>
      </c>
      <c r="I11" s="110" t="s">
        <v>1558</v>
      </c>
      <c r="J11" s="110" t="s">
        <v>1559</v>
      </c>
      <c r="K11" s="112">
        <v>52.76</v>
      </c>
      <c r="L11" s="113">
        <v>0</v>
      </c>
      <c r="M11" s="113">
        <f t="shared" si="0"/>
        <v>52.76</v>
      </c>
      <c r="N11" s="114" t="s">
        <v>37</v>
      </c>
      <c r="O11" s="115" t="s">
        <v>1560</v>
      </c>
      <c r="P11" s="115" t="s">
        <v>35</v>
      </c>
      <c r="Q11" s="116">
        <v>42917</v>
      </c>
      <c r="R11" s="116" t="s">
        <v>182</v>
      </c>
      <c r="S11" s="117" t="s">
        <v>37</v>
      </c>
      <c r="T11" s="28" t="s">
        <v>1561</v>
      </c>
      <c r="U11" s="116" t="s">
        <v>37</v>
      </c>
      <c r="V11" s="118" t="s">
        <v>37</v>
      </c>
      <c r="W11" s="119" t="s">
        <v>37</v>
      </c>
      <c r="X11" s="108">
        <f t="shared" si="1"/>
        <v>52.76</v>
      </c>
    </row>
    <row r="12" spans="1:24" customFormat="1" ht="143.25" customHeight="1">
      <c r="A12" s="109">
        <v>6</v>
      </c>
      <c r="B12" s="110" t="s">
        <v>27</v>
      </c>
      <c r="C12" s="110" t="s">
        <v>1566</v>
      </c>
      <c r="D12" s="110" t="s">
        <v>29</v>
      </c>
      <c r="E12" s="110">
        <v>22759646</v>
      </c>
      <c r="F12" s="110">
        <v>12</v>
      </c>
      <c r="G12" s="111">
        <v>42766</v>
      </c>
      <c r="H12" s="110" t="s">
        <v>1567</v>
      </c>
      <c r="I12" s="110" t="s">
        <v>1568</v>
      </c>
      <c r="J12" s="110" t="s">
        <v>1569</v>
      </c>
      <c r="K12" s="112">
        <v>129.58000000000001</v>
      </c>
      <c r="L12" s="113">
        <v>0</v>
      </c>
      <c r="M12" s="113">
        <f t="shared" si="0"/>
        <v>129.58000000000001</v>
      </c>
      <c r="N12" s="114" t="s">
        <v>37</v>
      </c>
      <c r="O12" s="115" t="s">
        <v>1570</v>
      </c>
      <c r="P12" s="115" t="s">
        <v>35</v>
      </c>
      <c r="Q12" s="116">
        <v>42917</v>
      </c>
      <c r="R12" s="116" t="s">
        <v>182</v>
      </c>
      <c r="S12" s="117" t="s">
        <v>37</v>
      </c>
      <c r="T12" s="28" t="s">
        <v>1561</v>
      </c>
      <c r="U12" s="116" t="s">
        <v>37</v>
      </c>
      <c r="V12" s="118" t="s">
        <v>37</v>
      </c>
      <c r="W12" s="119" t="s">
        <v>37</v>
      </c>
      <c r="X12" s="108">
        <f t="shared" si="1"/>
        <v>129.58000000000001</v>
      </c>
    </row>
    <row r="13" spans="1:24" customFormat="1" ht="164.25" customHeight="1">
      <c r="A13" s="109">
        <v>7</v>
      </c>
      <c r="B13" s="110" t="s">
        <v>249</v>
      </c>
      <c r="C13" s="110" t="s">
        <v>1571</v>
      </c>
      <c r="D13" s="110" t="s">
        <v>42</v>
      </c>
      <c r="E13" s="110" t="s">
        <v>1572</v>
      </c>
      <c r="F13" s="120" t="s">
        <v>1573</v>
      </c>
      <c r="G13" s="111">
        <v>42807</v>
      </c>
      <c r="H13" s="110" t="s">
        <v>1574</v>
      </c>
      <c r="I13" s="121" t="s">
        <v>1575</v>
      </c>
      <c r="J13" s="110" t="s">
        <v>1576</v>
      </c>
      <c r="K13" s="112">
        <v>256.08</v>
      </c>
      <c r="L13" s="113">
        <v>0</v>
      </c>
      <c r="M13" s="113">
        <f t="shared" si="0"/>
        <v>256.08</v>
      </c>
      <c r="N13" s="113" t="s">
        <v>37</v>
      </c>
      <c r="O13" s="115" t="s">
        <v>1577</v>
      </c>
      <c r="P13" s="115" t="s">
        <v>3</v>
      </c>
      <c r="Q13" s="122" t="s">
        <v>37</v>
      </c>
      <c r="R13" s="122"/>
      <c r="S13" s="117" t="s">
        <v>1578</v>
      </c>
      <c r="T13" s="55" t="s">
        <v>1579</v>
      </c>
      <c r="U13" s="122" t="s">
        <v>37</v>
      </c>
      <c r="V13" s="122" t="s">
        <v>37</v>
      </c>
      <c r="W13" s="123" t="s">
        <v>37</v>
      </c>
      <c r="X13" s="108">
        <f t="shared" si="1"/>
        <v>256.08</v>
      </c>
    </row>
    <row r="14" spans="1:24" customFormat="1" ht="128.25" customHeight="1">
      <c r="A14" s="109">
        <v>8</v>
      </c>
      <c r="B14" s="110" t="s">
        <v>249</v>
      </c>
      <c r="C14" s="110" t="s">
        <v>1580</v>
      </c>
      <c r="D14" s="110" t="s">
        <v>29</v>
      </c>
      <c r="E14" s="110">
        <v>80077251</v>
      </c>
      <c r="F14" s="110">
        <v>14</v>
      </c>
      <c r="G14" s="111">
        <v>42740</v>
      </c>
      <c r="H14" s="110" t="s">
        <v>1581</v>
      </c>
      <c r="I14" s="110" t="s">
        <v>1582</v>
      </c>
      <c r="J14" s="110" t="s">
        <v>1583</v>
      </c>
      <c r="K14" s="112">
        <v>452</v>
      </c>
      <c r="L14" s="113">
        <v>0</v>
      </c>
      <c r="M14" s="113">
        <f t="shared" si="0"/>
        <v>452</v>
      </c>
      <c r="N14" s="113" t="s">
        <v>37</v>
      </c>
      <c r="O14" s="115" t="s">
        <v>1584</v>
      </c>
      <c r="P14" s="115" t="s">
        <v>35</v>
      </c>
      <c r="Q14" s="122" t="s">
        <v>1585</v>
      </c>
      <c r="R14" s="122" t="s">
        <v>1585</v>
      </c>
      <c r="S14" s="117" t="s">
        <v>1586</v>
      </c>
      <c r="T14" s="118" t="s">
        <v>537</v>
      </c>
      <c r="U14" s="122">
        <v>452</v>
      </c>
      <c r="V14" s="122" t="s">
        <v>37</v>
      </c>
      <c r="W14" s="123" t="s">
        <v>37</v>
      </c>
      <c r="X14" s="108">
        <f t="shared" si="1"/>
        <v>452</v>
      </c>
    </row>
    <row r="15" spans="1:24" customFormat="1" ht="128.25" customHeight="1">
      <c r="A15" s="109">
        <v>9</v>
      </c>
      <c r="B15" s="110" t="s">
        <v>249</v>
      </c>
      <c r="C15" s="110" t="s">
        <v>1587</v>
      </c>
      <c r="D15" s="110" t="s">
        <v>1588</v>
      </c>
      <c r="E15" s="110" t="s">
        <v>1589</v>
      </c>
      <c r="F15" s="110" t="s">
        <v>1590</v>
      </c>
      <c r="G15" s="111">
        <v>42807</v>
      </c>
      <c r="H15" s="110" t="s">
        <v>1591</v>
      </c>
      <c r="I15" s="121" t="s">
        <v>1575</v>
      </c>
      <c r="J15" s="110" t="s">
        <v>1592</v>
      </c>
      <c r="K15" s="112">
        <v>496.08</v>
      </c>
      <c r="L15" s="113">
        <v>0</v>
      </c>
      <c r="M15" s="113">
        <f t="shared" si="0"/>
        <v>496.08</v>
      </c>
      <c r="N15" s="113" t="s">
        <v>37</v>
      </c>
      <c r="O15" s="115" t="s">
        <v>1593</v>
      </c>
      <c r="P15" s="115" t="s">
        <v>35</v>
      </c>
      <c r="Q15" s="122" t="s">
        <v>37</v>
      </c>
      <c r="R15" s="122" t="s">
        <v>37</v>
      </c>
      <c r="S15" s="117">
        <v>43190</v>
      </c>
      <c r="T15" s="118" t="s">
        <v>537</v>
      </c>
      <c r="U15" s="110" t="s">
        <v>1594</v>
      </c>
      <c r="V15" s="122" t="s">
        <v>37</v>
      </c>
      <c r="W15" s="123" t="s">
        <v>37</v>
      </c>
      <c r="X15" s="108">
        <f t="shared" si="1"/>
        <v>496.08</v>
      </c>
    </row>
    <row r="16" spans="1:24" customFormat="1" ht="128.25" customHeight="1">
      <c r="A16" s="109">
        <v>10</v>
      </c>
      <c r="B16" s="110" t="s">
        <v>249</v>
      </c>
      <c r="C16" s="110" t="s">
        <v>1595</v>
      </c>
      <c r="D16" s="110" t="s">
        <v>29</v>
      </c>
      <c r="E16" s="110">
        <v>12592463</v>
      </c>
      <c r="F16" s="110">
        <v>11</v>
      </c>
      <c r="G16" s="111">
        <v>42664</v>
      </c>
      <c r="H16" s="110" t="s">
        <v>1596</v>
      </c>
      <c r="I16" s="121" t="s">
        <v>1575</v>
      </c>
      <c r="J16" s="110" t="s">
        <v>1576</v>
      </c>
      <c r="K16" s="112">
        <v>534.48</v>
      </c>
      <c r="L16" s="113">
        <v>0</v>
      </c>
      <c r="M16" s="113">
        <f t="shared" si="0"/>
        <v>534.48</v>
      </c>
      <c r="N16" s="113" t="s">
        <v>37</v>
      </c>
      <c r="O16" s="110" t="s">
        <v>1597</v>
      </c>
      <c r="P16" s="115" t="s">
        <v>35</v>
      </c>
      <c r="Q16" s="122" t="s">
        <v>37</v>
      </c>
      <c r="R16" s="124" t="s">
        <v>1598</v>
      </c>
      <c r="S16" s="117" t="s">
        <v>1586</v>
      </c>
      <c r="T16" s="118" t="s">
        <v>537</v>
      </c>
      <c r="U16" s="122" t="s">
        <v>1599</v>
      </c>
      <c r="V16" s="122" t="s">
        <v>37</v>
      </c>
      <c r="W16" s="123" t="s">
        <v>37</v>
      </c>
      <c r="X16" s="108">
        <f t="shared" si="1"/>
        <v>534.48</v>
      </c>
    </row>
    <row r="17" spans="1:24" customFormat="1" ht="169.5" customHeight="1">
      <c r="A17" s="109">
        <v>11</v>
      </c>
      <c r="B17" s="110" t="s">
        <v>249</v>
      </c>
      <c r="C17" s="110" t="s">
        <v>1600</v>
      </c>
      <c r="D17" s="110" t="s">
        <v>29</v>
      </c>
      <c r="E17" s="110">
        <v>22823816</v>
      </c>
      <c r="F17" s="110">
        <v>5</v>
      </c>
      <c r="G17" s="111">
        <v>42816</v>
      </c>
      <c r="H17" s="121" t="s">
        <v>1601</v>
      </c>
      <c r="I17" s="110" t="s">
        <v>1602</v>
      </c>
      <c r="J17" s="110" t="s">
        <v>1583</v>
      </c>
      <c r="K17" s="112">
        <v>1031.1500000000001</v>
      </c>
      <c r="L17" s="113">
        <v>0</v>
      </c>
      <c r="M17" s="113">
        <f t="shared" si="0"/>
        <v>1031.1500000000001</v>
      </c>
      <c r="N17" s="113" t="s">
        <v>37</v>
      </c>
      <c r="O17" s="115" t="s">
        <v>1603</v>
      </c>
      <c r="P17" s="115" t="s">
        <v>3</v>
      </c>
      <c r="Q17" s="122" t="s">
        <v>37</v>
      </c>
      <c r="R17" s="122"/>
      <c r="S17" s="117" t="s">
        <v>1578</v>
      </c>
      <c r="T17" s="55" t="s">
        <v>1579</v>
      </c>
      <c r="U17" s="122" t="s">
        <v>37</v>
      </c>
      <c r="V17" s="122" t="s">
        <v>37</v>
      </c>
      <c r="W17" s="123" t="s">
        <v>37</v>
      </c>
      <c r="X17" s="108">
        <f t="shared" si="1"/>
        <v>1031.1500000000001</v>
      </c>
    </row>
    <row r="18" spans="1:24" customFormat="1" ht="128.25" customHeight="1">
      <c r="A18" s="109">
        <v>12</v>
      </c>
      <c r="B18" s="110" t="s">
        <v>249</v>
      </c>
      <c r="C18" s="110" t="s">
        <v>1604</v>
      </c>
      <c r="D18" s="110" t="s">
        <v>29</v>
      </c>
      <c r="E18" s="110">
        <v>61665878</v>
      </c>
      <c r="F18" s="110">
        <v>13</v>
      </c>
      <c r="G18" s="111">
        <v>42688</v>
      </c>
      <c r="H18" s="121" t="s">
        <v>1601</v>
      </c>
      <c r="I18" s="110" t="s">
        <v>1602</v>
      </c>
      <c r="J18" s="110" t="s">
        <v>1583</v>
      </c>
      <c r="K18" s="112">
        <v>1087.5</v>
      </c>
      <c r="L18" s="113">
        <v>0</v>
      </c>
      <c r="M18" s="113">
        <f t="shared" si="0"/>
        <v>1087.5</v>
      </c>
      <c r="N18" s="113" t="s">
        <v>37</v>
      </c>
      <c r="O18" s="115" t="s">
        <v>1605</v>
      </c>
      <c r="P18" s="115" t="s">
        <v>35</v>
      </c>
      <c r="Q18" s="122" t="s">
        <v>1606</v>
      </c>
      <c r="R18" s="122" t="s">
        <v>1606</v>
      </c>
      <c r="S18" s="117" t="s">
        <v>1586</v>
      </c>
      <c r="T18" s="118" t="s">
        <v>537</v>
      </c>
      <c r="U18" s="122">
        <v>1068.21</v>
      </c>
      <c r="V18" s="122" t="s">
        <v>37</v>
      </c>
      <c r="W18" s="123" t="s">
        <v>37</v>
      </c>
      <c r="X18" s="108">
        <f t="shared" si="1"/>
        <v>1087.5</v>
      </c>
    </row>
    <row r="19" spans="1:24" customFormat="1" ht="128.25" customHeight="1">
      <c r="A19" s="109">
        <v>13</v>
      </c>
      <c r="B19" s="110" t="s">
        <v>249</v>
      </c>
      <c r="C19" s="110" t="s">
        <v>1607</v>
      </c>
      <c r="D19" s="110" t="s">
        <v>29</v>
      </c>
      <c r="E19" s="110">
        <v>80288421</v>
      </c>
      <c r="F19" s="110">
        <v>5</v>
      </c>
      <c r="G19" s="111">
        <v>42766</v>
      </c>
      <c r="H19" s="121" t="s">
        <v>1601</v>
      </c>
      <c r="I19" s="110" t="s">
        <v>1602</v>
      </c>
      <c r="J19" s="110" t="s">
        <v>1583</v>
      </c>
      <c r="K19" s="112">
        <v>1090.5</v>
      </c>
      <c r="L19" s="113">
        <v>0</v>
      </c>
      <c r="M19" s="113">
        <f t="shared" si="0"/>
        <v>1090.5</v>
      </c>
      <c r="N19" s="113" t="s">
        <v>37</v>
      </c>
      <c r="O19" s="115" t="s">
        <v>1608</v>
      </c>
      <c r="P19" s="115" t="s">
        <v>35</v>
      </c>
      <c r="Q19" s="122" t="s">
        <v>1585</v>
      </c>
      <c r="R19" s="122" t="s">
        <v>1585</v>
      </c>
      <c r="S19" s="117" t="s">
        <v>1586</v>
      </c>
      <c r="T19" s="118" t="s">
        <v>537</v>
      </c>
      <c r="U19" s="122" t="s">
        <v>1609</v>
      </c>
      <c r="V19" s="122" t="s">
        <v>37</v>
      </c>
      <c r="W19" s="123" t="s">
        <v>37</v>
      </c>
      <c r="X19" s="108">
        <f t="shared" si="1"/>
        <v>1090.5</v>
      </c>
    </row>
    <row r="20" spans="1:24" customFormat="1" ht="128.25" customHeight="1">
      <c r="A20" s="109">
        <v>14</v>
      </c>
      <c r="B20" s="110" t="s">
        <v>249</v>
      </c>
      <c r="C20" s="110" t="s">
        <v>1610</v>
      </c>
      <c r="D20" s="110" t="s">
        <v>29</v>
      </c>
      <c r="E20" s="110" t="s">
        <v>1611</v>
      </c>
      <c r="F20" s="110" t="s">
        <v>1612</v>
      </c>
      <c r="G20" s="111">
        <v>42740</v>
      </c>
      <c r="H20" s="110" t="s">
        <v>1613</v>
      </c>
      <c r="I20" s="110" t="s">
        <v>1614</v>
      </c>
      <c r="J20" s="110" t="s">
        <v>1615</v>
      </c>
      <c r="K20" s="112">
        <v>1410</v>
      </c>
      <c r="L20" s="113">
        <v>0</v>
      </c>
      <c r="M20" s="113">
        <f t="shared" si="0"/>
        <v>1410</v>
      </c>
      <c r="N20" s="113" t="s">
        <v>37</v>
      </c>
      <c r="O20" s="115" t="s">
        <v>1593</v>
      </c>
      <c r="P20" s="115" t="s">
        <v>35</v>
      </c>
      <c r="Q20" s="122" t="s">
        <v>1585</v>
      </c>
      <c r="R20" s="122" t="s">
        <v>1585</v>
      </c>
      <c r="S20" s="117" t="s">
        <v>1586</v>
      </c>
      <c r="T20" s="118" t="s">
        <v>537</v>
      </c>
      <c r="U20" s="122" t="s">
        <v>1616</v>
      </c>
      <c r="V20" s="122" t="s">
        <v>37</v>
      </c>
      <c r="W20" s="123" t="s">
        <v>37</v>
      </c>
      <c r="X20" s="108">
        <f t="shared" si="1"/>
        <v>1410</v>
      </c>
    </row>
    <row r="21" spans="1:24" customFormat="1" ht="128.25" customHeight="1">
      <c r="A21" s="109">
        <v>15</v>
      </c>
      <c r="B21" s="110" t="s">
        <v>249</v>
      </c>
      <c r="C21" s="110" t="s">
        <v>1617</v>
      </c>
      <c r="D21" s="110" t="s">
        <v>42</v>
      </c>
      <c r="E21" s="110">
        <v>90943000</v>
      </c>
      <c r="F21" s="110">
        <v>11</v>
      </c>
      <c r="G21" s="111">
        <v>42723</v>
      </c>
      <c r="H21" s="110" t="s">
        <v>1618</v>
      </c>
      <c r="I21" s="110" t="s">
        <v>1055</v>
      </c>
      <c r="J21" s="110" t="s">
        <v>1619</v>
      </c>
      <c r="K21" s="112">
        <v>5200</v>
      </c>
      <c r="L21" s="113">
        <v>0</v>
      </c>
      <c r="M21" s="113">
        <f t="shared" si="0"/>
        <v>5200</v>
      </c>
      <c r="N21" s="113" t="s">
        <v>37</v>
      </c>
      <c r="O21" s="110" t="s">
        <v>1620</v>
      </c>
      <c r="P21" s="115" t="s">
        <v>35</v>
      </c>
      <c r="Q21" s="122" t="s">
        <v>37</v>
      </c>
      <c r="R21" s="124" t="s">
        <v>1598</v>
      </c>
      <c r="S21" s="117" t="s">
        <v>1586</v>
      </c>
      <c r="T21" s="118" t="s">
        <v>537</v>
      </c>
      <c r="U21" s="122" t="s">
        <v>1621</v>
      </c>
      <c r="V21" s="122" t="s">
        <v>37</v>
      </c>
      <c r="W21" s="123" t="s">
        <v>37</v>
      </c>
      <c r="X21" s="108">
        <f t="shared" si="1"/>
        <v>5200</v>
      </c>
    </row>
    <row r="22" spans="1:24" customFormat="1" ht="184.5" customHeight="1">
      <c r="A22" s="109">
        <v>16</v>
      </c>
      <c r="B22" s="110" t="s">
        <v>289</v>
      </c>
      <c r="C22" s="110" t="s">
        <v>1622</v>
      </c>
      <c r="D22" s="110" t="s">
        <v>29</v>
      </c>
      <c r="E22" s="110" t="s">
        <v>1623</v>
      </c>
      <c r="F22" s="110">
        <v>13</v>
      </c>
      <c r="G22" s="125">
        <v>42689</v>
      </c>
      <c r="H22" s="110" t="s">
        <v>1624</v>
      </c>
      <c r="I22" s="110" t="s">
        <v>1625</v>
      </c>
      <c r="J22" s="110" t="s">
        <v>1626</v>
      </c>
      <c r="K22" s="112">
        <v>2757.4</v>
      </c>
      <c r="L22" s="113">
        <v>0</v>
      </c>
      <c r="M22" s="113">
        <f t="shared" si="0"/>
        <v>2757.4</v>
      </c>
      <c r="N22" s="113" t="s">
        <v>37</v>
      </c>
      <c r="O22" s="115" t="s">
        <v>1627</v>
      </c>
      <c r="P22" s="115" t="s">
        <v>3</v>
      </c>
      <c r="Q22" s="122" t="s">
        <v>37</v>
      </c>
      <c r="R22" s="122" t="s">
        <v>37</v>
      </c>
      <c r="S22" s="117">
        <v>43251</v>
      </c>
      <c r="T22" s="28" t="s">
        <v>1628</v>
      </c>
      <c r="U22" s="116" t="s">
        <v>37</v>
      </c>
      <c r="V22" s="122" t="s">
        <v>37</v>
      </c>
      <c r="W22" s="123" t="s">
        <v>37</v>
      </c>
      <c r="X22" s="108">
        <f t="shared" si="1"/>
        <v>2757.4</v>
      </c>
    </row>
    <row r="23" spans="1:24" customFormat="1" ht="128.25" customHeight="1">
      <c r="A23" s="109">
        <v>17</v>
      </c>
      <c r="B23" s="110" t="s">
        <v>373</v>
      </c>
      <c r="C23" s="110" t="s">
        <v>1629</v>
      </c>
      <c r="D23" s="110" t="s">
        <v>1630</v>
      </c>
      <c r="E23" s="126">
        <v>7202015522084</v>
      </c>
      <c r="F23" s="127" t="s">
        <v>37</v>
      </c>
      <c r="G23" s="128">
        <v>42754</v>
      </c>
      <c r="H23" s="110" t="s">
        <v>1631</v>
      </c>
      <c r="I23" s="129" t="s">
        <v>1632</v>
      </c>
      <c r="J23" s="110" t="s">
        <v>1633</v>
      </c>
      <c r="K23" s="112">
        <v>452</v>
      </c>
      <c r="L23" s="113">
        <v>0</v>
      </c>
      <c r="M23" s="113">
        <f t="shared" si="0"/>
        <v>452</v>
      </c>
      <c r="N23" s="114" t="s">
        <v>37</v>
      </c>
      <c r="O23" s="115" t="s">
        <v>1634</v>
      </c>
      <c r="P23" s="115" t="s">
        <v>3</v>
      </c>
      <c r="Q23" s="116" t="s">
        <v>37</v>
      </c>
      <c r="R23" s="116" t="s">
        <v>37</v>
      </c>
      <c r="S23" s="117">
        <v>43251</v>
      </c>
      <c r="T23" s="28" t="s">
        <v>1635</v>
      </c>
      <c r="U23" s="116" t="s">
        <v>37</v>
      </c>
      <c r="V23" s="116" t="s">
        <v>37</v>
      </c>
      <c r="W23" s="119" t="s">
        <v>37</v>
      </c>
      <c r="X23" s="108">
        <f t="shared" si="1"/>
        <v>452</v>
      </c>
    </row>
    <row r="24" spans="1:24" customFormat="1" ht="198" customHeight="1">
      <c r="A24" s="109">
        <v>18</v>
      </c>
      <c r="B24" s="110" t="s">
        <v>373</v>
      </c>
      <c r="C24" s="110" t="s">
        <v>1636</v>
      </c>
      <c r="D24" s="121" t="s">
        <v>233</v>
      </c>
      <c r="E24" s="126">
        <v>8507245056082</v>
      </c>
      <c r="F24" s="130" t="s">
        <v>37</v>
      </c>
      <c r="G24" s="128">
        <v>42459</v>
      </c>
      <c r="H24" s="110" t="s">
        <v>1637</v>
      </c>
      <c r="I24" s="110" t="s">
        <v>1638</v>
      </c>
      <c r="J24" s="110" t="s">
        <v>1633</v>
      </c>
      <c r="K24" s="131">
        <v>1207.5</v>
      </c>
      <c r="L24" s="113">
        <v>0</v>
      </c>
      <c r="M24" s="132">
        <f t="shared" si="0"/>
        <v>1207.5</v>
      </c>
      <c r="N24" s="132" t="s">
        <v>37</v>
      </c>
      <c r="O24" s="133" t="s">
        <v>1639</v>
      </c>
      <c r="P24" s="38" t="s">
        <v>35</v>
      </c>
      <c r="Q24" s="134">
        <v>42950</v>
      </c>
      <c r="R24" s="122" t="s">
        <v>182</v>
      </c>
      <c r="S24" s="116" t="s">
        <v>37</v>
      </c>
      <c r="T24" s="28" t="s">
        <v>1561</v>
      </c>
      <c r="U24" s="122"/>
      <c r="V24" s="116" t="s">
        <v>37</v>
      </c>
      <c r="W24" s="119" t="s">
        <v>37</v>
      </c>
      <c r="X24" s="108">
        <f t="shared" si="1"/>
        <v>1207.5</v>
      </c>
    </row>
    <row r="25" spans="1:24" customFormat="1" ht="298.5" customHeight="1">
      <c r="A25" s="109">
        <v>19</v>
      </c>
      <c r="B25" s="110" t="s">
        <v>373</v>
      </c>
      <c r="C25" s="110" t="s">
        <v>1640</v>
      </c>
      <c r="D25" s="110" t="s">
        <v>42</v>
      </c>
      <c r="E25" s="126">
        <v>23725435</v>
      </c>
      <c r="F25" s="38">
        <v>13</v>
      </c>
      <c r="G25" s="128">
        <v>42674</v>
      </c>
      <c r="H25" s="110" t="s">
        <v>1641</v>
      </c>
      <c r="I25" s="110" t="s">
        <v>1642</v>
      </c>
      <c r="J25" s="110" t="s">
        <v>1569</v>
      </c>
      <c r="K25" s="112">
        <v>49779.49</v>
      </c>
      <c r="L25" s="113">
        <v>0</v>
      </c>
      <c r="M25" s="113">
        <f t="shared" si="0"/>
        <v>49779.49</v>
      </c>
      <c r="N25" s="114" t="s">
        <v>37</v>
      </c>
      <c r="O25" s="115" t="s">
        <v>1643</v>
      </c>
      <c r="P25" s="115" t="s">
        <v>3</v>
      </c>
      <c r="Q25" s="116" t="s">
        <v>37</v>
      </c>
      <c r="R25" s="116" t="s">
        <v>37</v>
      </c>
      <c r="S25" s="117">
        <v>43251</v>
      </c>
      <c r="T25" s="28" t="s">
        <v>1635</v>
      </c>
      <c r="U25" s="116" t="s">
        <v>37</v>
      </c>
      <c r="V25" s="116" t="s">
        <v>37</v>
      </c>
      <c r="W25" s="119" t="s">
        <v>37</v>
      </c>
      <c r="X25" s="108">
        <f t="shared" si="1"/>
        <v>49779.49</v>
      </c>
    </row>
    <row r="26" spans="1:24" customFormat="1" ht="237.75" customHeight="1">
      <c r="A26" s="109">
        <v>20</v>
      </c>
      <c r="B26" s="110" t="s">
        <v>373</v>
      </c>
      <c r="C26" s="38" t="s">
        <v>1644</v>
      </c>
      <c r="D26" s="38" t="s">
        <v>233</v>
      </c>
      <c r="E26" s="124">
        <v>50445006</v>
      </c>
      <c r="F26" s="38">
        <v>12</v>
      </c>
      <c r="G26" s="135">
        <v>41857</v>
      </c>
      <c r="H26" s="136" t="s">
        <v>1645</v>
      </c>
      <c r="I26" s="136" t="s">
        <v>1646</v>
      </c>
      <c r="J26" s="110" t="s">
        <v>1647</v>
      </c>
      <c r="K26" s="131">
        <v>3499606</v>
      </c>
      <c r="L26" s="113">
        <v>0</v>
      </c>
      <c r="M26" s="132">
        <f t="shared" si="0"/>
        <v>3499606</v>
      </c>
      <c r="N26" s="132" t="s">
        <v>37</v>
      </c>
      <c r="O26" s="401" t="s">
        <v>3222</v>
      </c>
      <c r="P26" s="38" t="s">
        <v>3</v>
      </c>
      <c r="Q26" s="116" t="s">
        <v>37</v>
      </c>
      <c r="R26" s="116" t="s">
        <v>37</v>
      </c>
      <c r="S26" s="117">
        <v>43251</v>
      </c>
      <c r="T26" s="28" t="s">
        <v>1635</v>
      </c>
      <c r="U26" s="116" t="s">
        <v>37</v>
      </c>
      <c r="V26" s="116" t="s">
        <v>37</v>
      </c>
      <c r="W26" s="119" t="s">
        <v>37</v>
      </c>
      <c r="X26" s="108">
        <f t="shared" si="1"/>
        <v>3499606</v>
      </c>
    </row>
    <row r="27" spans="1:24" customFormat="1" ht="128.25" customHeight="1">
      <c r="A27" s="109">
        <v>21</v>
      </c>
      <c r="B27" s="124" t="s">
        <v>475</v>
      </c>
      <c r="C27" s="121" t="s">
        <v>1648</v>
      </c>
      <c r="D27" s="121" t="s">
        <v>29</v>
      </c>
      <c r="E27" s="124" t="s">
        <v>1649</v>
      </c>
      <c r="F27" s="121">
        <v>14</v>
      </c>
      <c r="G27" s="137">
        <v>42242</v>
      </c>
      <c r="H27" s="121" t="s">
        <v>1650</v>
      </c>
      <c r="I27" s="121" t="s">
        <v>1602</v>
      </c>
      <c r="J27" s="121" t="s">
        <v>1583</v>
      </c>
      <c r="K27" s="131">
        <v>1300</v>
      </c>
      <c r="L27" s="113">
        <v>0</v>
      </c>
      <c r="M27" s="132">
        <f t="shared" si="0"/>
        <v>1300</v>
      </c>
      <c r="N27" s="121" t="s">
        <v>1651</v>
      </c>
      <c r="O27" s="133" t="s">
        <v>1652</v>
      </c>
      <c r="P27" s="133" t="s">
        <v>35</v>
      </c>
      <c r="Q27" s="134">
        <v>42950</v>
      </c>
      <c r="R27" s="122" t="s">
        <v>182</v>
      </c>
      <c r="S27" s="116" t="s">
        <v>37</v>
      </c>
      <c r="T27" s="28" t="s">
        <v>1561</v>
      </c>
      <c r="U27" s="118" t="s">
        <v>37</v>
      </c>
      <c r="V27" s="122" t="s">
        <v>37</v>
      </c>
      <c r="W27" s="123" t="s">
        <v>37</v>
      </c>
      <c r="X27" s="108">
        <f t="shared" si="1"/>
        <v>1300</v>
      </c>
    </row>
    <row r="28" spans="1:24" customFormat="1" ht="128.25" customHeight="1">
      <c r="A28" s="109">
        <v>22</v>
      </c>
      <c r="B28" s="124" t="s">
        <v>1653</v>
      </c>
      <c r="C28" s="124" t="s">
        <v>1654</v>
      </c>
      <c r="D28" s="110" t="s">
        <v>42</v>
      </c>
      <c r="E28" s="124" t="s">
        <v>1655</v>
      </c>
      <c r="F28" s="110">
        <v>14</v>
      </c>
      <c r="G28" s="111">
        <v>42668</v>
      </c>
      <c r="H28" s="110" t="s">
        <v>1656</v>
      </c>
      <c r="I28" s="110" t="s">
        <v>1657</v>
      </c>
      <c r="J28" s="110" t="s">
        <v>1658</v>
      </c>
      <c r="K28" s="112">
        <v>130577</v>
      </c>
      <c r="L28" s="113">
        <v>0</v>
      </c>
      <c r="M28" s="113">
        <f t="shared" si="0"/>
        <v>130577</v>
      </c>
      <c r="N28" s="113" t="s">
        <v>37</v>
      </c>
      <c r="O28" s="115" t="s">
        <v>1659</v>
      </c>
      <c r="P28" s="115" t="s">
        <v>3</v>
      </c>
      <c r="Q28" s="122" t="s">
        <v>37</v>
      </c>
      <c r="R28" s="122" t="s">
        <v>37</v>
      </c>
      <c r="S28" s="117">
        <v>43251</v>
      </c>
      <c r="T28" s="28" t="s">
        <v>1635</v>
      </c>
      <c r="U28" s="122" t="s">
        <v>37</v>
      </c>
      <c r="V28" s="122" t="s">
        <v>37</v>
      </c>
      <c r="W28" s="123" t="s">
        <v>37</v>
      </c>
      <c r="X28" s="108">
        <f t="shared" si="1"/>
        <v>130577</v>
      </c>
    </row>
    <row r="29" spans="1:24" customFormat="1" ht="128.25" customHeight="1">
      <c r="A29" s="109">
        <v>23</v>
      </c>
      <c r="B29" s="124" t="s">
        <v>505</v>
      </c>
      <c r="C29" s="110" t="s">
        <v>1660</v>
      </c>
      <c r="D29" s="110" t="s">
        <v>42</v>
      </c>
      <c r="E29" s="110"/>
      <c r="F29" s="110">
        <v>13</v>
      </c>
      <c r="G29" s="125">
        <v>42618</v>
      </c>
      <c r="H29" s="110" t="s">
        <v>1661</v>
      </c>
      <c r="I29" s="110" t="s">
        <v>1662</v>
      </c>
      <c r="J29" s="110" t="s">
        <v>37</v>
      </c>
      <c r="K29" s="112">
        <v>612000</v>
      </c>
      <c r="L29" s="113"/>
      <c r="M29" s="113">
        <f t="shared" si="0"/>
        <v>612000</v>
      </c>
      <c r="N29" s="138" t="s">
        <v>1663</v>
      </c>
      <c r="O29" s="115" t="s">
        <v>1664</v>
      </c>
      <c r="P29" s="115" t="s">
        <v>35</v>
      </c>
      <c r="Q29" s="117" t="s">
        <v>1665</v>
      </c>
      <c r="R29" s="139" t="s">
        <v>37</v>
      </c>
      <c r="S29" s="117" t="s">
        <v>37</v>
      </c>
      <c r="T29" s="28" t="s">
        <v>1666</v>
      </c>
      <c r="U29" s="139" t="s">
        <v>37</v>
      </c>
      <c r="V29" s="139" t="s">
        <v>37</v>
      </c>
      <c r="W29" s="140" t="s">
        <v>37</v>
      </c>
      <c r="X29" s="108">
        <f t="shared" si="1"/>
        <v>612000</v>
      </c>
    </row>
    <row r="30" spans="1:24" customFormat="1" ht="128.25" customHeight="1">
      <c r="A30" s="109">
        <v>24</v>
      </c>
      <c r="B30" s="124" t="s">
        <v>505</v>
      </c>
      <c r="C30" s="110" t="s">
        <v>1667</v>
      </c>
      <c r="D30" s="110" t="s">
        <v>29</v>
      </c>
      <c r="E30" s="110">
        <v>90942615</v>
      </c>
      <c r="F30" s="110">
        <v>15</v>
      </c>
      <c r="G30" s="125">
        <v>41732</v>
      </c>
      <c r="H30" s="38" t="s">
        <v>1668</v>
      </c>
      <c r="I30" s="38" t="s">
        <v>521</v>
      </c>
      <c r="J30" s="38" t="s">
        <v>1669</v>
      </c>
      <c r="K30" s="131">
        <v>2560</v>
      </c>
      <c r="L30" s="113">
        <v>0</v>
      </c>
      <c r="M30" s="132">
        <f t="shared" si="0"/>
        <v>2560</v>
      </c>
      <c r="N30" s="132" t="s">
        <v>37</v>
      </c>
      <c r="O30" s="36" t="s">
        <v>1670</v>
      </c>
      <c r="P30" s="141" t="s">
        <v>3</v>
      </c>
      <c r="Q30" s="117" t="s">
        <v>37</v>
      </c>
      <c r="R30" s="142" t="s">
        <v>37</v>
      </c>
      <c r="S30" s="117">
        <v>43251</v>
      </c>
      <c r="T30" s="28" t="s">
        <v>1635</v>
      </c>
      <c r="U30" s="139" t="s">
        <v>37</v>
      </c>
      <c r="V30" s="139" t="s">
        <v>37</v>
      </c>
      <c r="W30" s="140" t="s">
        <v>37</v>
      </c>
      <c r="X30" s="108">
        <f t="shared" si="1"/>
        <v>2560</v>
      </c>
    </row>
    <row r="31" spans="1:24" customFormat="1" ht="128.25" customHeight="1">
      <c r="A31" s="109">
        <v>25</v>
      </c>
      <c r="B31" s="124" t="s">
        <v>505</v>
      </c>
      <c r="C31" s="110" t="s">
        <v>1667</v>
      </c>
      <c r="D31" s="110" t="s">
        <v>29</v>
      </c>
      <c r="E31" s="110">
        <v>90942615</v>
      </c>
      <c r="F31" s="110">
        <v>15</v>
      </c>
      <c r="G31" s="125">
        <v>41702</v>
      </c>
      <c r="H31" s="38" t="s">
        <v>1671</v>
      </c>
      <c r="I31" s="38" t="s">
        <v>521</v>
      </c>
      <c r="J31" s="38" t="s">
        <v>1669</v>
      </c>
      <c r="K31" s="131">
        <v>4119</v>
      </c>
      <c r="L31" s="113">
        <v>0</v>
      </c>
      <c r="M31" s="132">
        <f t="shared" si="0"/>
        <v>4119</v>
      </c>
      <c r="N31" s="132" t="s">
        <v>37</v>
      </c>
      <c r="O31" s="36" t="s">
        <v>1670</v>
      </c>
      <c r="P31" s="141" t="s">
        <v>3</v>
      </c>
      <c r="Q31" s="117" t="s">
        <v>37</v>
      </c>
      <c r="R31" s="142" t="s">
        <v>37</v>
      </c>
      <c r="S31" s="117">
        <v>43251</v>
      </c>
      <c r="T31" s="28" t="s">
        <v>1635</v>
      </c>
      <c r="U31" s="139" t="s">
        <v>37</v>
      </c>
      <c r="V31" s="139" t="s">
        <v>37</v>
      </c>
      <c r="W31" s="140" t="s">
        <v>37</v>
      </c>
      <c r="X31" s="108">
        <f t="shared" si="1"/>
        <v>4119</v>
      </c>
    </row>
    <row r="32" spans="1:24" customFormat="1" ht="163.5" customHeight="1">
      <c r="A32" s="109">
        <v>26</v>
      </c>
      <c r="B32" s="124" t="s">
        <v>505</v>
      </c>
      <c r="C32" s="36" t="s">
        <v>1672</v>
      </c>
      <c r="D32" s="110" t="s">
        <v>42</v>
      </c>
      <c r="E32" s="110">
        <v>98999648</v>
      </c>
      <c r="F32" s="110">
        <v>11</v>
      </c>
      <c r="G32" s="125">
        <v>41579</v>
      </c>
      <c r="H32" s="38" t="s">
        <v>1673</v>
      </c>
      <c r="I32" s="110" t="s">
        <v>534</v>
      </c>
      <c r="J32" s="110" t="s">
        <v>535</v>
      </c>
      <c r="K32" s="131">
        <v>8005</v>
      </c>
      <c r="L32" s="113">
        <v>0</v>
      </c>
      <c r="M32" s="132">
        <f t="shared" si="0"/>
        <v>8005</v>
      </c>
      <c r="N32" s="132" t="s">
        <v>37</v>
      </c>
      <c r="O32" s="36" t="s">
        <v>1674</v>
      </c>
      <c r="P32" s="141" t="s">
        <v>3</v>
      </c>
      <c r="Q32" s="117" t="s">
        <v>37</v>
      </c>
      <c r="R32" s="142" t="s">
        <v>37</v>
      </c>
      <c r="S32" s="117">
        <v>43251</v>
      </c>
      <c r="T32" s="28" t="s">
        <v>1635</v>
      </c>
      <c r="U32" s="139" t="s">
        <v>37</v>
      </c>
      <c r="V32" s="139" t="s">
        <v>37</v>
      </c>
      <c r="W32" s="140" t="s">
        <v>37</v>
      </c>
      <c r="X32" s="108">
        <f t="shared" si="1"/>
        <v>8005</v>
      </c>
    </row>
    <row r="33" spans="1:24" customFormat="1" ht="128.25" customHeight="1">
      <c r="A33" s="109">
        <v>27</v>
      </c>
      <c r="B33" s="124" t="s">
        <v>538</v>
      </c>
      <c r="C33" s="110" t="s">
        <v>539</v>
      </c>
      <c r="D33" s="110" t="s">
        <v>29</v>
      </c>
      <c r="E33" s="110">
        <v>80289461</v>
      </c>
      <c r="F33" s="110">
        <v>15</v>
      </c>
      <c r="G33" s="143">
        <v>42736</v>
      </c>
      <c r="H33" s="121" t="s">
        <v>1601</v>
      </c>
      <c r="I33" s="110" t="s">
        <v>1602</v>
      </c>
      <c r="J33" s="110" t="s">
        <v>1675</v>
      </c>
      <c r="K33" s="112">
        <v>1457.5</v>
      </c>
      <c r="L33" s="113">
        <v>0</v>
      </c>
      <c r="M33" s="113">
        <f t="shared" si="0"/>
        <v>1457.5</v>
      </c>
      <c r="N33" s="113" t="s">
        <v>37</v>
      </c>
      <c r="O33" s="144" t="s">
        <v>1676</v>
      </c>
      <c r="P33" s="115" t="s">
        <v>3</v>
      </c>
      <c r="Q33" s="116" t="s">
        <v>37</v>
      </c>
      <c r="R33" s="116" t="s">
        <v>37</v>
      </c>
      <c r="S33" s="117">
        <v>43251</v>
      </c>
      <c r="T33" s="28" t="s">
        <v>1635</v>
      </c>
      <c r="U33" s="118" t="s">
        <v>37</v>
      </c>
      <c r="V33" s="118" t="s">
        <v>37</v>
      </c>
      <c r="W33" s="145" t="s">
        <v>37</v>
      </c>
      <c r="X33" s="108">
        <f t="shared" si="1"/>
        <v>1457.5</v>
      </c>
    </row>
    <row r="34" spans="1:24" customFormat="1" ht="167.25" customHeight="1">
      <c r="A34" s="109">
        <v>28</v>
      </c>
      <c r="B34" s="124" t="s">
        <v>538</v>
      </c>
      <c r="C34" s="110" t="s">
        <v>539</v>
      </c>
      <c r="D34" s="110" t="s">
        <v>29</v>
      </c>
      <c r="E34" s="110">
        <v>80289461</v>
      </c>
      <c r="F34" s="110">
        <v>15</v>
      </c>
      <c r="G34" s="143">
        <v>42767</v>
      </c>
      <c r="H34" s="110" t="s">
        <v>1677</v>
      </c>
      <c r="I34" s="110" t="s">
        <v>1678</v>
      </c>
      <c r="J34" s="110" t="s">
        <v>1679</v>
      </c>
      <c r="K34" s="112">
        <v>13588.74</v>
      </c>
      <c r="L34" s="113">
        <v>0</v>
      </c>
      <c r="M34" s="113">
        <f t="shared" si="0"/>
        <v>13588.74</v>
      </c>
      <c r="N34" s="113" t="s">
        <v>37</v>
      </c>
      <c r="O34" s="144" t="s">
        <v>1676</v>
      </c>
      <c r="P34" s="115" t="s">
        <v>3</v>
      </c>
      <c r="Q34" s="118" t="s">
        <v>37</v>
      </c>
      <c r="R34" s="118" t="s">
        <v>37</v>
      </c>
      <c r="S34" s="117">
        <v>43251</v>
      </c>
      <c r="T34" s="28" t="s">
        <v>1635</v>
      </c>
      <c r="U34" s="118" t="s">
        <v>37</v>
      </c>
      <c r="V34" s="118" t="s">
        <v>37</v>
      </c>
      <c r="W34" s="145" t="s">
        <v>37</v>
      </c>
      <c r="X34" s="108">
        <f t="shared" si="1"/>
        <v>13588.74</v>
      </c>
    </row>
    <row r="35" spans="1:24" customFormat="1" ht="27" customHeight="1">
      <c r="A35" s="109">
        <v>29</v>
      </c>
      <c r="B35" s="124" t="s">
        <v>561</v>
      </c>
      <c r="C35" s="121" t="s">
        <v>1680</v>
      </c>
      <c r="D35" s="121" t="s">
        <v>37</v>
      </c>
      <c r="E35" s="121" t="s">
        <v>37</v>
      </c>
      <c r="F35" s="121" t="s">
        <v>37</v>
      </c>
      <c r="G35" s="121" t="s">
        <v>1681</v>
      </c>
      <c r="H35" s="121" t="s">
        <v>1682</v>
      </c>
      <c r="I35" s="121" t="s">
        <v>1683</v>
      </c>
      <c r="J35" s="121" t="s">
        <v>1684</v>
      </c>
      <c r="K35" s="131">
        <v>184200</v>
      </c>
      <c r="L35" s="113">
        <v>0</v>
      </c>
      <c r="M35" s="132">
        <f t="shared" si="0"/>
        <v>184200</v>
      </c>
      <c r="N35" s="132" t="s">
        <v>37</v>
      </c>
      <c r="O35" s="115" t="s">
        <v>1685</v>
      </c>
      <c r="P35" s="133" t="s">
        <v>3</v>
      </c>
      <c r="Q35" s="117" t="s">
        <v>1115</v>
      </c>
      <c r="R35" s="57" t="s">
        <v>1115</v>
      </c>
      <c r="S35" s="117">
        <v>43281</v>
      </c>
      <c r="T35" s="28" t="s">
        <v>1635</v>
      </c>
      <c r="U35" s="139" t="s">
        <v>37</v>
      </c>
      <c r="V35" s="139" t="s">
        <v>37</v>
      </c>
      <c r="W35" s="140" t="s">
        <v>37</v>
      </c>
      <c r="X35" s="108">
        <f t="shared" si="1"/>
        <v>184200</v>
      </c>
    </row>
    <row r="36" spans="1:24" ht="128.25" customHeight="1">
      <c r="A36" s="109">
        <v>30</v>
      </c>
      <c r="B36" s="110" t="s">
        <v>583</v>
      </c>
      <c r="C36" s="146" t="s">
        <v>1415</v>
      </c>
      <c r="D36" s="110" t="s">
        <v>42</v>
      </c>
      <c r="E36" s="110">
        <v>18835325</v>
      </c>
      <c r="F36" s="110">
        <v>13</v>
      </c>
      <c r="G36" s="143">
        <v>42491</v>
      </c>
      <c r="H36" s="121" t="s">
        <v>1686</v>
      </c>
      <c r="I36" s="110" t="s">
        <v>1602</v>
      </c>
      <c r="J36" s="38" t="s">
        <v>1687</v>
      </c>
      <c r="K36" s="112">
        <v>1366.6</v>
      </c>
      <c r="L36" s="113">
        <v>0</v>
      </c>
      <c r="M36" s="113">
        <f t="shared" si="0"/>
        <v>1366.6</v>
      </c>
      <c r="N36" s="132" t="s">
        <v>37</v>
      </c>
      <c r="O36" s="115" t="s">
        <v>1688</v>
      </c>
      <c r="P36" s="114" t="s">
        <v>35</v>
      </c>
      <c r="Q36" s="111">
        <v>43054</v>
      </c>
      <c r="R36" s="147" t="s">
        <v>182</v>
      </c>
      <c r="S36" s="111" t="s">
        <v>37</v>
      </c>
      <c r="T36" s="46" t="s">
        <v>1689</v>
      </c>
      <c r="U36" s="143" t="s">
        <v>37</v>
      </c>
      <c r="V36" s="143" t="s">
        <v>37</v>
      </c>
      <c r="W36" s="148" t="s">
        <v>37</v>
      </c>
      <c r="X36" s="108">
        <f t="shared" si="1"/>
        <v>1366.6</v>
      </c>
    </row>
    <row r="37" spans="1:24" ht="128.25" customHeight="1" thickBot="1">
      <c r="A37" s="109">
        <v>31</v>
      </c>
      <c r="B37" s="110" t="s">
        <v>583</v>
      </c>
      <c r="C37" s="146" t="s">
        <v>1415</v>
      </c>
      <c r="D37" s="110" t="s">
        <v>42</v>
      </c>
      <c r="E37" s="110">
        <v>18835325</v>
      </c>
      <c r="F37" s="110">
        <v>13</v>
      </c>
      <c r="G37" s="143">
        <v>42491</v>
      </c>
      <c r="H37" s="121" t="s">
        <v>1690</v>
      </c>
      <c r="I37" s="110" t="s">
        <v>1602</v>
      </c>
      <c r="J37" s="38" t="s">
        <v>1687</v>
      </c>
      <c r="K37" s="112">
        <v>1366.6</v>
      </c>
      <c r="L37" s="113">
        <f>-K37</f>
        <v>-1366.6</v>
      </c>
      <c r="M37" s="113">
        <f t="shared" si="0"/>
        <v>0</v>
      </c>
      <c r="N37" s="114" t="s">
        <v>1691</v>
      </c>
      <c r="O37" s="114" t="s">
        <v>1691</v>
      </c>
      <c r="P37" s="114" t="s">
        <v>35</v>
      </c>
      <c r="Q37" s="111">
        <v>43054</v>
      </c>
      <c r="R37" s="147" t="s">
        <v>182</v>
      </c>
      <c r="S37" s="111" t="s">
        <v>37</v>
      </c>
      <c r="T37" s="46" t="s">
        <v>247</v>
      </c>
      <c r="U37" s="143" t="s">
        <v>37</v>
      </c>
      <c r="V37" s="143" t="s">
        <v>37</v>
      </c>
      <c r="W37" s="148" t="s">
        <v>37</v>
      </c>
      <c r="X37" s="108">
        <f t="shared" si="1"/>
        <v>0</v>
      </c>
    </row>
    <row r="38" spans="1:24" ht="128.25" customHeight="1" thickBot="1">
      <c r="A38" s="109">
        <v>32</v>
      </c>
      <c r="B38" s="124" t="s">
        <v>583</v>
      </c>
      <c r="C38" s="38" t="s">
        <v>1692</v>
      </c>
      <c r="D38" s="38"/>
      <c r="E38" s="38"/>
      <c r="F38" s="38"/>
      <c r="G38" s="38"/>
      <c r="H38" s="400" t="s">
        <v>1693</v>
      </c>
      <c r="I38" s="38"/>
      <c r="J38" s="36" t="s">
        <v>3221</v>
      </c>
      <c r="K38" s="131">
        <v>1353274.61</v>
      </c>
      <c r="L38" s="113"/>
      <c r="M38" s="132">
        <f t="shared" si="0"/>
        <v>1353274.61</v>
      </c>
      <c r="N38" s="149"/>
      <c r="O38" s="400" t="s">
        <v>3220</v>
      </c>
      <c r="P38" s="36" t="s">
        <v>3</v>
      </c>
      <c r="Q38" s="117" t="s">
        <v>37</v>
      </c>
      <c r="R38" s="118" t="s">
        <v>37</v>
      </c>
      <c r="S38" s="117">
        <v>43251</v>
      </c>
      <c r="T38" s="46" t="s">
        <v>1635</v>
      </c>
      <c r="U38" s="118" t="s">
        <v>37</v>
      </c>
      <c r="V38" s="118" t="s">
        <v>37</v>
      </c>
      <c r="W38" s="145" t="s">
        <v>37</v>
      </c>
      <c r="X38" s="108">
        <f t="shared" si="1"/>
        <v>1353274.61</v>
      </c>
    </row>
    <row r="39" spans="1:24" customFormat="1" ht="128.25" customHeight="1">
      <c r="A39" s="109">
        <v>33</v>
      </c>
      <c r="B39" s="124" t="s">
        <v>639</v>
      </c>
      <c r="C39" s="110" t="s">
        <v>1694</v>
      </c>
      <c r="D39" s="110" t="s">
        <v>29</v>
      </c>
      <c r="E39" s="110">
        <v>80289461</v>
      </c>
      <c r="F39" s="110">
        <v>14</v>
      </c>
      <c r="G39" s="110" t="s">
        <v>1695</v>
      </c>
      <c r="H39" s="110" t="s">
        <v>1696</v>
      </c>
      <c r="I39" s="110" t="s">
        <v>1697</v>
      </c>
      <c r="J39" s="110" t="s">
        <v>535</v>
      </c>
      <c r="K39" s="131">
        <v>250</v>
      </c>
      <c r="L39" s="113">
        <f>-K39</f>
        <v>-250</v>
      </c>
      <c r="M39" s="132">
        <f t="shared" si="0"/>
        <v>0</v>
      </c>
      <c r="N39" s="38" t="s">
        <v>1698</v>
      </c>
      <c r="O39" s="38" t="s">
        <v>1698</v>
      </c>
      <c r="P39" s="36" t="s">
        <v>35</v>
      </c>
      <c r="Q39" s="117">
        <v>42170</v>
      </c>
      <c r="R39" s="116" t="s">
        <v>182</v>
      </c>
      <c r="S39" s="117" t="s">
        <v>37</v>
      </c>
      <c r="T39" s="28" t="s">
        <v>38</v>
      </c>
      <c r="U39" s="122">
        <v>250</v>
      </c>
      <c r="V39" s="142" t="s">
        <v>37</v>
      </c>
      <c r="W39" s="150" t="s">
        <v>37</v>
      </c>
      <c r="X39" s="108">
        <f t="shared" si="1"/>
        <v>0</v>
      </c>
    </row>
    <row r="40" spans="1:24" s="151" customFormat="1" ht="128.25" customHeight="1">
      <c r="A40" s="109">
        <v>34</v>
      </c>
      <c r="B40" s="110" t="s">
        <v>639</v>
      </c>
      <c r="C40" s="110" t="s">
        <v>1699</v>
      </c>
      <c r="D40" s="110" t="s">
        <v>29</v>
      </c>
      <c r="E40" s="110">
        <v>98996590</v>
      </c>
      <c r="F40" s="110">
        <v>11</v>
      </c>
      <c r="G40" s="110" t="s">
        <v>1700</v>
      </c>
      <c r="H40" s="110" t="s">
        <v>1701</v>
      </c>
      <c r="I40" s="110" t="s">
        <v>749</v>
      </c>
      <c r="J40" s="110" t="s">
        <v>1702</v>
      </c>
      <c r="K40" s="112">
        <v>1.82</v>
      </c>
      <c r="L40" s="113">
        <v>0</v>
      </c>
      <c r="M40" s="113">
        <f t="shared" si="0"/>
        <v>1.82</v>
      </c>
      <c r="N40" s="113" t="s">
        <v>37</v>
      </c>
      <c r="O40" s="115" t="s">
        <v>1703</v>
      </c>
      <c r="P40" s="115" t="s">
        <v>35</v>
      </c>
      <c r="Q40" s="117">
        <v>42912</v>
      </c>
      <c r="R40" s="116" t="s">
        <v>182</v>
      </c>
      <c r="S40" s="117" t="s">
        <v>37</v>
      </c>
      <c r="T40" s="28" t="s">
        <v>1561</v>
      </c>
      <c r="U40" s="116" t="s">
        <v>37</v>
      </c>
      <c r="V40" s="116" t="s">
        <v>37</v>
      </c>
      <c r="W40" s="119" t="s">
        <v>37</v>
      </c>
      <c r="X40" s="108">
        <f t="shared" si="1"/>
        <v>1.82</v>
      </c>
    </row>
    <row r="41" spans="1:24" s="151" customFormat="1" ht="128.25" customHeight="1">
      <c r="A41" s="109">
        <v>35</v>
      </c>
      <c r="B41" s="110" t="s">
        <v>639</v>
      </c>
      <c r="C41" s="110" t="s">
        <v>1704</v>
      </c>
      <c r="D41" s="110" t="s">
        <v>29</v>
      </c>
      <c r="E41" s="110">
        <v>98996590</v>
      </c>
      <c r="F41" s="110">
        <v>11</v>
      </c>
      <c r="G41" s="110" t="s">
        <v>1705</v>
      </c>
      <c r="H41" s="110" t="s">
        <v>1706</v>
      </c>
      <c r="I41" s="110" t="s">
        <v>749</v>
      </c>
      <c r="J41" s="110" t="s">
        <v>1707</v>
      </c>
      <c r="K41" s="112">
        <v>2.73</v>
      </c>
      <c r="L41" s="113">
        <v>0</v>
      </c>
      <c r="M41" s="113">
        <f t="shared" si="0"/>
        <v>2.73</v>
      </c>
      <c r="N41" s="113" t="s">
        <v>37</v>
      </c>
      <c r="O41" s="115" t="s">
        <v>1703</v>
      </c>
      <c r="P41" s="115" t="s">
        <v>35</v>
      </c>
      <c r="Q41" s="117">
        <v>42912</v>
      </c>
      <c r="R41" s="116" t="s">
        <v>182</v>
      </c>
      <c r="S41" s="117" t="s">
        <v>37</v>
      </c>
      <c r="T41" s="28" t="s">
        <v>1561</v>
      </c>
      <c r="U41" s="116" t="s">
        <v>37</v>
      </c>
      <c r="V41" s="116" t="s">
        <v>37</v>
      </c>
      <c r="W41" s="119" t="s">
        <v>37</v>
      </c>
      <c r="X41" s="108">
        <f t="shared" si="1"/>
        <v>2.73</v>
      </c>
    </row>
    <row r="42" spans="1:24" s="151" customFormat="1" ht="128.25" customHeight="1">
      <c r="A42" s="109">
        <v>36</v>
      </c>
      <c r="B42" s="110" t="s">
        <v>639</v>
      </c>
      <c r="C42" s="110" t="s">
        <v>1704</v>
      </c>
      <c r="D42" s="110" t="s">
        <v>29</v>
      </c>
      <c r="E42" s="110">
        <v>98996590</v>
      </c>
      <c r="F42" s="110">
        <v>11</v>
      </c>
      <c r="G42" s="110" t="s">
        <v>831</v>
      </c>
      <c r="H42" s="110" t="s">
        <v>1708</v>
      </c>
      <c r="I42" s="110" t="s">
        <v>749</v>
      </c>
      <c r="J42" s="110" t="s">
        <v>1709</v>
      </c>
      <c r="K42" s="112">
        <v>4.9400000000000004</v>
      </c>
      <c r="L42" s="113">
        <v>0</v>
      </c>
      <c r="M42" s="113">
        <f t="shared" si="0"/>
        <v>4.9400000000000004</v>
      </c>
      <c r="N42" s="113" t="s">
        <v>37</v>
      </c>
      <c r="O42" s="115" t="s">
        <v>1703</v>
      </c>
      <c r="P42" s="115" t="s">
        <v>35</v>
      </c>
      <c r="Q42" s="117">
        <v>42912</v>
      </c>
      <c r="R42" s="116" t="s">
        <v>182</v>
      </c>
      <c r="S42" s="117" t="s">
        <v>37</v>
      </c>
      <c r="T42" s="28" t="s">
        <v>1561</v>
      </c>
      <c r="U42" s="116" t="s">
        <v>37</v>
      </c>
      <c r="V42" s="116" t="s">
        <v>37</v>
      </c>
      <c r="W42" s="119" t="s">
        <v>37</v>
      </c>
      <c r="X42" s="108">
        <f t="shared" si="1"/>
        <v>4.9400000000000004</v>
      </c>
    </row>
    <row r="43" spans="1:24" s="151" customFormat="1" ht="128.25" customHeight="1">
      <c r="A43" s="109">
        <v>37</v>
      </c>
      <c r="B43" s="110" t="s">
        <v>639</v>
      </c>
      <c r="C43" s="110" t="s">
        <v>1710</v>
      </c>
      <c r="D43" s="110" t="s">
        <v>29</v>
      </c>
      <c r="E43" s="110">
        <v>98996590</v>
      </c>
      <c r="F43" s="110">
        <v>11</v>
      </c>
      <c r="G43" s="110" t="s">
        <v>655</v>
      </c>
      <c r="H43" s="110" t="s">
        <v>1711</v>
      </c>
      <c r="I43" s="110" t="s">
        <v>749</v>
      </c>
      <c r="J43" s="110" t="s">
        <v>1712</v>
      </c>
      <c r="K43" s="112">
        <v>21.22</v>
      </c>
      <c r="L43" s="113">
        <v>0</v>
      </c>
      <c r="M43" s="113">
        <f t="shared" si="0"/>
        <v>21.22</v>
      </c>
      <c r="N43" s="113" t="s">
        <v>37</v>
      </c>
      <c r="O43" s="115" t="s">
        <v>1703</v>
      </c>
      <c r="P43" s="115" t="s">
        <v>35</v>
      </c>
      <c r="Q43" s="117">
        <v>42912</v>
      </c>
      <c r="R43" s="116" t="s">
        <v>182</v>
      </c>
      <c r="S43" s="117" t="s">
        <v>37</v>
      </c>
      <c r="T43" s="28" t="s">
        <v>1561</v>
      </c>
      <c r="U43" s="116" t="s">
        <v>37</v>
      </c>
      <c r="V43" s="116" t="s">
        <v>37</v>
      </c>
      <c r="W43" s="119" t="s">
        <v>37</v>
      </c>
      <c r="X43" s="108">
        <f t="shared" si="1"/>
        <v>21.22</v>
      </c>
    </row>
    <row r="44" spans="1:24" s="151" customFormat="1" ht="128.25" customHeight="1">
      <c r="A44" s="109">
        <v>38</v>
      </c>
      <c r="B44" s="110" t="s">
        <v>639</v>
      </c>
      <c r="C44" s="110" t="s">
        <v>1710</v>
      </c>
      <c r="D44" s="110" t="s">
        <v>29</v>
      </c>
      <c r="E44" s="110">
        <v>98996590</v>
      </c>
      <c r="F44" s="110">
        <v>11</v>
      </c>
      <c r="G44" s="110" t="s">
        <v>1713</v>
      </c>
      <c r="H44" s="110" t="s">
        <v>1714</v>
      </c>
      <c r="I44" s="110" t="s">
        <v>749</v>
      </c>
      <c r="J44" s="110" t="s">
        <v>1715</v>
      </c>
      <c r="K44" s="112">
        <v>23.89</v>
      </c>
      <c r="L44" s="113">
        <v>0</v>
      </c>
      <c r="M44" s="113">
        <f t="shared" si="0"/>
        <v>23.89</v>
      </c>
      <c r="N44" s="113" t="s">
        <v>37</v>
      </c>
      <c r="O44" s="115" t="s">
        <v>1703</v>
      </c>
      <c r="P44" s="115" t="s">
        <v>35</v>
      </c>
      <c r="Q44" s="117">
        <v>42912</v>
      </c>
      <c r="R44" s="116" t="s">
        <v>182</v>
      </c>
      <c r="S44" s="117" t="s">
        <v>37</v>
      </c>
      <c r="T44" s="28" t="s">
        <v>1561</v>
      </c>
      <c r="U44" s="116" t="s">
        <v>37</v>
      </c>
      <c r="V44" s="116" t="s">
        <v>37</v>
      </c>
      <c r="W44" s="119" t="s">
        <v>37</v>
      </c>
      <c r="X44" s="108">
        <f t="shared" si="1"/>
        <v>23.89</v>
      </c>
    </row>
    <row r="45" spans="1:24" s="151" customFormat="1" ht="128.25" customHeight="1">
      <c r="A45" s="109">
        <v>39</v>
      </c>
      <c r="B45" s="110" t="s">
        <v>639</v>
      </c>
      <c r="C45" s="110" t="s">
        <v>1716</v>
      </c>
      <c r="D45" s="110" t="s">
        <v>29</v>
      </c>
      <c r="E45" s="110">
        <v>98996590</v>
      </c>
      <c r="F45" s="110">
        <v>11</v>
      </c>
      <c r="G45" s="110" t="s">
        <v>658</v>
      </c>
      <c r="H45" s="110" t="s">
        <v>1717</v>
      </c>
      <c r="I45" s="110" t="s">
        <v>749</v>
      </c>
      <c r="J45" s="110" t="s">
        <v>1702</v>
      </c>
      <c r="K45" s="112">
        <v>32.799999999999997</v>
      </c>
      <c r="L45" s="113">
        <v>0</v>
      </c>
      <c r="M45" s="113">
        <f t="shared" si="0"/>
        <v>32.799999999999997</v>
      </c>
      <c r="N45" s="113" t="s">
        <v>37</v>
      </c>
      <c r="O45" s="115" t="s">
        <v>1703</v>
      </c>
      <c r="P45" s="115" t="s">
        <v>35</v>
      </c>
      <c r="Q45" s="117">
        <v>42912</v>
      </c>
      <c r="R45" s="116" t="s">
        <v>182</v>
      </c>
      <c r="S45" s="117" t="s">
        <v>37</v>
      </c>
      <c r="T45" s="28" t="s">
        <v>1561</v>
      </c>
      <c r="U45" s="116" t="s">
        <v>37</v>
      </c>
      <c r="V45" s="116" t="s">
        <v>37</v>
      </c>
      <c r="W45" s="119" t="s">
        <v>37</v>
      </c>
      <c r="X45" s="108">
        <f t="shared" si="1"/>
        <v>32.799999999999997</v>
      </c>
    </row>
    <row r="46" spans="1:24" s="151" customFormat="1" ht="128.25" customHeight="1">
      <c r="A46" s="109">
        <v>40</v>
      </c>
      <c r="B46" s="110" t="s">
        <v>639</v>
      </c>
      <c r="C46" s="110" t="s">
        <v>1718</v>
      </c>
      <c r="D46" s="110" t="s">
        <v>29</v>
      </c>
      <c r="E46" s="110">
        <v>98996590</v>
      </c>
      <c r="F46" s="110">
        <v>11</v>
      </c>
      <c r="G46" s="110" t="s">
        <v>43</v>
      </c>
      <c r="H46" s="110" t="s">
        <v>1719</v>
      </c>
      <c r="I46" s="110" t="s">
        <v>749</v>
      </c>
      <c r="J46" s="110" t="s">
        <v>1720</v>
      </c>
      <c r="K46" s="112">
        <v>89.59</v>
      </c>
      <c r="L46" s="113">
        <v>0</v>
      </c>
      <c r="M46" s="113">
        <f t="shared" si="0"/>
        <v>89.59</v>
      </c>
      <c r="N46" s="113" t="s">
        <v>37</v>
      </c>
      <c r="O46" s="115" t="s">
        <v>1703</v>
      </c>
      <c r="P46" s="115" t="s">
        <v>35</v>
      </c>
      <c r="Q46" s="117">
        <v>42912</v>
      </c>
      <c r="R46" s="116" t="s">
        <v>182</v>
      </c>
      <c r="S46" s="117" t="s">
        <v>37</v>
      </c>
      <c r="T46" s="28" t="s">
        <v>1561</v>
      </c>
      <c r="U46" s="139" t="s">
        <v>37</v>
      </c>
      <c r="V46" s="116" t="s">
        <v>37</v>
      </c>
      <c r="W46" s="119" t="s">
        <v>37</v>
      </c>
      <c r="X46" s="108">
        <f t="shared" si="1"/>
        <v>89.59</v>
      </c>
    </row>
    <row r="47" spans="1:24" s="151" customFormat="1" ht="128.25" customHeight="1">
      <c r="A47" s="109">
        <v>41</v>
      </c>
      <c r="B47" s="110" t="s">
        <v>639</v>
      </c>
      <c r="C47" s="110" t="s">
        <v>1718</v>
      </c>
      <c r="D47" s="110" t="s">
        <v>29</v>
      </c>
      <c r="E47" s="110">
        <v>98996590</v>
      </c>
      <c r="F47" s="110">
        <v>11</v>
      </c>
      <c r="G47" s="110" t="s">
        <v>658</v>
      </c>
      <c r="H47" s="110" t="s">
        <v>1721</v>
      </c>
      <c r="I47" s="110" t="s">
        <v>749</v>
      </c>
      <c r="J47" s="110" t="s">
        <v>1720</v>
      </c>
      <c r="K47" s="112">
        <v>257.52999999999997</v>
      </c>
      <c r="L47" s="113">
        <v>0</v>
      </c>
      <c r="M47" s="113">
        <f t="shared" si="0"/>
        <v>257.52999999999997</v>
      </c>
      <c r="N47" s="113" t="s">
        <v>37</v>
      </c>
      <c r="O47" s="115" t="s">
        <v>1703</v>
      </c>
      <c r="P47" s="115" t="s">
        <v>35</v>
      </c>
      <c r="Q47" s="117">
        <v>42912</v>
      </c>
      <c r="R47" s="116" t="s">
        <v>182</v>
      </c>
      <c r="S47" s="117" t="s">
        <v>37</v>
      </c>
      <c r="T47" s="28" t="s">
        <v>1561</v>
      </c>
      <c r="U47" s="116" t="s">
        <v>37</v>
      </c>
      <c r="V47" s="116" t="s">
        <v>37</v>
      </c>
      <c r="W47" s="119" t="s">
        <v>37</v>
      </c>
      <c r="X47" s="108">
        <f t="shared" si="1"/>
        <v>257.52999999999997</v>
      </c>
    </row>
    <row r="48" spans="1:24" s="151" customFormat="1" ht="128.25" customHeight="1">
      <c r="A48" s="109">
        <v>42</v>
      </c>
      <c r="B48" s="110" t="s">
        <v>639</v>
      </c>
      <c r="C48" s="110" t="s">
        <v>1704</v>
      </c>
      <c r="D48" s="110" t="s">
        <v>29</v>
      </c>
      <c r="E48" s="110">
        <v>98996590</v>
      </c>
      <c r="F48" s="110">
        <v>11</v>
      </c>
      <c r="G48" s="110" t="s">
        <v>658</v>
      </c>
      <c r="H48" s="110" t="s">
        <v>1722</v>
      </c>
      <c r="I48" s="110" t="s">
        <v>749</v>
      </c>
      <c r="J48" s="110" t="s">
        <v>1723</v>
      </c>
      <c r="K48" s="112">
        <v>500</v>
      </c>
      <c r="L48" s="113">
        <v>0</v>
      </c>
      <c r="M48" s="113">
        <f t="shared" si="0"/>
        <v>500</v>
      </c>
      <c r="N48" s="113" t="s">
        <v>37</v>
      </c>
      <c r="O48" s="115" t="s">
        <v>1703</v>
      </c>
      <c r="P48" s="115" t="s">
        <v>35</v>
      </c>
      <c r="Q48" s="117">
        <v>42912</v>
      </c>
      <c r="R48" s="116" t="s">
        <v>182</v>
      </c>
      <c r="S48" s="117" t="s">
        <v>37</v>
      </c>
      <c r="T48" s="28" t="s">
        <v>1561</v>
      </c>
      <c r="U48" s="116" t="s">
        <v>37</v>
      </c>
      <c r="V48" s="116" t="s">
        <v>37</v>
      </c>
      <c r="W48" s="119" t="s">
        <v>37</v>
      </c>
      <c r="X48" s="108">
        <f t="shared" si="1"/>
        <v>500</v>
      </c>
    </row>
    <row r="49" spans="1:24" customFormat="1" ht="128.25" customHeight="1">
      <c r="A49" s="109">
        <v>43</v>
      </c>
      <c r="B49" s="124" t="s">
        <v>639</v>
      </c>
      <c r="C49" s="110" t="s">
        <v>1724</v>
      </c>
      <c r="D49" s="110" t="s">
        <v>42</v>
      </c>
      <c r="E49" s="110">
        <v>14954974</v>
      </c>
      <c r="F49" s="110">
        <v>13</v>
      </c>
      <c r="G49" s="110" t="s">
        <v>1725</v>
      </c>
      <c r="H49" s="110" t="s">
        <v>1726</v>
      </c>
      <c r="I49" s="110" t="s">
        <v>749</v>
      </c>
      <c r="J49" s="110" t="s">
        <v>1727</v>
      </c>
      <c r="K49" s="131">
        <v>748.45</v>
      </c>
      <c r="L49" s="113">
        <v>0</v>
      </c>
      <c r="M49" s="132">
        <f t="shared" si="0"/>
        <v>748.45</v>
      </c>
      <c r="N49" s="132" t="s">
        <v>37</v>
      </c>
      <c r="O49" s="36" t="s">
        <v>1728</v>
      </c>
      <c r="P49" s="36" t="s">
        <v>3</v>
      </c>
      <c r="Q49" s="117" t="s">
        <v>37</v>
      </c>
      <c r="R49" s="142" t="s">
        <v>37</v>
      </c>
      <c r="S49" s="117">
        <v>43251</v>
      </c>
      <c r="T49" s="142" t="s">
        <v>1635</v>
      </c>
      <c r="U49" s="142" t="s">
        <v>37</v>
      </c>
      <c r="V49" s="142" t="s">
        <v>37</v>
      </c>
      <c r="W49" s="150" t="s">
        <v>37</v>
      </c>
      <c r="X49" s="108">
        <f t="shared" si="1"/>
        <v>748.45</v>
      </c>
    </row>
    <row r="50" spans="1:24" customFormat="1" ht="128.25" customHeight="1">
      <c r="A50" s="109">
        <v>44</v>
      </c>
      <c r="B50" s="110" t="s">
        <v>639</v>
      </c>
      <c r="C50" s="110" t="s">
        <v>1699</v>
      </c>
      <c r="D50" s="110" t="s">
        <v>29</v>
      </c>
      <c r="E50" s="110">
        <v>98996590</v>
      </c>
      <c r="F50" s="110">
        <v>11</v>
      </c>
      <c r="G50" s="110" t="s">
        <v>1729</v>
      </c>
      <c r="H50" s="110" t="s">
        <v>1730</v>
      </c>
      <c r="I50" s="110" t="s">
        <v>1731</v>
      </c>
      <c r="J50" s="110" t="s">
        <v>1732</v>
      </c>
      <c r="K50" s="112">
        <v>1055.99</v>
      </c>
      <c r="L50" s="113">
        <v>0</v>
      </c>
      <c r="M50" s="113">
        <f t="shared" si="0"/>
        <v>1055.99</v>
      </c>
      <c r="N50" s="113" t="s">
        <v>37</v>
      </c>
      <c r="O50" s="115" t="s">
        <v>1733</v>
      </c>
      <c r="P50" s="115" t="s">
        <v>35</v>
      </c>
      <c r="Q50" s="117">
        <v>42989</v>
      </c>
      <c r="R50" s="116" t="s">
        <v>182</v>
      </c>
      <c r="S50" s="117" t="s">
        <v>37</v>
      </c>
      <c r="T50" s="28" t="s">
        <v>1561</v>
      </c>
      <c r="U50" s="116" t="s">
        <v>37</v>
      </c>
      <c r="V50" s="116" t="s">
        <v>37</v>
      </c>
      <c r="W50" s="119" t="s">
        <v>37</v>
      </c>
      <c r="X50" s="108">
        <f t="shared" si="1"/>
        <v>1055.99</v>
      </c>
    </row>
    <row r="51" spans="1:24" customFormat="1" ht="150.75" customHeight="1">
      <c r="A51" s="109">
        <v>45</v>
      </c>
      <c r="B51" s="110" t="s">
        <v>639</v>
      </c>
      <c r="C51" s="110" t="s">
        <v>1734</v>
      </c>
      <c r="D51" s="110" t="s">
        <v>37</v>
      </c>
      <c r="E51" s="110" t="s">
        <v>37</v>
      </c>
      <c r="F51" s="110" t="s">
        <v>363</v>
      </c>
      <c r="G51" s="110" t="s">
        <v>1735</v>
      </c>
      <c r="H51" s="110" t="s">
        <v>1736</v>
      </c>
      <c r="I51" s="110" t="s">
        <v>1737</v>
      </c>
      <c r="J51" s="110" t="s">
        <v>1738</v>
      </c>
      <c r="K51" s="112">
        <v>5394.08</v>
      </c>
      <c r="L51" s="113">
        <v>0</v>
      </c>
      <c r="M51" s="113">
        <f t="shared" si="0"/>
        <v>5394.08</v>
      </c>
      <c r="N51" s="113" t="s">
        <v>37</v>
      </c>
      <c r="O51" s="115" t="s">
        <v>1739</v>
      </c>
      <c r="P51" s="115" t="s">
        <v>35</v>
      </c>
      <c r="Q51" s="117">
        <v>42912</v>
      </c>
      <c r="R51" s="116" t="s">
        <v>182</v>
      </c>
      <c r="S51" s="117" t="s">
        <v>37</v>
      </c>
      <c r="T51" s="28" t="s">
        <v>1561</v>
      </c>
      <c r="U51" s="116" t="s">
        <v>37</v>
      </c>
      <c r="V51" s="116" t="s">
        <v>37</v>
      </c>
      <c r="W51" s="119" t="s">
        <v>37</v>
      </c>
      <c r="X51" s="108">
        <f t="shared" si="1"/>
        <v>5394.08</v>
      </c>
    </row>
    <row r="52" spans="1:24" customFormat="1" ht="128.25" customHeight="1">
      <c r="A52" s="109">
        <v>46</v>
      </c>
      <c r="B52" s="124" t="s">
        <v>639</v>
      </c>
      <c r="C52" s="110" t="s">
        <v>1740</v>
      </c>
      <c r="D52" s="110" t="s">
        <v>29</v>
      </c>
      <c r="E52" s="110">
        <v>90941574</v>
      </c>
      <c r="F52" s="110">
        <v>5</v>
      </c>
      <c r="G52" s="110" t="s">
        <v>1741</v>
      </c>
      <c r="H52" s="110" t="s">
        <v>1742</v>
      </c>
      <c r="I52" s="110" t="s">
        <v>1743</v>
      </c>
      <c r="J52" s="110"/>
      <c r="K52" s="131">
        <v>5600</v>
      </c>
      <c r="L52" s="113">
        <v>0</v>
      </c>
      <c r="M52" s="132">
        <f t="shared" si="0"/>
        <v>5600</v>
      </c>
      <c r="N52" s="132" t="s">
        <v>37</v>
      </c>
      <c r="O52" s="36" t="s">
        <v>1744</v>
      </c>
      <c r="P52" s="36" t="s">
        <v>35</v>
      </c>
      <c r="Q52" s="117">
        <v>42885</v>
      </c>
      <c r="R52" s="142" t="s">
        <v>37</v>
      </c>
      <c r="S52" s="117" t="s">
        <v>37</v>
      </c>
      <c r="T52" s="118" t="s">
        <v>537</v>
      </c>
      <c r="U52" s="142" t="s">
        <v>37</v>
      </c>
      <c r="V52" s="142" t="s">
        <v>37</v>
      </c>
      <c r="W52" s="150" t="s">
        <v>37</v>
      </c>
      <c r="X52" s="108">
        <f t="shared" si="1"/>
        <v>5600</v>
      </c>
    </row>
    <row r="53" spans="1:24" customFormat="1" ht="128.25" customHeight="1">
      <c r="A53" s="109">
        <v>47</v>
      </c>
      <c r="B53" s="110" t="s">
        <v>639</v>
      </c>
      <c r="C53" s="110" t="s">
        <v>1745</v>
      </c>
      <c r="D53" s="110" t="s">
        <v>29</v>
      </c>
      <c r="E53" s="110">
        <v>60092696</v>
      </c>
      <c r="F53" s="110">
        <v>12</v>
      </c>
      <c r="G53" s="110" t="s">
        <v>1746</v>
      </c>
      <c r="H53" s="110" t="s">
        <v>1747</v>
      </c>
      <c r="I53" s="110" t="s">
        <v>1731</v>
      </c>
      <c r="J53" s="110" t="s">
        <v>1748</v>
      </c>
      <c r="K53" s="112">
        <v>26107.98</v>
      </c>
      <c r="L53" s="113">
        <v>0</v>
      </c>
      <c r="M53" s="113">
        <f t="shared" si="0"/>
        <v>26107.98</v>
      </c>
      <c r="N53" s="113" t="s">
        <v>37</v>
      </c>
      <c r="O53" s="115" t="s">
        <v>1749</v>
      </c>
      <c r="P53" s="115" t="s">
        <v>1750</v>
      </c>
      <c r="Q53" s="117" t="s">
        <v>37</v>
      </c>
      <c r="R53" s="116" t="s">
        <v>37</v>
      </c>
      <c r="S53" s="117">
        <v>43190</v>
      </c>
      <c r="T53" s="19" t="s">
        <v>1579</v>
      </c>
      <c r="U53" s="116" t="s">
        <v>37</v>
      </c>
      <c r="V53" s="116" t="s">
        <v>37</v>
      </c>
      <c r="W53" s="119" t="s">
        <v>37</v>
      </c>
      <c r="X53" s="108">
        <f t="shared" si="1"/>
        <v>26107.98</v>
      </c>
    </row>
    <row r="54" spans="1:24" customFormat="1" ht="128.25" customHeight="1">
      <c r="A54" s="109">
        <v>48</v>
      </c>
      <c r="B54" s="110" t="s">
        <v>639</v>
      </c>
      <c r="C54" s="110" t="s">
        <v>1751</v>
      </c>
      <c r="D54" s="110" t="s">
        <v>1752</v>
      </c>
      <c r="E54" s="110" t="s">
        <v>1753</v>
      </c>
      <c r="F54" s="110" t="s">
        <v>1754</v>
      </c>
      <c r="G54" s="110" t="s">
        <v>1755</v>
      </c>
      <c r="H54" s="110" t="s">
        <v>1756</v>
      </c>
      <c r="I54" s="110"/>
      <c r="J54" s="110" t="s">
        <v>1757</v>
      </c>
      <c r="K54" s="112">
        <v>102000</v>
      </c>
      <c r="L54" s="113">
        <v>0</v>
      </c>
      <c r="M54" s="113">
        <f t="shared" si="0"/>
        <v>102000</v>
      </c>
      <c r="N54" s="113" t="s">
        <v>37</v>
      </c>
      <c r="O54" s="115" t="s">
        <v>1758</v>
      </c>
      <c r="P54" s="115" t="s">
        <v>1750</v>
      </c>
      <c r="Q54" s="116" t="s">
        <v>37</v>
      </c>
      <c r="R54" s="116" t="s">
        <v>37</v>
      </c>
      <c r="S54" s="152" t="s">
        <v>1759</v>
      </c>
      <c r="T54" s="118" t="s">
        <v>1635</v>
      </c>
      <c r="U54" s="116" t="s">
        <v>37</v>
      </c>
      <c r="V54" s="116" t="s">
        <v>37</v>
      </c>
      <c r="W54" s="153" t="s">
        <v>1760</v>
      </c>
      <c r="X54" s="108">
        <f t="shared" si="1"/>
        <v>102000</v>
      </c>
    </row>
    <row r="55" spans="1:24" customFormat="1" ht="128.25" customHeight="1">
      <c r="A55" s="109">
        <v>49</v>
      </c>
      <c r="B55" s="110" t="s">
        <v>1046</v>
      </c>
      <c r="C55" s="110" t="s">
        <v>1761</v>
      </c>
      <c r="D55" s="110" t="s">
        <v>29</v>
      </c>
      <c r="E55" s="110">
        <v>90430531</v>
      </c>
      <c r="F55" s="110">
        <v>11</v>
      </c>
      <c r="G55" s="143">
        <v>42736</v>
      </c>
      <c r="H55" s="110" t="s">
        <v>1601</v>
      </c>
      <c r="I55" s="110" t="s">
        <v>1602</v>
      </c>
      <c r="J55" s="110" t="s">
        <v>1762</v>
      </c>
      <c r="K55" s="112">
        <v>957.5</v>
      </c>
      <c r="L55" s="113">
        <f>-K55</f>
        <v>-957.5</v>
      </c>
      <c r="M55" s="113">
        <f t="shared" si="0"/>
        <v>0</v>
      </c>
      <c r="N55" s="115" t="s">
        <v>1763</v>
      </c>
      <c r="O55" s="110" t="s">
        <v>1764</v>
      </c>
      <c r="P55" s="115" t="s">
        <v>35</v>
      </c>
      <c r="Q55" s="117">
        <v>42795</v>
      </c>
      <c r="R55" s="154">
        <v>60</v>
      </c>
      <c r="S55" s="117" t="s">
        <v>37</v>
      </c>
      <c r="T55" s="19" t="s">
        <v>38</v>
      </c>
      <c r="U55" s="110">
        <v>957.5</v>
      </c>
      <c r="V55" s="110" t="s">
        <v>37</v>
      </c>
      <c r="W55" s="155" t="s">
        <v>37</v>
      </c>
      <c r="X55" s="108">
        <f t="shared" si="1"/>
        <v>0</v>
      </c>
    </row>
    <row r="56" spans="1:24" customFormat="1" ht="128.25" customHeight="1">
      <c r="A56" s="109">
        <v>50</v>
      </c>
      <c r="B56" s="110" t="s">
        <v>1046</v>
      </c>
      <c r="C56" s="110" t="s">
        <v>1765</v>
      </c>
      <c r="D56" s="110" t="s">
        <v>29</v>
      </c>
      <c r="E56" s="110">
        <v>80104525</v>
      </c>
      <c r="F56" s="110">
        <v>14</v>
      </c>
      <c r="G56" s="143">
        <v>42736</v>
      </c>
      <c r="H56" s="110" t="s">
        <v>1766</v>
      </c>
      <c r="I56" s="110" t="s">
        <v>1602</v>
      </c>
      <c r="J56" s="110" t="s">
        <v>1767</v>
      </c>
      <c r="K56" s="112">
        <v>1607.5</v>
      </c>
      <c r="L56" s="113">
        <f>-K56</f>
        <v>-1607.5</v>
      </c>
      <c r="M56" s="113">
        <f t="shared" si="0"/>
        <v>0</v>
      </c>
      <c r="N56" s="115" t="s">
        <v>1763</v>
      </c>
      <c r="O56" s="110" t="s">
        <v>1768</v>
      </c>
      <c r="P56" s="115" t="s">
        <v>35</v>
      </c>
      <c r="Q56" s="117">
        <v>42795</v>
      </c>
      <c r="R56" s="154">
        <v>60</v>
      </c>
      <c r="S56" s="117" t="s">
        <v>37</v>
      </c>
      <c r="T56" s="14" t="s">
        <v>38</v>
      </c>
      <c r="U56" s="110" t="s">
        <v>37</v>
      </c>
      <c r="V56" s="110" t="s">
        <v>37</v>
      </c>
      <c r="W56" s="155" t="s">
        <v>37</v>
      </c>
      <c r="X56" s="108">
        <f t="shared" si="1"/>
        <v>0</v>
      </c>
    </row>
    <row r="57" spans="1:24" customFormat="1" ht="165" customHeight="1">
      <c r="A57" s="109">
        <v>51</v>
      </c>
      <c r="B57" s="110" t="s">
        <v>1046</v>
      </c>
      <c r="C57" s="110" t="s">
        <v>1765</v>
      </c>
      <c r="D57" s="110" t="s">
        <v>29</v>
      </c>
      <c r="E57" s="110">
        <v>80104525</v>
      </c>
      <c r="F57" s="110">
        <v>14</v>
      </c>
      <c r="G57" s="143">
        <v>42736</v>
      </c>
      <c r="H57" s="110" t="s">
        <v>1601</v>
      </c>
      <c r="I57" s="110" t="s">
        <v>1602</v>
      </c>
      <c r="J57" s="110" t="s">
        <v>1675</v>
      </c>
      <c r="K57" s="112">
        <v>1457.5</v>
      </c>
      <c r="L57" s="113">
        <f>-K57</f>
        <v>-1457.5</v>
      </c>
      <c r="M57" s="113">
        <f t="shared" si="0"/>
        <v>0</v>
      </c>
      <c r="N57" s="115" t="s">
        <v>37</v>
      </c>
      <c r="O57" s="110" t="s">
        <v>1769</v>
      </c>
      <c r="P57" s="115" t="s">
        <v>35</v>
      </c>
      <c r="Q57" s="117">
        <v>42887</v>
      </c>
      <c r="R57" s="52" t="s">
        <v>37</v>
      </c>
      <c r="S57" s="117" t="s">
        <v>37</v>
      </c>
      <c r="T57" s="14" t="s">
        <v>38</v>
      </c>
      <c r="U57" s="110" t="s">
        <v>37</v>
      </c>
      <c r="V57" s="110" t="s">
        <v>37</v>
      </c>
      <c r="W57" s="155" t="s">
        <v>37</v>
      </c>
      <c r="X57" s="108">
        <f t="shared" si="1"/>
        <v>0</v>
      </c>
    </row>
    <row r="58" spans="1:24" customFormat="1" ht="176.25" customHeight="1">
      <c r="A58" s="109">
        <v>52</v>
      </c>
      <c r="B58" s="110" t="s">
        <v>1046</v>
      </c>
      <c r="C58" s="110" t="s">
        <v>1770</v>
      </c>
      <c r="D58" s="110" t="s">
        <v>29</v>
      </c>
      <c r="E58" s="110">
        <v>81863888</v>
      </c>
      <c r="F58" s="110">
        <v>11</v>
      </c>
      <c r="G58" s="143">
        <v>42795</v>
      </c>
      <c r="H58" s="110" t="s">
        <v>1771</v>
      </c>
      <c r="I58" s="110" t="s">
        <v>1772</v>
      </c>
      <c r="J58" s="110" t="s">
        <v>1773</v>
      </c>
      <c r="K58" s="112">
        <v>2884.06</v>
      </c>
      <c r="L58" s="113">
        <v>0</v>
      </c>
      <c r="M58" s="113">
        <f t="shared" si="0"/>
        <v>2884.06</v>
      </c>
      <c r="N58" s="115" t="s">
        <v>37</v>
      </c>
      <c r="O58" s="110" t="s">
        <v>1774</v>
      </c>
      <c r="P58" s="115" t="s">
        <v>35</v>
      </c>
      <c r="Q58" s="117">
        <v>42968</v>
      </c>
      <c r="R58" s="118" t="s">
        <v>37</v>
      </c>
      <c r="S58" s="117" t="s">
        <v>37</v>
      </c>
      <c r="T58" s="118" t="s">
        <v>537</v>
      </c>
      <c r="U58" s="110" t="s">
        <v>1775</v>
      </c>
      <c r="V58" s="110" t="s">
        <v>37</v>
      </c>
      <c r="W58" s="155" t="s">
        <v>37</v>
      </c>
      <c r="X58" s="108">
        <f t="shared" si="1"/>
        <v>2884.06</v>
      </c>
    </row>
    <row r="59" spans="1:24" customFormat="1" ht="201" customHeight="1">
      <c r="A59" s="109">
        <v>53</v>
      </c>
      <c r="B59" s="110" t="s">
        <v>1046</v>
      </c>
      <c r="C59" s="110" t="s">
        <v>1770</v>
      </c>
      <c r="D59" s="110" t="s">
        <v>29</v>
      </c>
      <c r="E59" s="110">
        <v>81863888</v>
      </c>
      <c r="F59" s="110">
        <v>11</v>
      </c>
      <c r="G59" s="143">
        <v>42795</v>
      </c>
      <c r="H59" s="110" t="s">
        <v>1771</v>
      </c>
      <c r="I59" s="110" t="s">
        <v>1772</v>
      </c>
      <c r="J59" s="110" t="s">
        <v>1773</v>
      </c>
      <c r="K59" s="112">
        <v>3062.35</v>
      </c>
      <c r="L59" s="113">
        <v>0</v>
      </c>
      <c r="M59" s="113">
        <f t="shared" si="0"/>
        <v>3062.35</v>
      </c>
      <c r="N59" s="115" t="s">
        <v>37</v>
      </c>
      <c r="O59" s="110" t="s">
        <v>1776</v>
      </c>
      <c r="P59" s="115" t="s">
        <v>35</v>
      </c>
      <c r="Q59" s="117">
        <v>42968</v>
      </c>
      <c r="R59" s="52" t="s">
        <v>37</v>
      </c>
      <c r="S59" s="117" t="s">
        <v>37</v>
      </c>
      <c r="T59" s="118" t="s">
        <v>537</v>
      </c>
      <c r="U59" s="110" t="s">
        <v>1777</v>
      </c>
      <c r="V59" s="110" t="s">
        <v>37</v>
      </c>
      <c r="W59" s="155" t="s">
        <v>37</v>
      </c>
      <c r="X59" s="108">
        <f t="shared" si="1"/>
        <v>3062.35</v>
      </c>
    </row>
    <row r="60" spans="1:24" customFormat="1" ht="138" customHeight="1">
      <c r="A60" s="109">
        <v>54</v>
      </c>
      <c r="B60" s="110" t="s">
        <v>1046</v>
      </c>
      <c r="C60" s="110" t="s">
        <v>1770</v>
      </c>
      <c r="D60" s="110" t="s">
        <v>29</v>
      </c>
      <c r="E60" s="110">
        <v>81863888</v>
      </c>
      <c r="F60" s="110">
        <v>11</v>
      </c>
      <c r="G60" s="143">
        <v>42644</v>
      </c>
      <c r="H60" s="110" t="s">
        <v>1771</v>
      </c>
      <c r="I60" s="110" t="s">
        <v>1772</v>
      </c>
      <c r="J60" s="110" t="s">
        <v>1773</v>
      </c>
      <c r="K60" s="112">
        <v>4465.59</v>
      </c>
      <c r="L60" s="113">
        <v>-254.18</v>
      </c>
      <c r="M60" s="113">
        <f t="shared" si="0"/>
        <v>4211.41</v>
      </c>
      <c r="N60" s="115" t="s">
        <v>1778</v>
      </c>
      <c r="O60" s="110" t="s">
        <v>1779</v>
      </c>
      <c r="P60" s="115" t="s">
        <v>35</v>
      </c>
      <c r="Q60" s="117">
        <v>42968</v>
      </c>
      <c r="R60" s="118" t="s">
        <v>182</v>
      </c>
      <c r="S60" s="117" t="s">
        <v>37</v>
      </c>
      <c r="T60" s="118" t="s">
        <v>537</v>
      </c>
      <c r="U60" s="110" t="s">
        <v>1780</v>
      </c>
      <c r="V60" s="110" t="s">
        <v>37</v>
      </c>
      <c r="W60" s="155" t="s">
        <v>37</v>
      </c>
      <c r="X60" s="108">
        <f t="shared" si="1"/>
        <v>4211.41</v>
      </c>
    </row>
    <row r="61" spans="1:24" customFormat="1" ht="228.75" customHeight="1">
      <c r="A61" s="109">
        <v>55</v>
      </c>
      <c r="B61" s="110" t="s">
        <v>1046</v>
      </c>
      <c r="C61" s="121" t="s">
        <v>1047</v>
      </c>
      <c r="D61" s="110" t="s">
        <v>42</v>
      </c>
      <c r="E61" s="110">
        <v>80100244</v>
      </c>
      <c r="F61" s="110">
        <v>14</v>
      </c>
      <c r="G61" s="156">
        <v>42644</v>
      </c>
      <c r="H61" s="110" t="s">
        <v>1781</v>
      </c>
      <c r="I61" s="121" t="s">
        <v>541</v>
      </c>
      <c r="J61" s="38" t="s">
        <v>1049</v>
      </c>
      <c r="K61" s="157">
        <v>0</v>
      </c>
      <c r="L61" s="113">
        <v>20000</v>
      </c>
      <c r="M61" s="113">
        <f t="shared" si="0"/>
        <v>20000</v>
      </c>
      <c r="N61" s="115" t="s">
        <v>1782</v>
      </c>
      <c r="O61" s="110" t="s">
        <v>1783</v>
      </c>
      <c r="P61" s="114" t="s">
        <v>35</v>
      </c>
      <c r="Q61" s="158">
        <v>43069</v>
      </c>
      <c r="R61" s="154" t="s">
        <v>182</v>
      </c>
      <c r="S61" s="118" t="s">
        <v>37</v>
      </c>
      <c r="T61" s="124" t="s">
        <v>1561</v>
      </c>
      <c r="U61" s="110" t="s">
        <v>37</v>
      </c>
      <c r="V61" s="110" t="s">
        <v>1784</v>
      </c>
      <c r="W61" s="155" t="s">
        <v>1785</v>
      </c>
      <c r="X61" s="108">
        <f t="shared" si="1"/>
        <v>20000</v>
      </c>
    </row>
    <row r="62" spans="1:24" customFormat="1" ht="224.25" customHeight="1">
      <c r="A62" s="109">
        <v>56</v>
      </c>
      <c r="B62" s="110" t="s">
        <v>1046</v>
      </c>
      <c r="C62" s="110" t="s">
        <v>1065</v>
      </c>
      <c r="D62" s="110" t="s">
        <v>29</v>
      </c>
      <c r="E62" s="110">
        <v>16837886</v>
      </c>
      <c r="F62" s="110">
        <v>13</v>
      </c>
      <c r="G62" s="143">
        <v>42736</v>
      </c>
      <c r="H62" s="110" t="s">
        <v>1786</v>
      </c>
      <c r="I62" s="110" t="s">
        <v>1678</v>
      </c>
      <c r="J62" s="110" t="s">
        <v>1787</v>
      </c>
      <c r="K62" s="112">
        <v>108174.34</v>
      </c>
      <c r="L62" s="113">
        <v>0</v>
      </c>
      <c r="M62" s="113">
        <f t="shared" si="0"/>
        <v>108174.34</v>
      </c>
      <c r="N62" s="115" t="s">
        <v>37</v>
      </c>
      <c r="O62" s="110" t="s">
        <v>1788</v>
      </c>
      <c r="P62" s="115" t="s">
        <v>35</v>
      </c>
      <c r="Q62" s="117">
        <v>42989</v>
      </c>
      <c r="R62" s="118" t="s">
        <v>37</v>
      </c>
      <c r="S62" s="118" t="s">
        <v>37</v>
      </c>
      <c r="T62" s="118" t="s">
        <v>537</v>
      </c>
      <c r="U62" s="110" t="s">
        <v>1789</v>
      </c>
      <c r="V62" s="110" t="s">
        <v>1784</v>
      </c>
      <c r="W62" s="155" t="s">
        <v>1790</v>
      </c>
      <c r="X62" s="108">
        <f t="shared" si="1"/>
        <v>108174.34</v>
      </c>
    </row>
    <row r="63" spans="1:24" customFormat="1" ht="128.25" customHeight="1">
      <c r="A63" s="109">
        <v>57</v>
      </c>
      <c r="B63" s="110" t="s">
        <v>1091</v>
      </c>
      <c r="C63" s="110" t="s">
        <v>1791</v>
      </c>
      <c r="D63" s="110" t="s">
        <v>687</v>
      </c>
      <c r="E63" s="110">
        <v>18800793</v>
      </c>
      <c r="F63" s="110">
        <v>11</v>
      </c>
      <c r="G63" s="110" t="s">
        <v>1792</v>
      </c>
      <c r="H63" s="110" t="s">
        <v>1793</v>
      </c>
      <c r="I63" s="110" t="s">
        <v>1794</v>
      </c>
      <c r="J63" s="110" t="s">
        <v>1633</v>
      </c>
      <c r="K63" s="112">
        <v>127</v>
      </c>
      <c r="L63" s="113">
        <v>0</v>
      </c>
      <c r="M63" s="113">
        <f t="shared" si="0"/>
        <v>127</v>
      </c>
      <c r="N63" s="159" t="s">
        <v>37</v>
      </c>
      <c r="O63" s="116" t="s">
        <v>1795</v>
      </c>
      <c r="P63" s="116" t="s">
        <v>35</v>
      </c>
      <c r="Q63" s="116" t="s">
        <v>1166</v>
      </c>
      <c r="R63" s="116" t="s">
        <v>182</v>
      </c>
      <c r="S63" s="117" t="s">
        <v>37</v>
      </c>
      <c r="T63" s="118" t="s">
        <v>537</v>
      </c>
      <c r="U63" s="110">
        <v>127</v>
      </c>
      <c r="V63" s="110" t="s">
        <v>1115</v>
      </c>
      <c r="W63" s="155" t="s">
        <v>1115</v>
      </c>
      <c r="X63" s="108">
        <f t="shared" si="1"/>
        <v>127</v>
      </c>
    </row>
    <row r="64" spans="1:24" customFormat="1" ht="128.25" customHeight="1">
      <c r="A64" s="109">
        <v>58</v>
      </c>
      <c r="B64" s="110" t="s">
        <v>1091</v>
      </c>
      <c r="C64" s="110" t="s">
        <v>1796</v>
      </c>
      <c r="D64" s="110" t="s">
        <v>29</v>
      </c>
      <c r="E64" s="110">
        <v>53236718</v>
      </c>
      <c r="F64" s="110">
        <v>12</v>
      </c>
      <c r="G64" s="110" t="s">
        <v>1792</v>
      </c>
      <c r="H64" s="110" t="s">
        <v>1797</v>
      </c>
      <c r="I64" s="110" t="s">
        <v>1794</v>
      </c>
      <c r="J64" s="110" t="s">
        <v>1633</v>
      </c>
      <c r="K64" s="112">
        <v>127</v>
      </c>
      <c r="L64" s="113">
        <v>0</v>
      </c>
      <c r="M64" s="113">
        <f t="shared" si="0"/>
        <v>127</v>
      </c>
      <c r="N64" s="159" t="s">
        <v>37</v>
      </c>
      <c r="O64" s="116" t="s">
        <v>1795</v>
      </c>
      <c r="P64" s="116" t="s">
        <v>35</v>
      </c>
      <c r="Q64" s="116" t="s">
        <v>1166</v>
      </c>
      <c r="R64" s="116" t="s">
        <v>182</v>
      </c>
      <c r="S64" s="117" t="s">
        <v>37</v>
      </c>
      <c r="T64" s="118" t="s">
        <v>537</v>
      </c>
      <c r="U64" s="110">
        <v>127</v>
      </c>
      <c r="V64" s="110" t="s">
        <v>1115</v>
      </c>
      <c r="W64" s="155" t="s">
        <v>1115</v>
      </c>
      <c r="X64" s="108">
        <f t="shared" si="1"/>
        <v>127</v>
      </c>
    </row>
    <row r="65" spans="1:28" customFormat="1" ht="128.25" customHeight="1">
      <c r="A65" s="109">
        <v>59</v>
      </c>
      <c r="B65" s="110" t="s">
        <v>1091</v>
      </c>
      <c r="C65" s="110" t="s">
        <v>1798</v>
      </c>
      <c r="D65" s="110"/>
      <c r="E65" s="110"/>
      <c r="F65" s="110"/>
      <c r="G65" s="110" t="s">
        <v>1792</v>
      </c>
      <c r="H65" s="110" t="s">
        <v>1797</v>
      </c>
      <c r="I65" s="110" t="s">
        <v>1794</v>
      </c>
      <c r="J65" s="110" t="s">
        <v>1633</v>
      </c>
      <c r="K65" s="112">
        <v>127</v>
      </c>
      <c r="L65" s="113">
        <v>0</v>
      </c>
      <c r="M65" s="113">
        <f t="shared" si="0"/>
        <v>127</v>
      </c>
      <c r="N65" s="159" t="s">
        <v>37</v>
      </c>
      <c r="O65" s="116" t="s">
        <v>1799</v>
      </c>
      <c r="P65" s="116" t="s">
        <v>35</v>
      </c>
      <c r="Q65" s="117" t="s">
        <v>1099</v>
      </c>
      <c r="R65" s="160" t="s">
        <v>182</v>
      </c>
      <c r="S65" s="117" t="s">
        <v>37</v>
      </c>
      <c r="T65" s="28" t="s">
        <v>1561</v>
      </c>
      <c r="U65" s="110" t="s">
        <v>1115</v>
      </c>
      <c r="V65" s="110" t="s">
        <v>1115</v>
      </c>
      <c r="W65" s="155" t="s">
        <v>1115</v>
      </c>
      <c r="X65" s="108">
        <f t="shared" si="1"/>
        <v>127</v>
      </c>
    </row>
    <row r="66" spans="1:28" customFormat="1" ht="128.25" customHeight="1">
      <c r="A66" s="109">
        <v>60</v>
      </c>
      <c r="B66" s="110" t="s">
        <v>1091</v>
      </c>
      <c r="C66" s="110" t="s">
        <v>1800</v>
      </c>
      <c r="D66" s="110" t="s">
        <v>29</v>
      </c>
      <c r="E66" s="110">
        <v>18764266</v>
      </c>
      <c r="F66" s="110">
        <v>13</v>
      </c>
      <c r="G66" s="110" t="s">
        <v>1792</v>
      </c>
      <c r="H66" s="110" t="s">
        <v>1801</v>
      </c>
      <c r="I66" s="110" t="s">
        <v>1794</v>
      </c>
      <c r="J66" s="110" t="s">
        <v>1633</v>
      </c>
      <c r="K66" s="112">
        <v>1045.02</v>
      </c>
      <c r="L66" s="113">
        <v>0</v>
      </c>
      <c r="M66" s="113">
        <f t="shared" si="0"/>
        <v>1045.02</v>
      </c>
      <c r="N66" s="159" t="s">
        <v>37</v>
      </c>
      <c r="O66" s="116" t="s">
        <v>1802</v>
      </c>
      <c r="P66" s="116" t="s">
        <v>35</v>
      </c>
      <c r="Q66" s="117" t="s">
        <v>1099</v>
      </c>
      <c r="R66" s="160" t="s">
        <v>182</v>
      </c>
      <c r="S66" s="117" t="s">
        <v>37</v>
      </c>
      <c r="T66" s="118" t="s">
        <v>537</v>
      </c>
      <c r="U66" s="110" t="s">
        <v>1803</v>
      </c>
      <c r="V66" s="110" t="s">
        <v>1115</v>
      </c>
      <c r="W66" s="155" t="s">
        <v>1115</v>
      </c>
      <c r="X66" s="108">
        <f t="shared" si="1"/>
        <v>1045.02</v>
      </c>
    </row>
    <row r="67" spans="1:28" customFormat="1" ht="128.25" customHeight="1">
      <c r="A67" s="109">
        <v>61</v>
      </c>
      <c r="B67" s="124" t="s">
        <v>1091</v>
      </c>
      <c r="C67" s="121" t="s">
        <v>1804</v>
      </c>
      <c r="D67" s="121" t="s">
        <v>29</v>
      </c>
      <c r="E67" s="121">
        <v>90939620</v>
      </c>
      <c r="F67" s="121">
        <v>7</v>
      </c>
      <c r="G67" s="121" t="s">
        <v>1220</v>
      </c>
      <c r="H67" s="110" t="s">
        <v>1805</v>
      </c>
      <c r="I67" s="110" t="s">
        <v>1806</v>
      </c>
      <c r="J67" s="110" t="s">
        <v>1633</v>
      </c>
      <c r="K67" s="131">
        <v>1220.25</v>
      </c>
      <c r="L67" s="113">
        <v>0</v>
      </c>
      <c r="M67" s="132">
        <f t="shared" si="0"/>
        <v>1220.25</v>
      </c>
      <c r="N67" s="114" t="s">
        <v>37</v>
      </c>
      <c r="O67" s="60" t="s">
        <v>1807</v>
      </c>
      <c r="P67" s="60" t="s">
        <v>35</v>
      </c>
      <c r="Q67" s="60" t="s">
        <v>1166</v>
      </c>
      <c r="R67" s="60" t="s">
        <v>182</v>
      </c>
      <c r="S67" s="117" t="s">
        <v>37</v>
      </c>
      <c r="T67" s="60" t="s">
        <v>1808</v>
      </c>
      <c r="U67" s="110" t="s">
        <v>1115</v>
      </c>
      <c r="V67" s="110" t="s">
        <v>1115</v>
      </c>
      <c r="W67" s="155" t="s">
        <v>1115</v>
      </c>
      <c r="X67" s="108">
        <f t="shared" si="1"/>
        <v>1220.25</v>
      </c>
    </row>
    <row r="68" spans="1:28" customFormat="1" ht="128.25" customHeight="1">
      <c r="A68" s="109">
        <v>62</v>
      </c>
      <c r="B68" s="110" t="s">
        <v>1091</v>
      </c>
      <c r="C68" s="110" t="s">
        <v>1809</v>
      </c>
      <c r="D68" s="110" t="s">
        <v>29</v>
      </c>
      <c r="E68" s="110">
        <v>18714633</v>
      </c>
      <c r="F68" s="110">
        <v>12</v>
      </c>
      <c r="G68" s="110" t="s">
        <v>1810</v>
      </c>
      <c r="H68" s="110" t="s">
        <v>1811</v>
      </c>
      <c r="I68" s="110" t="s">
        <v>1794</v>
      </c>
      <c r="J68" s="110" t="s">
        <v>1633</v>
      </c>
      <c r="K68" s="112">
        <v>1360.5</v>
      </c>
      <c r="L68" s="113">
        <v>0</v>
      </c>
      <c r="M68" s="113">
        <f t="shared" si="0"/>
        <v>1360.5</v>
      </c>
      <c r="N68" s="159" t="s">
        <v>1812</v>
      </c>
      <c r="O68" s="116" t="s">
        <v>1813</v>
      </c>
      <c r="P68" s="116" t="s">
        <v>35</v>
      </c>
      <c r="Q68" s="117" t="s">
        <v>1814</v>
      </c>
      <c r="R68" s="161" t="s">
        <v>182</v>
      </c>
      <c r="S68" s="117" t="s">
        <v>37</v>
      </c>
      <c r="T68" s="118" t="s">
        <v>537</v>
      </c>
      <c r="U68" s="110">
        <v>1360.5</v>
      </c>
      <c r="V68" s="110" t="s">
        <v>1115</v>
      </c>
      <c r="W68" s="155" t="s">
        <v>1115</v>
      </c>
      <c r="X68" s="108">
        <f t="shared" si="1"/>
        <v>1360.5</v>
      </c>
    </row>
    <row r="69" spans="1:28" customFormat="1" ht="128.25" customHeight="1">
      <c r="A69" s="109">
        <v>63</v>
      </c>
      <c r="B69" s="124" t="s">
        <v>1091</v>
      </c>
      <c r="C69" s="121" t="s">
        <v>1248</v>
      </c>
      <c r="D69" s="121" t="s">
        <v>29</v>
      </c>
      <c r="E69" s="121">
        <v>50427431</v>
      </c>
      <c r="F69" s="121">
        <v>11</v>
      </c>
      <c r="G69" s="121" t="s">
        <v>1815</v>
      </c>
      <c r="H69" s="121" t="s">
        <v>1816</v>
      </c>
      <c r="I69" s="121" t="s">
        <v>1817</v>
      </c>
      <c r="J69" s="121" t="s">
        <v>1732</v>
      </c>
      <c r="K69" s="131">
        <v>1704.32</v>
      </c>
      <c r="L69" s="113">
        <v>0</v>
      </c>
      <c r="M69" s="132">
        <f t="shared" si="0"/>
        <v>1704.32</v>
      </c>
      <c r="N69" s="114" t="s">
        <v>37</v>
      </c>
      <c r="O69" s="60" t="s">
        <v>1818</v>
      </c>
      <c r="P69" s="162" t="s">
        <v>35</v>
      </c>
      <c r="Q69" s="163">
        <v>43163</v>
      </c>
      <c r="R69" s="162" t="s">
        <v>182</v>
      </c>
      <c r="S69" s="162" t="s">
        <v>1115</v>
      </c>
      <c r="T69" s="118" t="s">
        <v>537</v>
      </c>
      <c r="U69" s="110" t="s">
        <v>1819</v>
      </c>
      <c r="V69" s="110" t="s">
        <v>1115</v>
      </c>
      <c r="W69" s="155" t="s">
        <v>1115</v>
      </c>
      <c r="X69" s="108">
        <f t="shared" si="1"/>
        <v>1704.32</v>
      </c>
    </row>
    <row r="70" spans="1:28" customFormat="1" ht="128.25" customHeight="1">
      <c r="A70" s="109">
        <v>64</v>
      </c>
      <c r="B70" s="110" t="s">
        <v>1091</v>
      </c>
      <c r="C70" s="110" t="s">
        <v>1820</v>
      </c>
      <c r="D70" s="110" t="s">
        <v>687</v>
      </c>
      <c r="E70" s="110">
        <v>90939629</v>
      </c>
      <c r="F70" s="110">
        <v>5</v>
      </c>
      <c r="G70" s="143">
        <v>42767</v>
      </c>
      <c r="H70" s="110" t="s">
        <v>1821</v>
      </c>
      <c r="I70" s="110" t="s">
        <v>1794</v>
      </c>
      <c r="J70" s="110" t="s">
        <v>1633</v>
      </c>
      <c r="K70" s="112">
        <v>1924.5</v>
      </c>
      <c r="L70" s="113">
        <v>0</v>
      </c>
      <c r="M70" s="113">
        <f t="shared" si="0"/>
        <v>1924.5</v>
      </c>
      <c r="N70" s="159" t="s">
        <v>37</v>
      </c>
      <c r="O70" s="116" t="s">
        <v>1822</v>
      </c>
      <c r="P70" s="116" t="s">
        <v>35</v>
      </c>
      <c r="Q70" s="117" t="s">
        <v>1823</v>
      </c>
      <c r="R70" s="164" t="s">
        <v>1824</v>
      </c>
      <c r="S70" s="117" t="s">
        <v>37</v>
      </c>
      <c r="T70" s="118" t="s">
        <v>537</v>
      </c>
      <c r="U70" s="110">
        <v>400</v>
      </c>
      <c r="V70" s="110" t="s">
        <v>1115</v>
      </c>
      <c r="W70" s="155" t="s">
        <v>1115</v>
      </c>
      <c r="X70" s="108">
        <f t="shared" si="1"/>
        <v>1924.5</v>
      </c>
    </row>
    <row r="71" spans="1:28" customFormat="1" ht="128.25" customHeight="1">
      <c r="A71" s="109">
        <v>65</v>
      </c>
      <c r="B71" s="124" t="s">
        <v>1091</v>
      </c>
      <c r="C71" s="121" t="s">
        <v>1825</v>
      </c>
      <c r="D71" s="121" t="s">
        <v>29</v>
      </c>
      <c r="E71" s="121" t="s">
        <v>1826</v>
      </c>
      <c r="F71" s="121">
        <v>12</v>
      </c>
      <c r="G71" s="121" t="s">
        <v>1281</v>
      </c>
      <c r="H71" s="110" t="s">
        <v>1827</v>
      </c>
      <c r="I71" s="110" t="s">
        <v>1806</v>
      </c>
      <c r="J71" s="110" t="s">
        <v>1633</v>
      </c>
      <c r="K71" s="131">
        <v>1947.5</v>
      </c>
      <c r="L71" s="113"/>
      <c r="M71" s="132">
        <f t="shared" si="0"/>
        <v>1947.5</v>
      </c>
      <c r="N71" s="114" t="s">
        <v>37</v>
      </c>
      <c r="O71" s="57" t="s">
        <v>1828</v>
      </c>
      <c r="P71" s="133" t="s">
        <v>35</v>
      </c>
      <c r="Q71" s="117" t="s">
        <v>1823</v>
      </c>
      <c r="R71" s="122" t="s">
        <v>182</v>
      </c>
      <c r="S71" s="117" t="s">
        <v>37</v>
      </c>
      <c r="T71" s="28" t="s">
        <v>1666</v>
      </c>
      <c r="U71" s="110"/>
      <c r="V71" s="110"/>
      <c r="W71" s="155"/>
      <c r="X71" s="108">
        <f t="shared" si="1"/>
        <v>1947.5</v>
      </c>
    </row>
    <row r="72" spans="1:28" customFormat="1" ht="128.25" customHeight="1">
      <c r="A72" s="109">
        <v>66</v>
      </c>
      <c r="B72" s="124" t="s">
        <v>1091</v>
      </c>
      <c r="C72" s="121" t="s">
        <v>1829</v>
      </c>
      <c r="D72" s="121" t="s">
        <v>42</v>
      </c>
      <c r="E72" s="121">
        <v>53960050</v>
      </c>
      <c r="F72" s="121">
        <v>7</v>
      </c>
      <c r="G72" s="165">
        <v>42309</v>
      </c>
      <c r="H72" s="110" t="s">
        <v>1830</v>
      </c>
      <c r="I72" s="110" t="s">
        <v>1806</v>
      </c>
      <c r="J72" s="110" t="s">
        <v>1633</v>
      </c>
      <c r="K72" s="131">
        <v>1957.5</v>
      </c>
      <c r="L72" s="113">
        <v>0</v>
      </c>
      <c r="M72" s="132">
        <f t="shared" ref="M72:M122" si="2">K72+L72</f>
        <v>1957.5</v>
      </c>
      <c r="N72" s="114" t="s">
        <v>37</v>
      </c>
      <c r="O72" s="57" t="s">
        <v>1831</v>
      </c>
      <c r="P72" s="57" t="s">
        <v>35</v>
      </c>
      <c r="Q72" s="117" t="s">
        <v>1814</v>
      </c>
      <c r="R72" s="57">
        <v>142</v>
      </c>
      <c r="S72" s="117" t="s">
        <v>37</v>
      </c>
      <c r="T72" s="28" t="s">
        <v>1689</v>
      </c>
      <c r="U72" s="110">
        <v>1957.5</v>
      </c>
      <c r="V72" s="110" t="s">
        <v>1115</v>
      </c>
      <c r="W72" s="155" t="s">
        <v>1115</v>
      </c>
      <c r="X72" s="108">
        <f t="shared" ref="X72:X135" si="3">M72</f>
        <v>1957.5</v>
      </c>
    </row>
    <row r="73" spans="1:28" customFormat="1" ht="128.25" customHeight="1">
      <c r="A73" s="109">
        <v>67</v>
      </c>
      <c r="B73" s="124" t="s">
        <v>1091</v>
      </c>
      <c r="C73" s="121" t="s">
        <v>1832</v>
      </c>
      <c r="D73" s="121" t="s">
        <v>42</v>
      </c>
      <c r="E73" s="121" t="s">
        <v>1833</v>
      </c>
      <c r="F73" s="121">
        <v>12</v>
      </c>
      <c r="G73" s="121" t="s">
        <v>1144</v>
      </c>
      <c r="H73" s="110" t="s">
        <v>1834</v>
      </c>
      <c r="I73" s="110" t="s">
        <v>1806</v>
      </c>
      <c r="J73" s="110" t="s">
        <v>1633</v>
      </c>
      <c r="K73" s="131">
        <v>6700</v>
      </c>
      <c r="L73" s="113">
        <v>-4700</v>
      </c>
      <c r="M73" s="132">
        <f t="shared" si="2"/>
        <v>2000</v>
      </c>
      <c r="N73" s="166" t="s">
        <v>1835</v>
      </c>
      <c r="O73" s="57" t="s">
        <v>1836</v>
      </c>
      <c r="P73" s="57" t="s">
        <v>35</v>
      </c>
      <c r="Q73" s="57" t="s">
        <v>1166</v>
      </c>
      <c r="R73" s="57" t="s">
        <v>182</v>
      </c>
      <c r="S73" s="117" t="s">
        <v>37</v>
      </c>
      <c r="T73" s="60" t="s">
        <v>1808</v>
      </c>
      <c r="U73" s="110" t="s">
        <v>1115</v>
      </c>
      <c r="V73" s="110" t="s">
        <v>1115</v>
      </c>
      <c r="W73" s="155" t="s">
        <v>1115</v>
      </c>
      <c r="X73" s="108">
        <f t="shared" si="3"/>
        <v>2000</v>
      </c>
    </row>
    <row r="74" spans="1:28" customFormat="1" ht="128.25" customHeight="1">
      <c r="A74" s="109">
        <v>68</v>
      </c>
      <c r="B74" s="124" t="s">
        <v>1091</v>
      </c>
      <c r="C74" s="121" t="s">
        <v>1837</v>
      </c>
      <c r="D74" s="121" t="s">
        <v>29</v>
      </c>
      <c r="E74" s="121">
        <v>54070066</v>
      </c>
      <c r="F74" s="121">
        <v>12</v>
      </c>
      <c r="G74" s="165">
        <v>42401</v>
      </c>
      <c r="H74" s="110" t="s">
        <v>1838</v>
      </c>
      <c r="I74" s="110" t="s">
        <v>1806</v>
      </c>
      <c r="J74" s="110" t="s">
        <v>1633</v>
      </c>
      <c r="K74" s="131">
        <v>2397.5</v>
      </c>
      <c r="L74" s="113">
        <v>0</v>
      </c>
      <c r="M74" s="132">
        <f t="shared" si="2"/>
        <v>2397.5</v>
      </c>
      <c r="N74" s="114" t="s">
        <v>37</v>
      </c>
      <c r="O74" s="57" t="s">
        <v>1839</v>
      </c>
      <c r="P74" s="57" t="s">
        <v>35</v>
      </c>
      <c r="Q74" s="117" t="s">
        <v>1814</v>
      </c>
      <c r="R74" s="57">
        <v>417</v>
      </c>
      <c r="S74" s="117" t="s">
        <v>37</v>
      </c>
      <c r="T74" s="118" t="s">
        <v>537</v>
      </c>
      <c r="U74" s="110"/>
      <c r="V74" s="110" t="s">
        <v>1115</v>
      </c>
      <c r="W74" s="155" t="s">
        <v>1115</v>
      </c>
      <c r="X74" s="108">
        <f t="shared" si="3"/>
        <v>2397.5</v>
      </c>
    </row>
    <row r="75" spans="1:28" customFormat="1" ht="175.5" customHeight="1">
      <c r="A75" s="109">
        <v>69</v>
      </c>
      <c r="B75" s="110" t="s">
        <v>1091</v>
      </c>
      <c r="C75" s="110" t="s">
        <v>1840</v>
      </c>
      <c r="D75" s="110" t="s">
        <v>29</v>
      </c>
      <c r="E75" s="110">
        <v>50078887</v>
      </c>
      <c r="F75" s="110">
        <v>13</v>
      </c>
      <c r="G75" s="110" t="s">
        <v>1792</v>
      </c>
      <c r="H75" s="110" t="s">
        <v>1841</v>
      </c>
      <c r="I75" s="110" t="s">
        <v>1794</v>
      </c>
      <c r="J75" s="110" t="s">
        <v>1633</v>
      </c>
      <c r="K75" s="112">
        <v>2430.5</v>
      </c>
      <c r="L75" s="113">
        <v>0</v>
      </c>
      <c r="M75" s="113">
        <f t="shared" si="2"/>
        <v>2430.5</v>
      </c>
      <c r="N75" s="159" t="s">
        <v>37</v>
      </c>
      <c r="O75" s="116" t="s">
        <v>1842</v>
      </c>
      <c r="P75" s="116" t="s">
        <v>35</v>
      </c>
      <c r="Q75" s="117" t="s">
        <v>1099</v>
      </c>
      <c r="R75" s="160">
        <v>122</v>
      </c>
      <c r="S75" s="117" t="s">
        <v>37</v>
      </c>
      <c r="T75" s="19" t="s">
        <v>1561</v>
      </c>
      <c r="U75" s="110" t="s">
        <v>1115</v>
      </c>
      <c r="V75" s="110" t="s">
        <v>1115</v>
      </c>
      <c r="W75" s="155" t="s">
        <v>1115</v>
      </c>
      <c r="X75" s="108">
        <f t="shared" si="3"/>
        <v>2430.5</v>
      </c>
    </row>
    <row r="76" spans="1:28" customFormat="1" ht="128.25" customHeight="1">
      <c r="A76" s="109">
        <v>70</v>
      </c>
      <c r="B76" s="124" t="s">
        <v>1091</v>
      </c>
      <c r="C76" s="121" t="s">
        <v>1843</v>
      </c>
      <c r="D76" s="121" t="s">
        <v>42</v>
      </c>
      <c r="E76" s="121" t="s">
        <v>1844</v>
      </c>
      <c r="F76" s="121">
        <v>12</v>
      </c>
      <c r="G76" s="165">
        <v>42370</v>
      </c>
      <c r="H76" s="110" t="s">
        <v>1845</v>
      </c>
      <c r="I76" s="110" t="s">
        <v>1806</v>
      </c>
      <c r="J76" s="110" t="s">
        <v>1633</v>
      </c>
      <c r="K76" s="131">
        <v>2587.5</v>
      </c>
      <c r="L76" s="113">
        <v>0</v>
      </c>
      <c r="M76" s="132">
        <f t="shared" si="2"/>
        <v>2587.5</v>
      </c>
      <c r="N76" s="114" t="s">
        <v>37</v>
      </c>
      <c r="O76" s="110" t="s">
        <v>1846</v>
      </c>
      <c r="P76" s="57" t="s">
        <v>35</v>
      </c>
      <c r="Q76" s="117" t="s">
        <v>1847</v>
      </c>
      <c r="R76" s="57">
        <v>442</v>
      </c>
      <c r="S76" s="117" t="s">
        <v>37</v>
      </c>
      <c r="T76" s="28" t="s">
        <v>1808</v>
      </c>
      <c r="U76" s="110" t="s">
        <v>1115</v>
      </c>
      <c r="V76" s="110" t="s">
        <v>1115</v>
      </c>
      <c r="W76" s="155" t="s">
        <v>1115</v>
      </c>
      <c r="X76" s="108">
        <f t="shared" si="3"/>
        <v>2587.5</v>
      </c>
    </row>
    <row r="77" spans="1:28" customFormat="1" ht="195.75" customHeight="1">
      <c r="A77" s="109">
        <v>71</v>
      </c>
      <c r="B77" s="110" t="s">
        <v>1091</v>
      </c>
      <c r="C77" s="110" t="s">
        <v>1848</v>
      </c>
      <c r="D77" s="110" t="s">
        <v>29</v>
      </c>
      <c r="E77" s="110">
        <v>90942537</v>
      </c>
      <c r="F77" s="110">
        <v>5</v>
      </c>
      <c r="G77" s="110" t="s">
        <v>1792</v>
      </c>
      <c r="H77" s="110" t="s">
        <v>1849</v>
      </c>
      <c r="I77" s="110" t="s">
        <v>1794</v>
      </c>
      <c r="J77" s="110" t="s">
        <v>1633</v>
      </c>
      <c r="K77" s="112">
        <v>2660.5</v>
      </c>
      <c r="L77" s="113">
        <v>0</v>
      </c>
      <c r="M77" s="113">
        <f t="shared" si="2"/>
        <v>2660.5</v>
      </c>
      <c r="N77" s="159" t="s">
        <v>37</v>
      </c>
      <c r="O77" s="143" t="s">
        <v>1850</v>
      </c>
      <c r="P77" s="116" t="s">
        <v>35</v>
      </c>
      <c r="Q77" s="117" t="s">
        <v>1099</v>
      </c>
      <c r="R77" s="160">
        <v>122</v>
      </c>
      <c r="S77" s="117" t="s">
        <v>37</v>
      </c>
      <c r="T77" s="19" t="s">
        <v>1561</v>
      </c>
      <c r="U77" s="110" t="s">
        <v>1115</v>
      </c>
      <c r="V77" s="110" t="s">
        <v>1115</v>
      </c>
      <c r="W77" s="155" t="s">
        <v>1115</v>
      </c>
      <c r="X77" s="108">
        <f t="shared" si="3"/>
        <v>2660.5</v>
      </c>
    </row>
    <row r="78" spans="1:28" customFormat="1" ht="183.75" customHeight="1">
      <c r="A78" s="109">
        <v>72</v>
      </c>
      <c r="B78" s="110" t="s">
        <v>1091</v>
      </c>
      <c r="C78" s="110" t="s">
        <v>1851</v>
      </c>
      <c r="D78" s="110" t="s">
        <v>29</v>
      </c>
      <c r="E78" s="110">
        <v>54161070</v>
      </c>
      <c r="F78" s="110">
        <v>8</v>
      </c>
      <c r="G78" s="110" t="s">
        <v>1792</v>
      </c>
      <c r="H78" s="110" t="s">
        <v>1849</v>
      </c>
      <c r="I78" s="110" t="s">
        <v>1794</v>
      </c>
      <c r="J78" s="110" t="s">
        <v>1633</v>
      </c>
      <c r="K78" s="112">
        <v>2660.5</v>
      </c>
      <c r="L78" s="113">
        <v>0</v>
      </c>
      <c r="M78" s="113">
        <f t="shared" si="2"/>
        <v>2660.5</v>
      </c>
      <c r="N78" s="159" t="s">
        <v>37</v>
      </c>
      <c r="O78" s="143" t="s">
        <v>1850</v>
      </c>
      <c r="P78" s="116" t="s">
        <v>35</v>
      </c>
      <c r="Q78" s="117" t="s">
        <v>1099</v>
      </c>
      <c r="R78" s="160">
        <v>122</v>
      </c>
      <c r="S78" s="117" t="s">
        <v>37</v>
      </c>
      <c r="T78" s="19" t="s">
        <v>1561</v>
      </c>
      <c r="U78" s="110" t="s">
        <v>1115</v>
      </c>
      <c r="V78" s="110" t="s">
        <v>1115</v>
      </c>
      <c r="W78" s="155" t="s">
        <v>1115</v>
      </c>
      <c r="X78" s="108">
        <f t="shared" si="3"/>
        <v>2660.5</v>
      </c>
    </row>
    <row r="79" spans="1:28" customFormat="1" ht="171" customHeight="1">
      <c r="A79" s="109">
        <v>73</v>
      </c>
      <c r="B79" s="110" t="s">
        <v>1091</v>
      </c>
      <c r="C79" s="110" t="s">
        <v>1852</v>
      </c>
      <c r="D79" s="110" t="s">
        <v>687</v>
      </c>
      <c r="E79" s="110">
        <v>50106911</v>
      </c>
      <c r="F79" s="110">
        <v>12</v>
      </c>
      <c r="G79" s="110" t="s">
        <v>1792</v>
      </c>
      <c r="H79" s="110" t="s">
        <v>1853</v>
      </c>
      <c r="I79" s="110" t="s">
        <v>1794</v>
      </c>
      <c r="J79" s="110" t="s">
        <v>1633</v>
      </c>
      <c r="K79" s="112">
        <v>2460.5</v>
      </c>
      <c r="L79" s="113">
        <v>-615.13</v>
      </c>
      <c r="M79" s="113">
        <f t="shared" si="2"/>
        <v>1845.37</v>
      </c>
      <c r="N79" s="166" t="s">
        <v>1854</v>
      </c>
      <c r="O79" s="116" t="s">
        <v>1855</v>
      </c>
      <c r="P79" s="116" t="s">
        <v>35</v>
      </c>
      <c r="Q79" s="116" t="s">
        <v>1166</v>
      </c>
      <c r="R79" s="116" t="s">
        <v>1115</v>
      </c>
      <c r="S79" s="117" t="s">
        <v>37</v>
      </c>
      <c r="T79" s="46" t="s">
        <v>1561</v>
      </c>
      <c r="U79" s="110" t="s">
        <v>37</v>
      </c>
      <c r="V79" s="110" t="s">
        <v>1115</v>
      </c>
      <c r="W79" s="155" t="s">
        <v>1115</v>
      </c>
      <c r="X79" s="108">
        <f t="shared" si="3"/>
        <v>1845.37</v>
      </c>
    </row>
    <row r="80" spans="1:28" customFormat="1" ht="128.25" customHeight="1">
      <c r="A80" s="109">
        <v>74</v>
      </c>
      <c r="B80" s="110" t="s">
        <v>1091</v>
      </c>
      <c r="C80" s="110" t="s">
        <v>1116</v>
      </c>
      <c r="D80" s="110" t="s">
        <v>42</v>
      </c>
      <c r="E80" s="110">
        <v>14528118</v>
      </c>
      <c r="F80" s="110">
        <v>13</v>
      </c>
      <c r="G80" s="110" t="s">
        <v>1856</v>
      </c>
      <c r="H80" s="110" t="s">
        <v>1857</v>
      </c>
      <c r="I80" s="110" t="s">
        <v>1858</v>
      </c>
      <c r="J80" s="110" t="s">
        <v>1732</v>
      </c>
      <c r="K80" s="112">
        <v>4730.26</v>
      </c>
      <c r="L80" s="113">
        <v>0</v>
      </c>
      <c r="M80" s="113">
        <f t="shared" si="2"/>
        <v>4730.26</v>
      </c>
      <c r="N80" s="159" t="s">
        <v>37</v>
      </c>
      <c r="O80" s="116" t="s">
        <v>1859</v>
      </c>
      <c r="P80" s="116" t="s">
        <v>35</v>
      </c>
      <c r="Q80" s="116" t="s">
        <v>1166</v>
      </c>
      <c r="R80" s="116" t="s">
        <v>1115</v>
      </c>
      <c r="S80" s="117" t="s">
        <v>37</v>
      </c>
      <c r="T80" s="118" t="s">
        <v>537</v>
      </c>
      <c r="U80" s="110" t="s">
        <v>1860</v>
      </c>
      <c r="V80" s="110" t="s">
        <v>1115</v>
      </c>
      <c r="W80" s="155" t="s">
        <v>1115</v>
      </c>
      <c r="X80" s="108">
        <f t="shared" si="3"/>
        <v>4730.26</v>
      </c>
      <c r="AA80" t="s">
        <v>1861</v>
      </c>
      <c r="AB80">
        <v>31</v>
      </c>
    </row>
    <row r="81" spans="1:24" customFormat="1" ht="128.25" customHeight="1">
      <c r="A81" s="109">
        <v>75</v>
      </c>
      <c r="B81" s="110" t="s">
        <v>1375</v>
      </c>
      <c r="C81" s="110" t="s">
        <v>1862</v>
      </c>
      <c r="D81" s="110" t="s">
        <v>29</v>
      </c>
      <c r="E81" s="126">
        <v>6911245923083</v>
      </c>
      <c r="F81" s="110">
        <v>11</v>
      </c>
      <c r="G81" s="125">
        <v>42305</v>
      </c>
      <c r="H81" s="110" t="s">
        <v>1863</v>
      </c>
      <c r="I81" s="110" t="s">
        <v>1864</v>
      </c>
      <c r="J81" s="110" t="s">
        <v>391</v>
      </c>
      <c r="K81" s="112">
        <v>123120</v>
      </c>
      <c r="L81" s="113">
        <v>-123120</v>
      </c>
      <c r="M81" s="113">
        <f t="shared" si="2"/>
        <v>0</v>
      </c>
      <c r="N81" s="113" t="s">
        <v>37</v>
      </c>
      <c r="O81" s="114" t="s">
        <v>1865</v>
      </c>
      <c r="P81" s="115" t="s">
        <v>1866</v>
      </c>
      <c r="Q81" s="117" t="s">
        <v>37</v>
      </c>
      <c r="R81" s="122" t="s">
        <v>37</v>
      </c>
      <c r="S81" s="117" t="s">
        <v>1866</v>
      </c>
      <c r="T81" s="28" t="s">
        <v>247</v>
      </c>
      <c r="U81" s="110" t="s">
        <v>37</v>
      </c>
      <c r="V81" s="110" t="s">
        <v>37</v>
      </c>
      <c r="W81" s="155" t="s">
        <v>37</v>
      </c>
      <c r="X81" s="108">
        <f t="shared" si="3"/>
        <v>0</v>
      </c>
    </row>
    <row r="82" spans="1:24" customFormat="1" ht="128.25" customHeight="1">
      <c r="A82" s="109">
        <v>76</v>
      </c>
      <c r="B82" s="110" t="s">
        <v>1414</v>
      </c>
      <c r="C82" s="146" t="s">
        <v>1867</v>
      </c>
      <c r="D82" s="110" t="s">
        <v>1868</v>
      </c>
      <c r="E82" s="110">
        <v>10678417</v>
      </c>
      <c r="F82" s="110"/>
      <c r="G82" s="143">
        <v>42491</v>
      </c>
      <c r="H82" s="110" t="s">
        <v>1869</v>
      </c>
      <c r="I82" s="110" t="s">
        <v>1055</v>
      </c>
      <c r="J82" s="38" t="s">
        <v>1870</v>
      </c>
      <c r="K82" s="112">
        <v>4335</v>
      </c>
      <c r="L82" s="113">
        <f>-K82</f>
        <v>-4335</v>
      </c>
      <c r="M82" s="113">
        <f t="shared" si="2"/>
        <v>0</v>
      </c>
      <c r="N82" s="114" t="s">
        <v>1871</v>
      </c>
      <c r="O82" s="114" t="s">
        <v>1871</v>
      </c>
      <c r="P82" s="114" t="s">
        <v>37</v>
      </c>
      <c r="Q82" s="114" t="s">
        <v>37</v>
      </c>
      <c r="R82" s="167" t="s">
        <v>37</v>
      </c>
      <c r="S82" s="114" t="s">
        <v>37</v>
      </c>
      <c r="T82" s="114" t="s">
        <v>247</v>
      </c>
      <c r="U82" s="114" t="s">
        <v>37</v>
      </c>
      <c r="V82" s="110" t="s">
        <v>37</v>
      </c>
      <c r="W82" s="155" t="s">
        <v>37</v>
      </c>
      <c r="X82" s="108">
        <f t="shared" si="3"/>
        <v>0</v>
      </c>
    </row>
    <row r="83" spans="1:24" customFormat="1" ht="128.25" customHeight="1">
      <c r="A83" s="109">
        <v>77</v>
      </c>
      <c r="B83" s="110" t="s">
        <v>1414</v>
      </c>
      <c r="C83" s="146" t="s">
        <v>1867</v>
      </c>
      <c r="D83" s="110" t="s">
        <v>1868</v>
      </c>
      <c r="E83" s="110">
        <v>10678417</v>
      </c>
      <c r="F83" s="110"/>
      <c r="G83" s="143">
        <v>42491</v>
      </c>
      <c r="H83" s="110" t="s">
        <v>1872</v>
      </c>
      <c r="I83" s="110" t="s">
        <v>1223</v>
      </c>
      <c r="J83" s="38" t="s">
        <v>1873</v>
      </c>
      <c r="K83" s="112">
        <v>64968</v>
      </c>
      <c r="L83" s="113">
        <f>-K83</f>
        <v>-64968</v>
      </c>
      <c r="M83" s="113">
        <f t="shared" si="2"/>
        <v>0</v>
      </c>
      <c r="N83" s="114" t="s">
        <v>1871</v>
      </c>
      <c r="O83" s="114" t="s">
        <v>1871</v>
      </c>
      <c r="P83" s="114" t="s">
        <v>37</v>
      </c>
      <c r="Q83" s="114" t="s">
        <v>37</v>
      </c>
      <c r="R83" s="167" t="s">
        <v>37</v>
      </c>
      <c r="S83" s="114" t="s">
        <v>37</v>
      </c>
      <c r="T83" s="114" t="s">
        <v>247</v>
      </c>
      <c r="U83" s="114" t="s">
        <v>37</v>
      </c>
      <c r="V83" s="110" t="s">
        <v>37</v>
      </c>
      <c r="W83" s="155" t="s">
        <v>37</v>
      </c>
      <c r="X83" s="108">
        <f t="shared" si="3"/>
        <v>0</v>
      </c>
    </row>
    <row r="84" spans="1:24" customFormat="1" ht="174" customHeight="1">
      <c r="A84" s="109">
        <v>78</v>
      </c>
      <c r="B84" s="110" t="s">
        <v>1414</v>
      </c>
      <c r="C84" s="110" t="s">
        <v>1415</v>
      </c>
      <c r="D84" s="110" t="s">
        <v>42</v>
      </c>
      <c r="E84" s="110">
        <v>18835325</v>
      </c>
      <c r="F84" s="110">
        <v>13</v>
      </c>
      <c r="G84" s="143">
        <v>42552</v>
      </c>
      <c r="H84" s="110" t="s">
        <v>1874</v>
      </c>
      <c r="I84" s="110" t="s">
        <v>1875</v>
      </c>
      <c r="J84" s="110" t="s">
        <v>1876</v>
      </c>
      <c r="K84" s="112">
        <v>5.34</v>
      </c>
      <c r="L84" s="113">
        <v>0</v>
      </c>
      <c r="M84" s="113">
        <f t="shared" si="2"/>
        <v>5.34</v>
      </c>
      <c r="N84" s="113" t="s">
        <v>37</v>
      </c>
      <c r="O84" s="115" t="s">
        <v>1877</v>
      </c>
      <c r="P84" s="114" t="s">
        <v>35</v>
      </c>
      <c r="Q84" s="114">
        <v>42859</v>
      </c>
      <c r="R84" s="167" t="s">
        <v>182</v>
      </c>
      <c r="S84" s="114" t="s">
        <v>37</v>
      </c>
      <c r="T84" s="114" t="s">
        <v>537</v>
      </c>
      <c r="U84" s="168">
        <v>5.34</v>
      </c>
      <c r="V84" s="110" t="s">
        <v>37</v>
      </c>
      <c r="W84" s="155" t="s">
        <v>37</v>
      </c>
      <c r="X84" s="108">
        <f t="shared" si="3"/>
        <v>5.34</v>
      </c>
    </row>
    <row r="85" spans="1:24" customFormat="1" ht="150.75" customHeight="1">
      <c r="A85" s="109">
        <v>79</v>
      </c>
      <c r="B85" s="110" t="s">
        <v>1414</v>
      </c>
      <c r="C85" s="146" t="s">
        <v>1878</v>
      </c>
      <c r="D85" s="38" t="s">
        <v>29</v>
      </c>
      <c r="E85" s="38">
        <v>18421466</v>
      </c>
      <c r="F85" s="38">
        <v>13</v>
      </c>
      <c r="G85" s="143">
        <v>40360</v>
      </c>
      <c r="H85" s="38" t="s">
        <v>1879</v>
      </c>
      <c r="I85" s="38"/>
      <c r="J85" s="38" t="s">
        <v>1880</v>
      </c>
      <c r="K85" s="124"/>
      <c r="L85" s="113">
        <v>41.48</v>
      </c>
      <c r="M85" s="132">
        <f t="shared" si="2"/>
        <v>41.48</v>
      </c>
      <c r="N85" s="149" t="s">
        <v>1881</v>
      </c>
      <c r="O85" s="115" t="s">
        <v>1882</v>
      </c>
      <c r="P85" s="114" t="s">
        <v>304</v>
      </c>
      <c r="Q85" s="114" t="s">
        <v>37</v>
      </c>
      <c r="R85" s="167" t="s">
        <v>37</v>
      </c>
      <c r="S85" s="169">
        <v>43251</v>
      </c>
      <c r="T85" s="114" t="s">
        <v>1579</v>
      </c>
      <c r="U85" s="114" t="s">
        <v>37</v>
      </c>
      <c r="V85" s="110" t="s">
        <v>37</v>
      </c>
      <c r="W85" s="155" t="s">
        <v>37</v>
      </c>
      <c r="X85" s="108">
        <f t="shared" si="3"/>
        <v>41.48</v>
      </c>
    </row>
    <row r="86" spans="1:24" customFormat="1" ht="128.25" customHeight="1">
      <c r="A86" s="109">
        <v>80</v>
      </c>
      <c r="B86" s="110" t="s">
        <v>1414</v>
      </c>
      <c r="C86" s="146" t="s">
        <v>1878</v>
      </c>
      <c r="D86" s="38" t="s">
        <v>29</v>
      </c>
      <c r="E86" s="38">
        <v>18421466</v>
      </c>
      <c r="F86" s="38">
        <v>13</v>
      </c>
      <c r="G86" s="143">
        <v>41456</v>
      </c>
      <c r="H86" s="38" t="s">
        <v>1883</v>
      </c>
      <c r="I86" s="138"/>
      <c r="J86" s="38" t="s">
        <v>1884</v>
      </c>
      <c r="K86" s="124"/>
      <c r="L86" s="113">
        <v>70.3</v>
      </c>
      <c r="M86" s="132">
        <f t="shared" si="2"/>
        <v>70.3</v>
      </c>
      <c r="N86" s="149" t="s">
        <v>1881</v>
      </c>
      <c r="O86" s="115" t="s">
        <v>1882</v>
      </c>
      <c r="P86" s="114" t="s">
        <v>304</v>
      </c>
      <c r="Q86" s="114" t="s">
        <v>37</v>
      </c>
      <c r="R86" s="167" t="s">
        <v>37</v>
      </c>
      <c r="S86" s="169">
        <v>43251</v>
      </c>
      <c r="T86" s="114" t="s">
        <v>1579</v>
      </c>
      <c r="U86" s="114" t="s">
        <v>37</v>
      </c>
      <c r="V86" s="110" t="s">
        <v>37</v>
      </c>
      <c r="W86" s="155" t="s">
        <v>37</v>
      </c>
      <c r="X86" s="108">
        <f t="shared" si="3"/>
        <v>70.3</v>
      </c>
    </row>
    <row r="87" spans="1:24" customFormat="1" ht="128.25" customHeight="1">
      <c r="A87" s="109">
        <v>81</v>
      </c>
      <c r="B87" s="110" t="s">
        <v>1414</v>
      </c>
      <c r="C87" s="110" t="s">
        <v>1415</v>
      </c>
      <c r="D87" s="110" t="s">
        <v>42</v>
      </c>
      <c r="E87" s="110">
        <v>18835325</v>
      </c>
      <c r="F87" s="110">
        <v>13</v>
      </c>
      <c r="G87" s="143">
        <v>42461</v>
      </c>
      <c r="H87" s="110" t="s">
        <v>1885</v>
      </c>
      <c r="I87" s="110" t="s">
        <v>1886</v>
      </c>
      <c r="J87" s="110" t="s">
        <v>1887</v>
      </c>
      <c r="K87" s="112">
        <v>91.2</v>
      </c>
      <c r="L87" s="113">
        <v>0</v>
      </c>
      <c r="M87" s="113">
        <f t="shared" si="2"/>
        <v>91.2</v>
      </c>
      <c r="N87" s="113" t="s">
        <v>37</v>
      </c>
      <c r="O87" s="115" t="s">
        <v>1882</v>
      </c>
      <c r="P87" s="114" t="s">
        <v>3</v>
      </c>
      <c r="Q87" s="114" t="s">
        <v>37</v>
      </c>
      <c r="R87" s="167" t="s">
        <v>37</v>
      </c>
      <c r="S87" s="169">
        <v>43251</v>
      </c>
      <c r="T87" s="114" t="s">
        <v>1579</v>
      </c>
      <c r="U87" s="114" t="s">
        <v>37</v>
      </c>
      <c r="V87" s="110" t="s">
        <v>37</v>
      </c>
      <c r="W87" s="155" t="s">
        <v>37</v>
      </c>
      <c r="X87" s="108">
        <f t="shared" si="3"/>
        <v>91.2</v>
      </c>
    </row>
    <row r="88" spans="1:24" customFormat="1" ht="128.25" customHeight="1">
      <c r="A88" s="109">
        <v>82</v>
      </c>
      <c r="B88" s="110" t="s">
        <v>1414</v>
      </c>
      <c r="C88" s="146" t="s">
        <v>1878</v>
      </c>
      <c r="D88" s="38" t="s">
        <v>29</v>
      </c>
      <c r="E88" s="38">
        <v>18421466</v>
      </c>
      <c r="F88" s="38">
        <v>13</v>
      </c>
      <c r="G88" s="143">
        <v>40360</v>
      </c>
      <c r="H88" s="38" t="s">
        <v>1888</v>
      </c>
      <c r="I88" s="38"/>
      <c r="J88" s="38" t="s">
        <v>1880</v>
      </c>
      <c r="K88" s="124"/>
      <c r="L88" s="113">
        <v>115.01</v>
      </c>
      <c r="M88" s="132">
        <f t="shared" si="2"/>
        <v>115.01</v>
      </c>
      <c r="N88" s="149" t="s">
        <v>1881</v>
      </c>
      <c r="O88" s="115" t="s">
        <v>1882</v>
      </c>
      <c r="P88" s="114" t="s">
        <v>304</v>
      </c>
      <c r="Q88" s="114" t="s">
        <v>37</v>
      </c>
      <c r="R88" s="167" t="s">
        <v>37</v>
      </c>
      <c r="S88" s="169">
        <v>43251</v>
      </c>
      <c r="T88" s="114" t="s">
        <v>1579</v>
      </c>
      <c r="U88" s="114" t="s">
        <v>37</v>
      </c>
      <c r="V88" s="110" t="s">
        <v>37</v>
      </c>
      <c r="W88" s="155" t="s">
        <v>37</v>
      </c>
      <c r="X88" s="108">
        <f t="shared" si="3"/>
        <v>115.01</v>
      </c>
    </row>
    <row r="89" spans="1:24" customFormat="1" ht="128.25" customHeight="1">
      <c r="A89" s="109">
        <v>83</v>
      </c>
      <c r="B89" s="110" t="s">
        <v>1414</v>
      </c>
      <c r="C89" s="146" t="s">
        <v>1878</v>
      </c>
      <c r="D89" s="38" t="s">
        <v>29</v>
      </c>
      <c r="E89" s="38">
        <v>18421466</v>
      </c>
      <c r="F89" s="38">
        <v>13</v>
      </c>
      <c r="G89" s="143">
        <v>40969</v>
      </c>
      <c r="H89" s="38" t="s">
        <v>1889</v>
      </c>
      <c r="I89" s="38"/>
      <c r="J89" s="38" t="s">
        <v>1880</v>
      </c>
      <c r="K89" s="124"/>
      <c r="L89" s="113">
        <v>115.03</v>
      </c>
      <c r="M89" s="132">
        <f t="shared" si="2"/>
        <v>115.03</v>
      </c>
      <c r="N89" s="149" t="s">
        <v>1881</v>
      </c>
      <c r="O89" s="115" t="s">
        <v>1882</v>
      </c>
      <c r="P89" s="114" t="s">
        <v>304</v>
      </c>
      <c r="Q89" s="114" t="s">
        <v>37</v>
      </c>
      <c r="R89" s="167" t="s">
        <v>37</v>
      </c>
      <c r="S89" s="169">
        <v>43251</v>
      </c>
      <c r="T89" s="114" t="s">
        <v>1579</v>
      </c>
      <c r="U89" s="114" t="s">
        <v>37</v>
      </c>
      <c r="V89" s="110" t="s">
        <v>37</v>
      </c>
      <c r="W89" s="155" t="s">
        <v>37</v>
      </c>
      <c r="X89" s="108">
        <f t="shared" si="3"/>
        <v>115.03</v>
      </c>
    </row>
    <row r="90" spans="1:24" customFormat="1" ht="139.5" customHeight="1">
      <c r="A90" s="109">
        <v>84</v>
      </c>
      <c r="B90" s="110" t="s">
        <v>1414</v>
      </c>
      <c r="C90" s="146" t="s">
        <v>1878</v>
      </c>
      <c r="D90" s="38" t="s">
        <v>29</v>
      </c>
      <c r="E90" s="38">
        <v>18421466</v>
      </c>
      <c r="F90" s="38">
        <v>13</v>
      </c>
      <c r="G90" s="143">
        <v>40664</v>
      </c>
      <c r="H90" s="38" t="s">
        <v>1890</v>
      </c>
      <c r="I90" s="38"/>
      <c r="J90" s="38" t="s">
        <v>1891</v>
      </c>
      <c r="K90" s="124"/>
      <c r="L90" s="113">
        <v>115.84</v>
      </c>
      <c r="M90" s="132">
        <f t="shared" si="2"/>
        <v>115.84</v>
      </c>
      <c r="N90" s="149" t="s">
        <v>1881</v>
      </c>
      <c r="O90" s="115" t="s">
        <v>1882</v>
      </c>
      <c r="P90" s="114" t="s">
        <v>304</v>
      </c>
      <c r="Q90" s="114" t="s">
        <v>37</v>
      </c>
      <c r="R90" s="167" t="s">
        <v>37</v>
      </c>
      <c r="S90" s="169">
        <v>43251</v>
      </c>
      <c r="T90" s="114" t="s">
        <v>1579</v>
      </c>
      <c r="U90" s="114" t="s">
        <v>37</v>
      </c>
      <c r="V90" s="110" t="s">
        <v>37</v>
      </c>
      <c r="W90" s="155" t="s">
        <v>37</v>
      </c>
      <c r="X90" s="108">
        <f t="shared" si="3"/>
        <v>115.84</v>
      </c>
    </row>
    <row r="91" spans="1:24" customFormat="1" ht="154.5" customHeight="1">
      <c r="A91" s="109">
        <v>85</v>
      </c>
      <c r="B91" s="110" t="s">
        <v>1414</v>
      </c>
      <c r="C91" s="110" t="s">
        <v>1867</v>
      </c>
      <c r="D91" s="110" t="s">
        <v>1868</v>
      </c>
      <c r="E91" s="110">
        <v>10678417</v>
      </c>
      <c r="F91" s="110">
        <v>13</v>
      </c>
      <c r="G91" s="143">
        <v>42552</v>
      </c>
      <c r="H91" s="110" t="s">
        <v>1892</v>
      </c>
      <c r="I91" s="110" t="s">
        <v>1893</v>
      </c>
      <c r="J91" s="110" t="s">
        <v>1894</v>
      </c>
      <c r="K91" s="112">
        <v>126.58</v>
      </c>
      <c r="L91" s="113"/>
      <c r="M91" s="113">
        <f t="shared" si="2"/>
        <v>126.58</v>
      </c>
      <c r="N91" s="113" t="s">
        <v>37</v>
      </c>
      <c r="O91" s="115" t="s">
        <v>1895</v>
      </c>
      <c r="P91" s="114" t="s">
        <v>3</v>
      </c>
      <c r="Q91" s="114" t="s">
        <v>37</v>
      </c>
      <c r="R91" s="167" t="s">
        <v>37</v>
      </c>
      <c r="S91" s="169">
        <v>43251</v>
      </c>
      <c r="T91" s="114" t="s">
        <v>124</v>
      </c>
      <c r="U91" s="114" t="s">
        <v>37</v>
      </c>
      <c r="V91" s="110" t="s">
        <v>37</v>
      </c>
      <c r="W91" s="155" t="s">
        <v>37</v>
      </c>
      <c r="X91" s="108">
        <f t="shared" si="3"/>
        <v>126.58</v>
      </c>
    </row>
    <row r="92" spans="1:24" customFormat="1" ht="128.25" customHeight="1">
      <c r="A92" s="109">
        <v>86</v>
      </c>
      <c r="B92" s="110" t="s">
        <v>1414</v>
      </c>
      <c r="C92" s="110" t="s">
        <v>1415</v>
      </c>
      <c r="D92" s="110" t="s">
        <v>42</v>
      </c>
      <c r="E92" s="110">
        <v>18835325</v>
      </c>
      <c r="F92" s="110">
        <v>13</v>
      </c>
      <c r="G92" s="143">
        <v>42767</v>
      </c>
      <c r="H92" s="110" t="s">
        <v>1896</v>
      </c>
      <c r="I92" s="110" t="s">
        <v>1875</v>
      </c>
      <c r="J92" s="110" t="s">
        <v>1897</v>
      </c>
      <c r="K92" s="112">
        <v>131.08000000000001</v>
      </c>
      <c r="L92" s="113">
        <v>0</v>
      </c>
      <c r="M92" s="113">
        <f t="shared" si="2"/>
        <v>131.08000000000001</v>
      </c>
      <c r="N92" s="113" t="s">
        <v>37</v>
      </c>
      <c r="O92" s="115" t="s">
        <v>1898</v>
      </c>
      <c r="P92" s="114" t="s">
        <v>35</v>
      </c>
      <c r="Q92" s="114">
        <v>42866</v>
      </c>
      <c r="R92" s="167" t="s">
        <v>182</v>
      </c>
      <c r="S92" s="114" t="s">
        <v>37</v>
      </c>
      <c r="T92" s="114" t="s">
        <v>1808</v>
      </c>
      <c r="U92" s="114" t="s">
        <v>37</v>
      </c>
      <c r="V92" s="110" t="s">
        <v>37</v>
      </c>
      <c r="W92" s="155" t="s">
        <v>37</v>
      </c>
      <c r="X92" s="108">
        <f t="shared" si="3"/>
        <v>131.08000000000001</v>
      </c>
    </row>
    <row r="93" spans="1:24" customFormat="1" ht="128.25" customHeight="1">
      <c r="A93" s="109">
        <v>87</v>
      </c>
      <c r="B93" s="110" t="s">
        <v>1414</v>
      </c>
      <c r="C93" s="110" t="s">
        <v>1415</v>
      </c>
      <c r="D93" s="110" t="s">
        <v>42</v>
      </c>
      <c r="E93" s="110">
        <v>18835325</v>
      </c>
      <c r="F93" s="110">
        <v>13</v>
      </c>
      <c r="G93" s="143">
        <v>42736</v>
      </c>
      <c r="H93" s="110" t="s">
        <v>1899</v>
      </c>
      <c r="I93" s="110" t="s">
        <v>1875</v>
      </c>
      <c r="J93" s="110" t="s">
        <v>1897</v>
      </c>
      <c r="K93" s="112">
        <v>131.47</v>
      </c>
      <c r="L93" s="113">
        <v>0</v>
      </c>
      <c r="M93" s="113">
        <f t="shared" si="2"/>
        <v>131.47</v>
      </c>
      <c r="N93" s="113" t="s">
        <v>37</v>
      </c>
      <c r="O93" s="115" t="s">
        <v>1900</v>
      </c>
      <c r="P93" s="114" t="s">
        <v>35</v>
      </c>
      <c r="Q93" s="114">
        <v>42866</v>
      </c>
      <c r="R93" s="167" t="s">
        <v>182</v>
      </c>
      <c r="S93" s="114" t="s">
        <v>37</v>
      </c>
      <c r="T93" s="114" t="s">
        <v>1808</v>
      </c>
      <c r="U93" s="114" t="s">
        <v>37</v>
      </c>
      <c r="V93" s="110" t="s">
        <v>37</v>
      </c>
      <c r="W93" s="155" t="s">
        <v>37</v>
      </c>
      <c r="X93" s="108">
        <f t="shared" si="3"/>
        <v>131.47</v>
      </c>
    </row>
    <row r="94" spans="1:24" customFormat="1" ht="144.75" customHeight="1">
      <c r="A94" s="109">
        <v>88</v>
      </c>
      <c r="B94" s="110" t="s">
        <v>1414</v>
      </c>
      <c r="C94" s="110" t="s">
        <v>1901</v>
      </c>
      <c r="D94" s="110" t="s">
        <v>29</v>
      </c>
      <c r="E94" s="110">
        <v>53178891</v>
      </c>
      <c r="F94" s="110">
        <v>14</v>
      </c>
      <c r="G94" s="143">
        <v>42552</v>
      </c>
      <c r="H94" s="110" t="s">
        <v>1902</v>
      </c>
      <c r="I94" s="110" t="s">
        <v>1903</v>
      </c>
      <c r="J94" s="110" t="s">
        <v>1904</v>
      </c>
      <c r="K94" s="112">
        <v>275.91999999999996</v>
      </c>
      <c r="L94" s="113"/>
      <c r="M94" s="113">
        <f t="shared" si="2"/>
        <v>275.91999999999996</v>
      </c>
      <c r="N94" s="113" t="s">
        <v>37</v>
      </c>
      <c r="O94" s="115" t="s">
        <v>1895</v>
      </c>
      <c r="P94" s="114" t="s">
        <v>3</v>
      </c>
      <c r="Q94" s="114" t="s">
        <v>37</v>
      </c>
      <c r="R94" s="167" t="s">
        <v>37</v>
      </c>
      <c r="S94" s="169">
        <v>43251</v>
      </c>
      <c r="T94" s="114" t="s">
        <v>1635</v>
      </c>
      <c r="U94" s="114" t="s">
        <v>37</v>
      </c>
      <c r="V94" s="110" t="s">
        <v>37</v>
      </c>
      <c r="W94" s="155" t="s">
        <v>37</v>
      </c>
      <c r="X94" s="108">
        <f t="shared" si="3"/>
        <v>275.91999999999996</v>
      </c>
    </row>
    <row r="95" spans="1:24" customFormat="1" ht="156" customHeight="1">
      <c r="A95" s="109">
        <v>89</v>
      </c>
      <c r="B95" s="110" t="s">
        <v>1414</v>
      </c>
      <c r="C95" s="110" t="s">
        <v>1905</v>
      </c>
      <c r="D95" s="110" t="s">
        <v>42</v>
      </c>
      <c r="E95" s="110">
        <v>14517507</v>
      </c>
      <c r="F95" s="110">
        <v>13</v>
      </c>
      <c r="G95" s="143">
        <v>42552</v>
      </c>
      <c r="H95" s="110" t="s">
        <v>1906</v>
      </c>
      <c r="I95" s="110" t="s">
        <v>1907</v>
      </c>
      <c r="J95" s="110" t="s">
        <v>1908</v>
      </c>
      <c r="K95" s="112">
        <v>302.37</v>
      </c>
      <c r="L95" s="113"/>
      <c r="M95" s="113">
        <f t="shared" si="2"/>
        <v>302.37</v>
      </c>
      <c r="N95" s="113" t="s">
        <v>37</v>
      </c>
      <c r="O95" s="115" t="s">
        <v>1895</v>
      </c>
      <c r="P95" s="114" t="s">
        <v>3</v>
      </c>
      <c r="Q95" s="114" t="s">
        <v>37</v>
      </c>
      <c r="R95" s="167" t="s">
        <v>37</v>
      </c>
      <c r="S95" s="169">
        <v>43251</v>
      </c>
      <c r="T95" s="114" t="s">
        <v>1635</v>
      </c>
      <c r="U95" s="114" t="s">
        <v>37</v>
      </c>
      <c r="V95" s="110" t="s">
        <v>37</v>
      </c>
      <c r="W95" s="155" t="s">
        <v>37</v>
      </c>
      <c r="X95" s="108">
        <f t="shared" si="3"/>
        <v>302.37</v>
      </c>
    </row>
    <row r="96" spans="1:24" customFormat="1" ht="144.75" customHeight="1">
      <c r="A96" s="109">
        <v>90</v>
      </c>
      <c r="B96" s="110" t="s">
        <v>1414</v>
      </c>
      <c r="C96" s="146" t="s">
        <v>1878</v>
      </c>
      <c r="D96" s="38" t="s">
        <v>29</v>
      </c>
      <c r="E96" s="38">
        <v>18421466</v>
      </c>
      <c r="F96" s="38">
        <v>13</v>
      </c>
      <c r="G96" s="170" t="s">
        <v>1909</v>
      </c>
      <c r="H96" s="38" t="s">
        <v>1910</v>
      </c>
      <c r="I96" s="38" t="s">
        <v>1911</v>
      </c>
      <c r="J96" s="38" t="s">
        <v>1880</v>
      </c>
      <c r="K96" s="131">
        <v>458.66999999999996</v>
      </c>
      <c r="L96" s="113">
        <v>0</v>
      </c>
      <c r="M96" s="132">
        <f t="shared" si="2"/>
        <v>458.66999999999996</v>
      </c>
      <c r="N96" s="132" t="s">
        <v>37</v>
      </c>
      <c r="O96" s="115" t="s">
        <v>1882</v>
      </c>
      <c r="P96" s="114" t="s">
        <v>3</v>
      </c>
      <c r="Q96" s="114" t="s">
        <v>37</v>
      </c>
      <c r="R96" s="167" t="s">
        <v>37</v>
      </c>
      <c r="S96" s="169">
        <v>43251</v>
      </c>
      <c r="T96" s="114" t="s">
        <v>1579</v>
      </c>
      <c r="U96" s="114" t="s">
        <v>37</v>
      </c>
      <c r="V96" s="110" t="s">
        <v>37</v>
      </c>
      <c r="W96" s="155" t="s">
        <v>37</v>
      </c>
      <c r="X96" s="108">
        <f t="shared" si="3"/>
        <v>458.66999999999996</v>
      </c>
    </row>
    <row r="97" spans="1:24" customFormat="1" ht="148.5" customHeight="1">
      <c r="A97" s="109">
        <v>91</v>
      </c>
      <c r="B97" s="110" t="s">
        <v>1414</v>
      </c>
      <c r="C97" s="110" t="s">
        <v>1901</v>
      </c>
      <c r="D97" s="110" t="s">
        <v>29</v>
      </c>
      <c r="E97" s="110">
        <v>53178891</v>
      </c>
      <c r="F97" s="110">
        <v>13</v>
      </c>
      <c r="G97" s="143">
        <v>42491</v>
      </c>
      <c r="H97" s="110" t="s">
        <v>1912</v>
      </c>
      <c r="I97" s="110" t="s">
        <v>1602</v>
      </c>
      <c r="J97" s="110" t="s">
        <v>1687</v>
      </c>
      <c r="K97" s="112">
        <v>651.5</v>
      </c>
      <c r="L97" s="113"/>
      <c r="M97" s="113">
        <f t="shared" si="2"/>
        <v>651.5</v>
      </c>
      <c r="N97" s="113" t="s">
        <v>37</v>
      </c>
      <c r="O97" s="115" t="s">
        <v>1895</v>
      </c>
      <c r="P97" s="114" t="s">
        <v>3</v>
      </c>
      <c r="Q97" s="114" t="s">
        <v>37</v>
      </c>
      <c r="R97" s="167" t="s">
        <v>37</v>
      </c>
      <c r="S97" s="169">
        <v>43251</v>
      </c>
      <c r="T97" s="114" t="s">
        <v>1635</v>
      </c>
      <c r="U97" s="114" t="s">
        <v>37</v>
      </c>
      <c r="V97" s="110" t="s">
        <v>37</v>
      </c>
      <c r="W97" s="155" t="s">
        <v>37</v>
      </c>
      <c r="X97" s="108">
        <f t="shared" si="3"/>
        <v>651.5</v>
      </c>
    </row>
    <row r="98" spans="1:24" customFormat="1" ht="158.25" customHeight="1">
      <c r="A98" s="109">
        <v>92</v>
      </c>
      <c r="B98" s="110" t="s">
        <v>1414</v>
      </c>
      <c r="C98" s="110" t="s">
        <v>1901</v>
      </c>
      <c r="D98" s="110" t="s">
        <v>29</v>
      </c>
      <c r="E98" s="110">
        <v>53178891</v>
      </c>
      <c r="F98" s="110">
        <v>13</v>
      </c>
      <c r="G98" s="143">
        <v>42491</v>
      </c>
      <c r="H98" s="110" t="s">
        <v>1913</v>
      </c>
      <c r="I98" s="110" t="s">
        <v>1602</v>
      </c>
      <c r="J98" s="110" t="s">
        <v>1687</v>
      </c>
      <c r="K98" s="112">
        <v>651.5</v>
      </c>
      <c r="L98" s="113"/>
      <c r="M98" s="113">
        <f t="shared" si="2"/>
        <v>651.5</v>
      </c>
      <c r="N98" s="113" t="s">
        <v>37</v>
      </c>
      <c r="O98" s="115" t="s">
        <v>1895</v>
      </c>
      <c r="P98" s="114" t="s">
        <v>3</v>
      </c>
      <c r="Q98" s="114" t="s">
        <v>37</v>
      </c>
      <c r="R98" s="167" t="s">
        <v>37</v>
      </c>
      <c r="S98" s="169">
        <v>43251</v>
      </c>
      <c r="T98" s="114" t="s">
        <v>1635</v>
      </c>
      <c r="U98" s="114" t="s">
        <v>37</v>
      </c>
      <c r="V98" s="110" t="s">
        <v>37</v>
      </c>
      <c r="W98" s="155" t="s">
        <v>37</v>
      </c>
      <c r="X98" s="108">
        <f t="shared" si="3"/>
        <v>651.5</v>
      </c>
    </row>
    <row r="99" spans="1:24" customFormat="1" ht="156.75" customHeight="1">
      <c r="A99" s="109">
        <v>93</v>
      </c>
      <c r="B99" s="110" t="s">
        <v>1414</v>
      </c>
      <c r="C99" s="110" t="s">
        <v>1901</v>
      </c>
      <c r="D99" s="110" t="s">
        <v>29</v>
      </c>
      <c r="E99" s="110">
        <v>53178891</v>
      </c>
      <c r="F99" s="110">
        <v>13</v>
      </c>
      <c r="G99" s="143">
        <v>42491</v>
      </c>
      <c r="H99" s="110" t="s">
        <v>1914</v>
      </c>
      <c r="I99" s="110" t="s">
        <v>1602</v>
      </c>
      <c r="J99" s="110" t="s">
        <v>1687</v>
      </c>
      <c r="K99" s="112">
        <v>651.5</v>
      </c>
      <c r="L99" s="113"/>
      <c r="M99" s="113">
        <f t="shared" si="2"/>
        <v>651.5</v>
      </c>
      <c r="N99" s="113" t="s">
        <v>37</v>
      </c>
      <c r="O99" s="115" t="s">
        <v>1895</v>
      </c>
      <c r="P99" s="114" t="s">
        <v>3</v>
      </c>
      <c r="Q99" s="114" t="s">
        <v>37</v>
      </c>
      <c r="R99" s="167" t="s">
        <v>37</v>
      </c>
      <c r="S99" s="169">
        <v>43251</v>
      </c>
      <c r="T99" s="114" t="s">
        <v>1635</v>
      </c>
      <c r="U99" s="114" t="s">
        <v>37</v>
      </c>
      <c r="V99" s="110" t="s">
        <v>37</v>
      </c>
      <c r="W99" s="155" t="s">
        <v>37</v>
      </c>
      <c r="X99" s="108">
        <f t="shared" si="3"/>
        <v>651.5</v>
      </c>
    </row>
    <row r="100" spans="1:24" customFormat="1" ht="145.5" customHeight="1">
      <c r="A100" s="109">
        <v>94</v>
      </c>
      <c r="B100" s="110" t="s">
        <v>1414</v>
      </c>
      <c r="C100" s="110" t="s">
        <v>1901</v>
      </c>
      <c r="D100" s="110" t="s">
        <v>29</v>
      </c>
      <c r="E100" s="110">
        <v>53178891</v>
      </c>
      <c r="F100" s="110">
        <v>13</v>
      </c>
      <c r="G100" s="143">
        <v>42491</v>
      </c>
      <c r="H100" s="110" t="s">
        <v>1915</v>
      </c>
      <c r="I100" s="110" t="s">
        <v>1602</v>
      </c>
      <c r="J100" s="110" t="s">
        <v>1687</v>
      </c>
      <c r="K100" s="112">
        <v>651.5</v>
      </c>
      <c r="L100" s="113"/>
      <c r="M100" s="113">
        <f t="shared" si="2"/>
        <v>651.5</v>
      </c>
      <c r="N100" s="113" t="s">
        <v>37</v>
      </c>
      <c r="O100" s="115" t="s">
        <v>1895</v>
      </c>
      <c r="P100" s="114" t="s">
        <v>3</v>
      </c>
      <c r="Q100" s="114" t="s">
        <v>37</v>
      </c>
      <c r="R100" s="167" t="s">
        <v>37</v>
      </c>
      <c r="S100" s="169">
        <v>43251</v>
      </c>
      <c r="T100" s="114" t="s">
        <v>1635</v>
      </c>
      <c r="U100" s="114" t="s">
        <v>37</v>
      </c>
      <c r="V100" s="110" t="s">
        <v>37</v>
      </c>
      <c r="W100" s="155" t="s">
        <v>37</v>
      </c>
      <c r="X100" s="108">
        <f t="shared" si="3"/>
        <v>651.5</v>
      </c>
    </row>
    <row r="101" spans="1:24" customFormat="1" ht="149.25" customHeight="1">
      <c r="A101" s="109">
        <v>95</v>
      </c>
      <c r="B101" s="110" t="s">
        <v>1414</v>
      </c>
      <c r="C101" s="110" t="s">
        <v>1901</v>
      </c>
      <c r="D101" s="110" t="s">
        <v>29</v>
      </c>
      <c r="E101" s="110">
        <v>53178891</v>
      </c>
      <c r="F101" s="110">
        <v>13</v>
      </c>
      <c r="G101" s="143">
        <v>42491</v>
      </c>
      <c r="H101" s="110" t="s">
        <v>1916</v>
      </c>
      <c r="I101" s="110" t="s">
        <v>1602</v>
      </c>
      <c r="J101" s="110" t="s">
        <v>1687</v>
      </c>
      <c r="K101" s="112">
        <v>651.5</v>
      </c>
      <c r="L101" s="113"/>
      <c r="M101" s="113">
        <f t="shared" si="2"/>
        <v>651.5</v>
      </c>
      <c r="N101" s="113" t="s">
        <v>37</v>
      </c>
      <c r="O101" s="115" t="s">
        <v>1895</v>
      </c>
      <c r="P101" s="114" t="s">
        <v>3</v>
      </c>
      <c r="Q101" s="114" t="s">
        <v>37</v>
      </c>
      <c r="R101" s="167" t="s">
        <v>37</v>
      </c>
      <c r="S101" s="169">
        <v>43251</v>
      </c>
      <c r="T101" s="114" t="s">
        <v>1635</v>
      </c>
      <c r="U101" s="114" t="s">
        <v>37</v>
      </c>
      <c r="V101" s="110" t="s">
        <v>37</v>
      </c>
      <c r="W101" s="155" t="s">
        <v>37</v>
      </c>
      <c r="X101" s="108">
        <f t="shared" si="3"/>
        <v>651.5</v>
      </c>
    </row>
    <row r="102" spans="1:24" customFormat="1" ht="156" customHeight="1">
      <c r="A102" s="109">
        <v>96</v>
      </c>
      <c r="B102" s="110" t="s">
        <v>1414</v>
      </c>
      <c r="C102" s="110" t="s">
        <v>1901</v>
      </c>
      <c r="D102" s="110" t="s">
        <v>29</v>
      </c>
      <c r="E102" s="110">
        <v>53178891</v>
      </c>
      <c r="F102" s="110">
        <v>13</v>
      </c>
      <c r="G102" s="143">
        <v>42491</v>
      </c>
      <c r="H102" s="110" t="s">
        <v>1917</v>
      </c>
      <c r="I102" s="110" t="s">
        <v>1602</v>
      </c>
      <c r="J102" s="110" t="s">
        <v>1687</v>
      </c>
      <c r="K102" s="112">
        <v>651.5</v>
      </c>
      <c r="L102" s="113"/>
      <c r="M102" s="113">
        <f t="shared" si="2"/>
        <v>651.5</v>
      </c>
      <c r="N102" s="113" t="s">
        <v>37</v>
      </c>
      <c r="O102" s="115" t="s">
        <v>1895</v>
      </c>
      <c r="P102" s="114" t="s">
        <v>3</v>
      </c>
      <c r="Q102" s="114" t="s">
        <v>37</v>
      </c>
      <c r="R102" s="167" t="s">
        <v>37</v>
      </c>
      <c r="S102" s="169">
        <v>43251</v>
      </c>
      <c r="T102" s="114" t="s">
        <v>1635</v>
      </c>
      <c r="U102" s="114" t="s">
        <v>37</v>
      </c>
      <c r="V102" s="110" t="s">
        <v>37</v>
      </c>
      <c r="W102" s="155" t="s">
        <v>37</v>
      </c>
      <c r="X102" s="108">
        <f t="shared" si="3"/>
        <v>651.5</v>
      </c>
    </row>
    <row r="103" spans="1:24" customFormat="1" ht="159.75" customHeight="1">
      <c r="A103" s="109">
        <v>97</v>
      </c>
      <c r="B103" s="110" t="s">
        <v>1414</v>
      </c>
      <c r="C103" s="110" t="s">
        <v>1901</v>
      </c>
      <c r="D103" s="110" t="s">
        <v>29</v>
      </c>
      <c r="E103" s="110">
        <v>53178891</v>
      </c>
      <c r="F103" s="110">
        <v>13</v>
      </c>
      <c r="G103" s="143">
        <v>42491</v>
      </c>
      <c r="H103" s="110" t="s">
        <v>1918</v>
      </c>
      <c r="I103" s="110" t="s">
        <v>1602</v>
      </c>
      <c r="J103" s="110" t="s">
        <v>1687</v>
      </c>
      <c r="K103" s="112">
        <v>651.5</v>
      </c>
      <c r="L103" s="113"/>
      <c r="M103" s="113">
        <f t="shared" si="2"/>
        <v>651.5</v>
      </c>
      <c r="N103" s="113" t="s">
        <v>37</v>
      </c>
      <c r="O103" s="115" t="s">
        <v>1895</v>
      </c>
      <c r="P103" s="114" t="s">
        <v>3</v>
      </c>
      <c r="Q103" s="114" t="s">
        <v>37</v>
      </c>
      <c r="R103" s="167" t="s">
        <v>37</v>
      </c>
      <c r="S103" s="169">
        <v>43251</v>
      </c>
      <c r="T103" s="114" t="s">
        <v>1635</v>
      </c>
      <c r="U103" s="114" t="s">
        <v>37</v>
      </c>
      <c r="V103" s="110" t="s">
        <v>37</v>
      </c>
      <c r="W103" s="155" t="s">
        <v>37</v>
      </c>
      <c r="X103" s="108">
        <f t="shared" si="3"/>
        <v>651.5</v>
      </c>
    </row>
    <row r="104" spans="1:24" customFormat="1" ht="144.75" customHeight="1">
      <c r="A104" s="109">
        <v>98</v>
      </c>
      <c r="B104" s="110" t="s">
        <v>1414</v>
      </c>
      <c r="C104" s="110" t="s">
        <v>1901</v>
      </c>
      <c r="D104" s="110" t="s">
        <v>29</v>
      </c>
      <c r="E104" s="110">
        <v>53178891</v>
      </c>
      <c r="F104" s="110">
        <v>13</v>
      </c>
      <c r="G104" s="143">
        <v>42491</v>
      </c>
      <c r="H104" s="110" t="s">
        <v>1919</v>
      </c>
      <c r="I104" s="110" t="s">
        <v>1602</v>
      </c>
      <c r="J104" s="110" t="s">
        <v>1687</v>
      </c>
      <c r="K104" s="112">
        <v>651.5</v>
      </c>
      <c r="L104" s="113"/>
      <c r="M104" s="113">
        <f t="shared" si="2"/>
        <v>651.5</v>
      </c>
      <c r="N104" s="113" t="s">
        <v>37</v>
      </c>
      <c r="O104" s="115" t="s">
        <v>1895</v>
      </c>
      <c r="P104" s="114" t="s">
        <v>3</v>
      </c>
      <c r="Q104" s="114" t="s">
        <v>37</v>
      </c>
      <c r="R104" s="167" t="s">
        <v>37</v>
      </c>
      <c r="S104" s="169">
        <v>43251</v>
      </c>
      <c r="T104" s="114" t="s">
        <v>1635</v>
      </c>
      <c r="U104" s="114" t="s">
        <v>37</v>
      </c>
      <c r="V104" s="110" t="s">
        <v>37</v>
      </c>
      <c r="W104" s="155" t="s">
        <v>37</v>
      </c>
      <c r="X104" s="108">
        <f t="shared" si="3"/>
        <v>651.5</v>
      </c>
    </row>
    <row r="105" spans="1:24" customFormat="1" ht="168" customHeight="1">
      <c r="A105" s="109">
        <v>99</v>
      </c>
      <c r="B105" s="110" t="s">
        <v>1414</v>
      </c>
      <c r="C105" s="110" t="s">
        <v>1901</v>
      </c>
      <c r="D105" s="110" t="s">
        <v>29</v>
      </c>
      <c r="E105" s="110">
        <v>53178891</v>
      </c>
      <c r="F105" s="110">
        <v>13</v>
      </c>
      <c r="G105" s="143">
        <v>42491</v>
      </c>
      <c r="H105" s="110" t="s">
        <v>1920</v>
      </c>
      <c r="I105" s="110" t="s">
        <v>1602</v>
      </c>
      <c r="J105" s="110" t="s">
        <v>1687</v>
      </c>
      <c r="K105" s="112">
        <v>651.5</v>
      </c>
      <c r="L105" s="113"/>
      <c r="M105" s="113">
        <f t="shared" si="2"/>
        <v>651.5</v>
      </c>
      <c r="N105" s="113" t="s">
        <v>37</v>
      </c>
      <c r="O105" s="115" t="s">
        <v>1895</v>
      </c>
      <c r="P105" s="114" t="s">
        <v>3</v>
      </c>
      <c r="Q105" s="114" t="s">
        <v>37</v>
      </c>
      <c r="R105" s="167" t="s">
        <v>37</v>
      </c>
      <c r="S105" s="169">
        <v>43251</v>
      </c>
      <c r="T105" s="114" t="s">
        <v>1635</v>
      </c>
      <c r="U105" s="114" t="s">
        <v>37</v>
      </c>
      <c r="V105" s="110" t="s">
        <v>37</v>
      </c>
      <c r="W105" s="155" t="s">
        <v>37</v>
      </c>
      <c r="X105" s="108">
        <f t="shared" si="3"/>
        <v>651.5</v>
      </c>
    </row>
    <row r="106" spans="1:24" customFormat="1" ht="164.25" customHeight="1">
      <c r="A106" s="109">
        <v>100</v>
      </c>
      <c r="B106" s="110" t="s">
        <v>1414</v>
      </c>
      <c r="C106" s="110" t="s">
        <v>1901</v>
      </c>
      <c r="D106" s="110" t="s">
        <v>29</v>
      </c>
      <c r="E106" s="110">
        <v>53178891</v>
      </c>
      <c r="F106" s="110">
        <v>13</v>
      </c>
      <c r="G106" s="143">
        <v>42491</v>
      </c>
      <c r="H106" s="110" t="s">
        <v>1921</v>
      </c>
      <c r="I106" s="110" t="s">
        <v>1602</v>
      </c>
      <c r="J106" s="110" t="s">
        <v>1687</v>
      </c>
      <c r="K106" s="112">
        <v>651.5</v>
      </c>
      <c r="L106" s="113"/>
      <c r="M106" s="113">
        <f t="shared" si="2"/>
        <v>651.5</v>
      </c>
      <c r="N106" s="113" t="s">
        <v>37</v>
      </c>
      <c r="O106" s="115" t="s">
        <v>1895</v>
      </c>
      <c r="P106" s="114" t="s">
        <v>3</v>
      </c>
      <c r="Q106" s="114" t="s">
        <v>37</v>
      </c>
      <c r="R106" s="167" t="s">
        <v>37</v>
      </c>
      <c r="S106" s="169">
        <v>43251</v>
      </c>
      <c r="T106" s="114" t="s">
        <v>1635</v>
      </c>
      <c r="U106" s="114" t="s">
        <v>37</v>
      </c>
      <c r="V106" s="110" t="s">
        <v>37</v>
      </c>
      <c r="W106" s="155" t="s">
        <v>37</v>
      </c>
      <c r="X106" s="108">
        <f t="shared" si="3"/>
        <v>651.5</v>
      </c>
    </row>
    <row r="107" spans="1:24" customFormat="1" ht="171.75" customHeight="1">
      <c r="A107" s="109">
        <v>101</v>
      </c>
      <c r="B107" s="110" t="s">
        <v>1414</v>
      </c>
      <c r="C107" s="110" t="s">
        <v>1901</v>
      </c>
      <c r="D107" s="110" t="s">
        <v>29</v>
      </c>
      <c r="E107" s="110">
        <v>53178891</v>
      </c>
      <c r="F107" s="110">
        <v>13</v>
      </c>
      <c r="G107" s="143">
        <v>42491</v>
      </c>
      <c r="H107" s="110" t="s">
        <v>1922</v>
      </c>
      <c r="I107" s="110" t="s">
        <v>1602</v>
      </c>
      <c r="J107" s="110" t="s">
        <v>1687</v>
      </c>
      <c r="K107" s="112">
        <v>651.5</v>
      </c>
      <c r="L107" s="113"/>
      <c r="M107" s="113">
        <f t="shared" si="2"/>
        <v>651.5</v>
      </c>
      <c r="N107" s="113" t="s">
        <v>37</v>
      </c>
      <c r="O107" s="115" t="s">
        <v>1895</v>
      </c>
      <c r="P107" s="114" t="s">
        <v>3</v>
      </c>
      <c r="Q107" s="114" t="s">
        <v>37</v>
      </c>
      <c r="R107" s="167" t="s">
        <v>37</v>
      </c>
      <c r="S107" s="169">
        <v>43251</v>
      </c>
      <c r="T107" s="114" t="s">
        <v>1635</v>
      </c>
      <c r="U107" s="114" t="s">
        <v>37</v>
      </c>
      <c r="V107" s="110" t="s">
        <v>37</v>
      </c>
      <c r="W107" s="155" t="s">
        <v>37</v>
      </c>
      <c r="X107" s="108">
        <f t="shared" si="3"/>
        <v>651.5</v>
      </c>
    </row>
    <row r="108" spans="1:24" customFormat="1" ht="169.5" customHeight="1">
      <c r="A108" s="109">
        <v>102</v>
      </c>
      <c r="B108" s="110" t="s">
        <v>1414</v>
      </c>
      <c r="C108" s="110" t="s">
        <v>1901</v>
      </c>
      <c r="D108" s="110" t="s">
        <v>29</v>
      </c>
      <c r="E108" s="110">
        <v>53178891</v>
      </c>
      <c r="F108" s="110">
        <v>13</v>
      </c>
      <c r="G108" s="143">
        <v>42491</v>
      </c>
      <c r="H108" s="110" t="s">
        <v>1923</v>
      </c>
      <c r="I108" s="110" t="s">
        <v>1602</v>
      </c>
      <c r="J108" s="110" t="s">
        <v>1687</v>
      </c>
      <c r="K108" s="112">
        <v>651.5</v>
      </c>
      <c r="L108" s="113"/>
      <c r="M108" s="113">
        <f t="shared" si="2"/>
        <v>651.5</v>
      </c>
      <c r="N108" s="113" t="s">
        <v>37</v>
      </c>
      <c r="O108" s="115" t="s">
        <v>1895</v>
      </c>
      <c r="P108" s="114" t="s">
        <v>3</v>
      </c>
      <c r="Q108" s="114" t="s">
        <v>37</v>
      </c>
      <c r="R108" s="167" t="s">
        <v>37</v>
      </c>
      <c r="S108" s="169">
        <v>43251</v>
      </c>
      <c r="T108" s="114" t="s">
        <v>1635</v>
      </c>
      <c r="U108" s="114" t="s">
        <v>37</v>
      </c>
      <c r="V108" s="110" t="s">
        <v>37</v>
      </c>
      <c r="W108" s="155" t="s">
        <v>37</v>
      </c>
      <c r="X108" s="108">
        <f t="shared" si="3"/>
        <v>651.5</v>
      </c>
    </row>
    <row r="109" spans="1:24" customFormat="1" ht="171.75" customHeight="1">
      <c r="A109" s="109">
        <v>103</v>
      </c>
      <c r="B109" s="110" t="s">
        <v>1414</v>
      </c>
      <c r="C109" s="110" t="s">
        <v>1901</v>
      </c>
      <c r="D109" s="110" t="s">
        <v>29</v>
      </c>
      <c r="E109" s="110">
        <v>53178891</v>
      </c>
      <c r="F109" s="110">
        <v>13</v>
      </c>
      <c r="G109" s="143">
        <v>42491</v>
      </c>
      <c r="H109" s="110" t="s">
        <v>1924</v>
      </c>
      <c r="I109" s="110" t="s">
        <v>1602</v>
      </c>
      <c r="J109" s="110" t="s">
        <v>1687</v>
      </c>
      <c r="K109" s="112">
        <v>651.5</v>
      </c>
      <c r="L109" s="113"/>
      <c r="M109" s="113">
        <f t="shared" si="2"/>
        <v>651.5</v>
      </c>
      <c r="N109" s="113" t="s">
        <v>37</v>
      </c>
      <c r="O109" s="115" t="s">
        <v>1895</v>
      </c>
      <c r="P109" s="114" t="s">
        <v>3</v>
      </c>
      <c r="Q109" s="114" t="s">
        <v>37</v>
      </c>
      <c r="R109" s="167" t="s">
        <v>37</v>
      </c>
      <c r="S109" s="169">
        <v>43251</v>
      </c>
      <c r="T109" s="114" t="s">
        <v>1635</v>
      </c>
      <c r="U109" s="114" t="s">
        <v>37</v>
      </c>
      <c r="V109" s="110" t="s">
        <v>37</v>
      </c>
      <c r="W109" s="155" t="s">
        <v>37</v>
      </c>
      <c r="X109" s="108">
        <f t="shared" si="3"/>
        <v>651.5</v>
      </c>
    </row>
    <row r="110" spans="1:24" customFormat="1" ht="171" customHeight="1">
      <c r="A110" s="109">
        <v>104</v>
      </c>
      <c r="B110" s="110" t="s">
        <v>1414</v>
      </c>
      <c r="C110" s="110" t="s">
        <v>1901</v>
      </c>
      <c r="D110" s="110" t="s">
        <v>29</v>
      </c>
      <c r="E110" s="110">
        <v>53178891</v>
      </c>
      <c r="F110" s="110">
        <v>13</v>
      </c>
      <c r="G110" s="143">
        <v>42491</v>
      </c>
      <c r="H110" s="110" t="s">
        <v>1925</v>
      </c>
      <c r="I110" s="110" t="s">
        <v>1602</v>
      </c>
      <c r="J110" s="110" t="s">
        <v>1687</v>
      </c>
      <c r="K110" s="112">
        <v>651.5</v>
      </c>
      <c r="L110" s="113"/>
      <c r="M110" s="113">
        <f t="shared" si="2"/>
        <v>651.5</v>
      </c>
      <c r="N110" s="113" t="s">
        <v>37</v>
      </c>
      <c r="O110" s="115" t="s">
        <v>1895</v>
      </c>
      <c r="P110" s="114" t="s">
        <v>3</v>
      </c>
      <c r="Q110" s="114" t="s">
        <v>37</v>
      </c>
      <c r="R110" s="167" t="s">
        <v>37</v>
      </c>
      <c r="S110" s="169">
        <v>43251</v>
      </c>
      <c r="T110" s="114" t="s">
        <v>1635</v>
      </c>
      <c r="U110" s="114" t="s">
        <v>37</v>
      </c>
      <c r="V110" s="110" t="s">
        <v>37</v>
      </c>
      <c r="W110" s="155" t="s">
        <v>37</v>
      </c>
      <c r="X110" s="108">
        <f t="shared" si="3"/>
        <v>651.5</v>
      </c>
    </row>
    <row r="111" spans="1:24" customFormat="1" ht="168" customHeight="1">
      <c r="A111" s="109">
        <v>105</v>
      </c>
      <c r="B111" s="110" t="s">
        <v>1414</v>
      </c>
      <c r="C111" s="110" t="s">
        <v>1901</v>
      </c>
      <c r="D111" s="110" t="s">
        <v>29</v>
      </c>
      <c r="E111" s="110">
        <v>53178891</v>
      </c>
      <c r="F111" s="110">
        <v>13</v>
      </c>
      <c r="G111" s="143">
        <v>42491</v>
      </c>
      <c r="H111" s="110" t="s">
        <v>1926</v>
      </c>
      <c r="I111" s="110" t="s">
        <v>1602</v>
      </c>
      <c r="J111" s="110" t="s">
        <v>1687</v>
      </c>
      <c r="K111" s="112">
        <v>651.5</v>
      </c>
      <c r="L111" s="113"/>
      <c r="M111" s="113">
        <f t="shared" si="2"/>
        <v>651.5</v>
      </c>
      <c r="N111" s="113" t="s">
        <v>37</v>
      </c>
      <c r="O111" s="115" t="s">
        <v>1895</v>
      </c>
      <c r="P111" s="114" t="s">
        <v>3</v>
      </c>
      <c r="Q111" s="114" t="s">
        <v>37</v>
      </c>
      <c r="R111" s="167" t="s">
        <v>37</v>
      </c>
      <c r="S111" s="169">
        <v>43251</v>
      </c>
      <c r="T111" s="114" t="s">
        <v>1635</v>
      </c>
      <c r="U111" s="114" t="s">
        <v>37</v>
      </c>
      <c r="V111" s="110" t="s">
        <v>37</v>
      </c>
      <c r="W111" s="155" t="s">
        <v>37</v>
      </c>
      <c r="X111" s="108">
        <f t="shared" si="3"/>
        <v>651.5</v>
      </c>
    </row>
    <row r="112" spans="1:24" customFormat="1" ht="164.25" customHeight="1">
      <c r="A112" s="109">
        <v>106</v>
      </c>
      <c r="B112" s="110" t="s">
        <v>1414</v>
      </c>
      <c r="C112" s="110" t="s">
        <v>1901</v>
      </c>
      <c r="D112" s="110" t="s">
        <v>29</v>
      </c>
      <c r="E112" s="110">
        <v>53178891</v>
      </c>
      <c r="F112" s="110">
        <v>13</v>
      </c>
      <c r="G112" s="143">
        <v>42491</v>
      </c>
      <c r="H112" s="110" t="s">
        <v>1927</v>
      </c>
      <c r="I112" s="110" t="s">
        <v>1602</v>
      </c>
      <c r="J112" s="110" t="s">
        <v>1687</v>
      </c>
      <c r="K112" s="112">
        <v>651.5</v>
      </c>
      <c r="L112" s="113"/>
      <c r="M112" s="113">
        <f t="shared" si="2"/>
        <v>651.5</v>
      </c>
      <c r="N112" s="113" t="s">
        <v>37</v>
      </c>
      <c r="O112" s="115" t="s">
        <v>1895</v>
      </c>
      <c r="P112" s="114" t="s">
        <v>3</v>
      </c>
      <c r="Q112" s="114" t="s">
        <v>37</v>
      </c>
      <c r="R112" s="167" t="s">
        <v>37</v>
      </c>
      <c r="S112" s="169">
        <v>43251</v>
      </c>
      <c r="T112" s="114" t="s">
        <v>1635</v>
      </c>
      <c r="U112" s="114" t="s">
        <v>37</v>
      </c>
      <c r="V112" s="110" t="s">
        <v>37</v>
      </c>
      <c r="W112" s="155" t="s">
        <v>37</v>
      </c>
      <c r="X112" s="108">
        <f t="shared" si="3"/>
        <v>651.5</v>
      </c>
    </row>
    <row r="113" spans="1:24" customFormat="1" ht="159.75" customHeight="1">
      <c r="A113" s="109">
        <v>107</v>
      </c>
      <c r="B113" s="110" t="s">
        <v>1414</v>
      </c>
      <c r="C113" s="110" t="s">
        <v>1901</v>
      </c>
      <c r="D113" s="110" t="s">
        <v>29</v>
      </c>
      <c r="E113" s="110">
        <v>53178891</v>
      </c>
      <c r="F113" s="110">
        <v>13</v>
      </c>
      <c r="G113" s="143">
        <v>42491</v>
      </c>
      <c r="H113" s="110" t="s">
        <v>1928</v>
      </c>
      <c r="I113" s="110" t="s">
        <v>1602</v>
      </c>
      <c r="J113" s="110" t="s">
        <v>1687</v>
      </c>
      <c r="K113" s="112">
        <v>651.5</v>
      </c>
      <c r="L113" s="113"/>
      <c r="M113" s="113">
        <f t="shared" si="2"/>
        <v>651.5</v>
      </c>
      <c r="N113" s="113" t="s">
        <v>37</v>
      </c>
      <c r="O113" s="115" t="s">
        <v>1895</v>
      </c>
      <c r="P113" s="114" t="s">
        <v>3</v>
      </c>
      <c r="Q113" s="114" t="s">
        <v>37</v>
      </c>
      <c r="R113" s="167" t="s">
        <v>37</v>
      </c>
      <c r="S113" s="169">
        <v>43251</v>
      </c>
      <c r="T113" s="114" t="s">
        <v>1635</v>
      </c>
      <c r="U113" s="114" t="s">
        <v>37</v>
      </c>
      <c r="V113" s="110" t="s">
        <v>37</v>
      </c>
      <c r="W113" s="155" t="s">
        <v>37</v>
      </c>
      <c r="X113" s="108">
        <f t="shared" si="3"/>
        <v>651.5</v>
      </c>
    </row>
    <row r="114" spans="1:24" customFormat="1" ht="128.25" customHeight="1">
      <c r="A114" s="109">
        <v>108</v>
      </c>
      <c r="B114" s="110" t="s">
        <v>1414</v>
      </c>
      <c r="C114" s="146" t="s">
        <v>1878</v>
      </c>
      <c r="D114" s="38" t="s">
        <v>29</v>
      </c>
      <c r="E114" s="38">
        <v>18421466</v>
      </c>
      <c r="F114" s="38">
        <v>13</v>
      </c>
      <c r="G114" s="170" t="s">
        <v>1929</v>
      </c>
      <c r="H114" s="38" t="s">
        <v>1858</v>
      </c>
      <c r="I114" s="110" t="s">
        <v>1930</v>
      </c>
      <c r="J114" s="38" t="s">
        <v>1931</v>
      </c>
      <c r="K114" s="131">
        <v>726.32</v>
      </c>
      <c r="L114" s="113">
        <v>0</v>
      </c>
      <c r="M114" s="132">
        <f t="shared" si="2"/>
        <v>726.32</v>
      </c>
      <c r="N114" s="132" t="s">
        <v>37</v>
      </c>
      <c r="O114" s="115" t="s">
        <v>1882</v>
      </c>
      <c r="P114" s="114" t="s">
        <v>3</v>
      </c>
      <c r="Q114" s="114" t="s">
        <v>37</v>
      </c>
      <c r="R114" s="167" t="s">
        <v>37</v>
      </c>
      <c r="S114" s="169">
        <v>43251</v>
      </c>
      <c r="T114" s="114" t="s">
        <v>1579</v>
      </c>
      <c r="U114" s="114" t="s">
        <v>37</v>
      </c>
      <c r="V114" s="110" t="s">
        <v>37</v>
      </c>
      <c r="W114" s="155" t="s">
        <v>37</v>
      </c>
      <c r="X114" s="108">
        <f t="shared" si="3"/>
        <v>726.32</v>
      </c>
    </row>
    <row r="115" spans="1:24" customFormat="1" ht="128.25" customHeight="1">
      <c r="A115" s="109">
        <v>109</v>
      </c>
      <c r="B115" s="110" t="s">
        <v>1414</v>
      </c>
      <c r="C115" s="146" t="s">
        <v>1932</v>
      </c>
      <c r="D115" s="38"/>
      <c r="E115" s="38"/>
      <c r="F115" s="38"/>
      <c r="G115" s="143">
        <v>40787</v>
      </c>
      <c r="H115" s="38" t="s">
        <v>1933</v>
      </c>
      <c r="I115" s="38"/>
      <c r="J115" s="38" t="s">
        <v>1934</v>
      </c>
      <c r="K115" s="124"/>
      <c r="L115" s="113">
        <v>793.84</v>
      </c>
      <c r="M115" s="132">
        <f t="shared" si="2"/>
        <v>793.84</v>
      </c>
      <c r="N115" s="149" t="s">
        <v>1881</v>
      </c>
      <c r="O115" s="115" t="s">
        <v>1935</v>
      </c>
      <c r="P115" s="114" t="s">
        <v>304</v>
      </c>
      <c r="Q115" s="114" t="s">
        <v>37</v>
      </c>
      <c r="R115" s="167" t="s">
        <v>37</v>
      </c>
      <c r="S115" s="169">
        <v>43251</v>
      </c>
      <c r="T115" s="114" t="s">
        <v>1579</v>
      </c>
      <c r="U115" s="114" t="s">
        <v>37</v>
      </c>
      <c r="V115" s="110" t="s">
        <v>37</v>
      </c>
      <c r="W115" s="155" t="s">
        <v>37</v>
      </c>
      <c r="X115" s="108">
        <f t="shared" si="3"/>
        <v>793.84</v>
      </c>
    </row>
    <row r="116" spans="1:24" customFormat="1" ht="156" customHeight="1">
      <c r="A116" s="109">
        <v>110</v>
      </c>
      <c r="B116" s="110" t="s">
        <v>1414</v>
      </c>
      <c r="C116" s="146" t="s">
        <v>1936</v>
      </c>
      <c r="D116" s="38"/>
      <c r="E116" s="38"/>
      <c r="F116" s="38"/>
      <c r="G116" s="170" t="s">
        <v>1937</v>
      </c>
      <c r="H116" s="38" t="s">
        <v>1938</v>
      </c>
      <c r="I116" s="38" t="s">
        <v>1911</v>
      </c>
      <c r="J116" s="38" t="s">
        <v>1880</v>
      </c>
      <c r="K116" s="131">
        <v>855</v>
      </c>
      <c r="L116" s="113">
        <v>0</v>
      </c>
      <c r="M116" s="132">
        <f t="shared" si="2"/>
        <v>855</v>
      </c>
      <c r="N116" s="132" t="s">
        <v>37</v>
      </c>
      <c r="O116" s="115" t="s">
        <v>1882</v>
      </c>
      <c r="P116" s="114" t="s">
        <v>3</v>
      </c>
      <c r="Q116" s="114" t="s">
        <v>37</v>
      </c>
      <c r="R116" s="167" t="s">
        <v>37</v>
      </c>
      <c r="S116" s="169">
        <v>43251</v>
      </c>
      <c r="T116" s="114" t="s">
        <v>1579</v>
      </c>
      <c r="U116" s="114" t="s">
        <v>37</v>
      </c>
      <c r="V116" s="110" t="s">
        <v>37</v>
      </c>
      <c r="W116" s="155" t="s">
        <v>37</v>
      </c>
      <c r="X116" s="108">
        <f t="shared" si="3"/>
        <v>855</v>
      </c>
    </row>
    <row r="117" spans="1:24" customFormat="1" ht="128.25" customHeight="1">
      <c r="A117" s="109">
        <v>111</v>
      </c>
      <c r="B117" s="110" t="s">
        <v>1414</v>
      </c>
      <c r="C117" s="146" t="s">
        <v>1901</v>
      </c>
      <c r="D117" s="110" t="s">
        <v>29</v>
      </c>
      <c r="E117" s="110">
        <v>53178891</v>
      </c>
      <c r="F117" s="110">
        <v>13</v>
      </c>
      <c r="G117" s="143">
        <v>42522</v>
      </c>
      <c r="H117" s="110" t="s">
        <v>1939</v>
      </c>
      <c r="I117" s="110" t="s">
        <v>1602</v>
      </c>
      <c r="J117" s="110" t="s">
        <v>1687</v>
      </c>
      <c r="K117" s="112">
        <v>857.5</v>
      </c>
      <c r="L117" s="113"/>
      <c r="M117" s="113">
        <f t="shared" si="2"/>
        <v>857.5</v>
      </c>
      <c r="N117" s="113" t="s">
        <v>37</v>
      </c>
      <c r="O117" s="115" t="s">
        <v>1940</v>
      </c>
      <c r="P117" s="114" t="s">
        <v>35</v>
      </c>
      <c r="Q117" s="114">
        <v>43054</v>
      </c>
      <c r="R117" s="167" t="s">
        <v>182</v>
      </c>
      <c r="S117" s="169" t="s">
        <v>37</v>
      </c>
      <c r="T117" s="118" t="s">
        <v>537</v>
      </c>
      <c r="U117" s="114"/>
      <c r="V117" s="110" t="s">
        <v>37</v>
      </c>
      <c r="W117" s="155" t="s">
        <v>37</v>
      </c>
      <c r="X117" s="108">
        <f t="shared" si="3"/>
        <v>857.5</v>
      </c>
    </row>
    <row r="118" spans="1:24" customFormat="1" ht="175.5" customHeight="1">
      <c r="A118" s="109">
        <v>112</v>
      </c>
      <c r="B118" s="110" t="s">
        <v>1414</v>
      </c>
      <c r="C118" s="146" t="s">
        <v>1901</v>
      </c>
      <c r="D118" s="110" t="s">
        <v>29</v>
      </c>
      <c r="E118" s="110">
        <v>53178891</v>
      </c>
      <c r="F118" s="110">
        <v>14</v>
      </c>
      <c r="G118" s="143">
        <v>42583</v>
      </c>
      <c r="H118" s="110" t="s">
        <v>1941</v>
      </c>
      <c r="I118" s="110" t="s">
        <v>1602</v>
      </c>
      <c r="J118" s="110" t="s">
        <v>1687</v>
      </c>
      <c r="K118" s="112">
        <v>1001.5</v>
      </c>
      <c r="L118" s="113"/>
      <c r="M118" s="113">
        <f t="shared" si="2"/>
        <v>1001.5</v>
      </c>
      <c r="N118" s="113" t="s">
        <v>37</v>
      </c>
      <c r="O118" s="115" t="s">
        <v>1895</v>
      </c>
      <c r="P118" s="114" t="s">
        <v>3</v>
      </c>
      <c r="Q118" s="114" t="s">
        <v>37</v>
      </c>
      <c r="R118" s="167" t="s">
        <v>37</v>
      </c>
      <c r="S118" s="169">
        <v>43251</v>
      </c>
      <c r="T118" s="114" t="s">
        <v>1635</v>
      </c>
      <c r="U118" s="114" t="s">
        <v>37</v>
      </c>
      <c r="V118" s="110" t="s">
        <v>37</v>
      </c>
      <c r="W118" s="155" t="s">
        <v>37</v>
      </c>
      <c r="X118" s="108">
        <f t="shared" si="3"/>
        <v>1001.5</v>
      </c>
    </row>
    <row r="119" spans="1:24" customFormat="1" ht="149.25" customHeight="1">
      <c r="A119" s="109">
        <v>113</v>
      </c>
      <c r="B119" s="110" t="s">
        <v>1414</v>
      </c>
      <c r="C119" s="146" t="s">
        <v>1901</v>
      </c>
      <c r="D119" s="110" t="s">
        <v>29</v>
      </c>
      <c r="E119" s="110">
        <v>53178891</v>
      </c>
      <c r="F119" s="110">
        <v>14</v>
      </c>
      <c r="G119" s="143">
        <v>42583</v>
      </c>
      <c r="H119" s="110" t="s">
        <v>1942</v>
      </c>
      <c r="I119" s="110" t="s">
        <v>1602</v>
      </c>
      <c r="J119" s="110" t="s">
        <v>1687</v>
      </c>
      <c r="K119" s="112">
        <v>1001.5</v>
      </c>
      <c r="L119" s="113"/>
      <c r="M119" s="113">
        <f t="shared" si="2"/>
        <v>1001.5</v>
      </c>
      <c r="N119" s="113" t="s">
        <v>37</v>
      </c>
      <c r="O119" s="115" t="s">
        <v>1895</v>
      </c>
      <c r="P119" s="114" t="s">
        <v>3</v>
      </c>
      <c r="Q119" s="114" t="s">
        <v>37</v>
      </c>
      <c r="R119" s="167" t="s">
        <v>37</v>
      </c>
      <c r="S119" s="169">
        <v>43251</v>
      </c>
      <c r="T119" s="114" t="s">
        <v>1635</v>
      </c>
      <c r="U119" s="114" t="s">
        <v>37</v>
      </c>
      <c r="V119" s="110" t="s">
        <v>37</v>
      </c>
      <c r="W119" s="155" t="s">
        <v>37</v>
      </c>
      <c r="X119" s="108">
        <f t="shared" si="3"/>
        <v>1001.5</v>
      </c>
    </row>
    <row r="120" spans="1:24" customFormat="1" ht="156.75" customHeight="1">
      <c r="A120" s="109">
        <v>114</v>
      </c>
      <c r="B120" s="110" t="s">
        <v>1414</v>
      </c>
      <c r="C120" s="146" t="s">
        <v>1901</v>
      </c>
      <c r="D120" s="110" t="s">
        <v>29</v>
      </c>
      <c r="E120" s="110">
        <v>53178891</v>
      </c>
      <c r="F120" s="110">
        <v>14</v>
      </c>
      <c r="G120" s="143">
        <v>42583</v>
      </c>
      <c r="H120" s="110" t="s">
        <v>1943</v>
      </c>
      <c r="I120" s="110" t="s">
        <v>1602</v>
      </c>
      <c r="J120" s="110" t="s">
        <v>1687</v>
      </c>
      <c r="K120" s="112">
        <v>1001.5</v>
      </c>
      <c r="L120" s="113"/>
      <c r="M120" s="113">
        <f t="shared" si="2"/>
        <v>1001.5</v>
      </c>
      <c r="N120" s="113" t="s">
        <v>37</v>
      </c>
      <c r="O120" s="115" t="s">
        <v>1895</v>
      </c>
      <c r="P120" s="114" t="s">
        <v>3</v>
      </c>
      <c r="Q120" s="114" t="s">
        <v>37</v>
      </c>
      <c r="R120" s="167" t="s">
        <v>37</v>
      </c>
      <c r="S120" s="169">
        <v>43251</v>
      </c>
      <c r="T120" s="114" t="s">
        <v>1635</v>
      </c>
      <c r="U120" s="114" t="s">
        <v>37</v>
      </c>
      <c r="V120" s="110" t="s">
        <v>37</v>
      </c>
      <c r="W120" s="155" t="s">
        <v>37</v>
      </c>
      <c r="X120" s="108">
        <f t="shared" si="3"/>
        <v>1001.5</v>
      </c>
    </row>
    <row r="121" spans="1:24" customFormat="1" ht="168" customHeight="1">
      <c r="A121" s="109">
        <v>115</v>
      </c>
      <c r="B121" s="110" t="s">
        <v>1414</v>
      </c>
      <c r="C121" s="146" t="s">
        <v>1901</v>
      </c>
      <c r="D121" s="110" t="s">
        <v>29</v>
      </c>
      <c r="E121" s="110">
        <v>53178891</v>
      </c>
      <c r="F121" s="110">
        <v>14</v>
      </c>
      <c r="G121" s="143">
        <v>42583</v>
      </c>
      <c r="H121" s="110" t="s">
        <v>1944</v>
      </c>
      <c r="I121" s="110" t="s">
        <v>1945</v>
      </c>
      <c r="J121" s="110" t="s">
        <v>1687</v>
      </c>
      <c r="K121" s="112">
        <v>1130</v>
      </c>
      <c r="L121" s="113"/>
      <c r="M121" s="113">
        <f t="shared" si="2"/>
        <v>1130</v>
      </c>
      <c r="N121" s="113" t="s">
        <v>37</v>
      </c>
      <c r="O121" s="115" t="s">
        <v>1895</v>
      </c>
      <c r="P121" s="114" t="s">
        <v>3</v>
      </c>
      <c r="Q121" s="114" t="s">
        <v>37</v>
      </c>
      <c r="R121" s="167" t="s">
        <v>37</v>
      </c>
      <c r="S121" s="169">
        <v>43251</v>
      </c>
      <c r="T121" s="114" t="s">
        <v>1635</v>
      </c>
      <c r="U121" s="114" t="s">
        <v>37</v>
      </c>
      <c r="V121" s="110" t="s">
        <v>37</v>
      </c>
      <c r="W121" s="155" t="s">
        <v>37</v>
      </c>
      <c r="X121" s="108">
        <f t="shared" si="3"/>
        <v>1130</v>
      </c>
    </row>
    <row r="122" spans="1:24" customFormat="1" ht="152.25" customHeight="1">
      <c r="A122" s="109">
        <v>116</v>
      </c>
      <c r="B122" s="110" t="s">
        <v>1414</v>
      </c>
      <c r="C122" s="146" t="s">
        <v>1878</v>
      </c>
      <c r="D122" s="38" t="s">
        <v>29</v>
      </c>
      <c r="E122" s="38">
        <v>18421466</v>
      </c>
      <c r="F122" s="38">
        <v>13</v>
      </c>
      <c r="G122" s="114">
        <v>41913</v>
      </c>
      <c r="H122" s="38" t="s">
        <v>1946</v>
      </c>
      <c r="I122" s="110" t="s">
        <v>1875</v>
      </c>
      <c r="J122" s="38" t="s">
        <v>1947</v>
      </c>
      <c r="K122" s="131">
        <v>1162</v>
      </c>
      <c r="L122" s="113">
        <v>0</v>
      </c>
      <c r="M122" s="132">
        <f t="shared" si="2"/>
        <v>1162</v>
      </c>
      <c r="N122" s="132" t="s">
        <v>37</v>
      </c>
      <c r="O122" s="115" t="s">
        <v>1948</v>
      </c>
      <c r="P122" s="114" t="s">
        <v>3</v>
      </c>
      <c r="Q122" s="114" t="s">
        <v>37</v>
      </c>
      <c r="R122" s="167" t="s">
        <v>37</v>
      </c>
      <c r="S122" s="169">
        <v>43251</v>
      </c>
      <c r="T122" s="114" t="s">
        <v>1579</v>
      </c>
      <c r="U122" s="114" t="s">
        <v>37</v>
      </c>
      <c r="V122" s="110" t="s">
        <v>37</v>
      </c>
      <c r="W122" s="155" t="s">
        <v>37</v>
      </c>
      <c r="X122" s="108">
        <f t="shared" si="3"/>
        <v>1162</v>
      </c>
    </row>
    <row r="123" spans="1:24" customFormat="1" ht="128.25" customHeight="1">
      <c r="A123" s="109">
        <v>117</v>
      </c>
      <c r="B123" s="110" t="s">
        <v>1414</v>
      </c>
      <c r="C123" s="38" t="s">
        <v>1949</v>
      </c>
      <c r="D123" s="38" t="s">
        <v>29</v>
      </c>
      <c r="E123" s="124"/>
      <c r="F123" s="124"/>
      <c r="G123" s="124"/>
      <c r="H123" s="38" t="s">
        <v>1950</v>
      </c>
      <c r="I123" s="110" t="s">
        <v>1602</v>
      </c>
      <c r="J123" s="171" t="s">
        <v>1438</v>
      </c>
      <c r="K123" s="124"/>
      <c r="L123" s="113">
        <v>1170.99</v>
      </c>
      <c r="M123" s="113">
        <v>1170.99</v>
      </c>
      <c r="N123" s="149" t="s">
        <v>1881</v>
      </c>
      <c r="O123" s="115" t="s">
        <v>1882</v>
      </c>
      <c r="P123" s="114" t="s">
        <v>304</v>
      </c>
      <c r="Q123" s="114" t="s">
        <v>37</v>
      </c>
      <c r="R123" s="167" t="s">
        <v>37</v>
      </c>
      <c r="S123" s="169">
        <v>43251</v>
      </c>
      <c r="T123" s="114" t="s">
        <v>1579</v>
      </c>
      <c r="U123" s="114" t="s">
        <v>37</v>
      </c>
      <c r="V123" s="110" t="s">
        <v>37</v>
      </c>
      <c r="W123" s="155" t="s">
        <v>37</v>
      </c>
      <c r="X123" s="108">
        <f t="shared" si="3"/>
        <v>1170.99</v>
      </c>
    </row>
    <row r="124" spans="1:24" customFormat="1" ht="128.25" customHeight="1">
      <c r="A124" s="109">
        <v>118</v>
      </c>
      <c r="B124" s="110" t="s">
        <v>1414</v>
      </c>
      <c r="C124" s="146" t="s">
        <v>1951</v>
      </c>
      <c r="D124" s="38" t="s">
        <v>42</v>
      </c>
      <c r="E124" s="38">
        <v>90942393</v>
      </c>
      <c r="F124" s="38">
        <v>13</v>
      </c>
      <c r="G124" s="165">
        <v>42095</v>
      </c>
      <c r="H124" s="38" t="s">
        <v>1952</v>
      </c>
      <c r="I124" s="124" t="s">
        <v>1602</v>
      </c>
      <c r="J124" s="38" t="s">
        <v>1953</v>
      </c>
      <c r="K124" s="131">
        <v>1176.99</v>
      </c>
      <c r="L124" s="113">
        <v>0</v>
      </c>
      <c r="M124" s="132">
        <f t="shared" ref="M124:M134" si="4">K124+L124</f>
        <v>1176.99</v>
      </c>
      <c r="N124" s="132" t="s">
        <v>37</v>
      </c>
      <c r="O124" s="115" t="s">
        <v>1882</v>
      </c>
      <c r="P124" s="114" t="s">
        <v>304</v>
      </c>
      <c r="Q124" s="114" t="s">
        <v>37</v>
      </c>
      <c r="R124" s="167" t="s">
        <v>37</v>
      </c>
      <c r="S124" s="169">
        <v>43251</v>
      </c>
      <c r="T124" s="114" t="s">
        <v>1579</v>
      </c>
      <c r="U124" s="114" t="s">
        <v>37</v>
      </c>
      <c r="V124" s="110" t="s">
        <v>37</v>
      </c>
      <c r="W124" s="155" t="s">
        <v>37</v>
      </c>
      <c r="X124" s="108">
        <f t="shared" si="3"/>
        <v>1176.99</v>
      </c>
    </row>
    <row r="125" spans="1:24" customFormat="1" ht="167.25" customHeight="1">
      <c r="A125" s="109">
        <v>119</v>
      </c>
      <c r="B125" s="110" t="s">
        <v>1414</v>
      </c>
      <c r="C125" s="146" t="s">
        <v>1415</v>
      </c>
      <c r="D125" s="110" t="s">
        <v>42</v>
      </c>
      <c r="E125" s="110">
        <v>18835325</v>
      </c>
      <c r="F125" s="110">
        <v>13</v>
      </c>
      <c r="G125" s="143">
        <v>42552</v>
      </c>
      <c r="H125" s="110" t="s">
        <v>1954</v>
      </c>
      <c r="I125" s="110" t="s">
        <v>1907</v>
      </c>
      <c r="J125" s="38" t="s">
        <v>1955</v>
      </c>
      <c r="K125" s="112">
        <v>1330.71</v>
      </c>
      <c r="L125" s="113"/>
      <c r="M125" s="113">
        <f t="shared" si="4"/>
        <v>1330.71</v>
      </c>
      <c r="N125" s="132" t="s">
        <v>37</v>
      </c>
      <c r="O125" s="115" t="s">
        <v>1895</v>
      </c>
      <c r="P125" s="114" t="s">
        <v>3</v>
      </c>
      <c r="Q125" s="114" t="s">
        <v>37</v>
      </c>
      <c r="R125" s="167" t="s">
        <v>37</v>
      </c>
      <c r="S125" s="169">
        <v>43251</v>
      </c>
      <c r="T125" s="114" t="s">
        <v>1635</v>
      </c>
      <c r="U125" s="114" t="s">
        <v>37</v>
      </c>
      <c r="V125" s="110" t="s">
        <v>37</v>
      </c>
      <c r="W125" s="155" t="s">
        <v>37</v>
      </c>
      <c r="X125" s="108">
        <f t="shared" si="3"/>
        <v>1330.71</v>
      </c>
    </row>
    <row r="126" spans="1:24" customFormat="1" ht="149.25" customHeight="1">
      <c r="A126" s="109">
        <v>120</v>
      </c>
      <c r="B126" s="110" t="s">
        <v>1414</v>
      </c>
      <c r="C126" s="146" t="s">
        <v>1878</v>
      </c>
      <c r="D126" s="38" t="s">
        <v>29</v>
      </c>
      <c r="E126" s="38">
        <v>18421466</v>
      </c>
      <c r="F126" s="38">
        <v>13</v>
      </c>
      <c r="G126" s="143">
        <v>41671</v>
      </c>
      <c r="H126" s="38" t="s">
        <v>1956</v>
      </c>
      <c r="I126" s="110" t="s">
        <v>1602</v>
      </c>
      <c r="J126" s="38" t="s">
        <v>1438</v>
      </c>
      <c r="K126" s="124"/>
      <c r="L126" s="113">
        <v>1441</v>
      </c>
      <c r="M126" s="132">
        <f t="shared" si="4"/>
        <v>1441</v>
      </c>
      <c r="N126" s="149" t="s">
        <v>1881</v>
      </c>
      <c r="O126" s="115" t="s">
        <v>1882</v>
      </c>
      <c r="P126" s="114" t="s">
        <v>304</v>
      </c>
      <c r="Q126" s="114" t="s">
        <v>37</v>
      </c>
      <c r="R126" s="167" t="s">
        <v>37</v>
      </c>
      <c r="S126" s="169">
        <v>43251</v>
      </c>
      <c r="T126" s="114" t="s">
        <v>1579</v>
      </c>
      <c r="U126" s="114" t="s">
        <v>37</v>
      </c>
      <c r="V126" s="110" t="s">
        <v>37</v>
      </c>
      <c r="W126" s="155" t="s">
        <v>37</v>
      </c>
      <c r="X126" s="108">
        <f t="shared" si="3"/>
        <v>1441</v>
      </c>
    </row>
    <row r="127" spans="1:24" customFormat="1" ht="141.75" customHeight="1">
      <c r="A127" s="109">
        <v>121</v>
      </c>
      <c r="B127" s="110" t="s">
        <v>1414</v>
      </c>
      <c r="C127" s="146" t="s">
        <v>1957</v>
      </c>
      <c r="D127" s="38"/>
      <c r="E127" s="38"/>
      <c r="F127" s="38"/>
      <c r="G127" s="143">
        <v>40634</v>
      </c>
      <c r="H127" s="38" t="s">
        <v>1958</v>
      </c>
      <c r="I127" s="38"/>
      <c r="J127" s="38" t="s">
        <v>1934</v>
      </c>
      <c r="K127" s="124"/>
      <c r="L127" s="113">
        <v>1613.82</v>
      </c>
      <c r="M127" s="132">
        <f t="shared" si="4"/>
        <v>1613.82</v>
      </c>
      <c r="N127" s="149" t="s">
        <v>1881</v>
      </c>
      <c r="O127" s="115" t="s">
        <v>1882</v>
      </c>
      <c r="P127" s="114" t="s">
        <v>304</v>
      </c>
      <c r="Q127" s="114" t="s">
        <v>37</v>
      </c>
      <c r="R127" s="167" t="s">
        <v>37</v>
      </c>
      <c r="S127" s="169">
        <v>43251</v>
      </c>
      <c r="T127" s="114" t="s">
        <v>1579</v>
      </c>
      <c r="U127" s="114" t="s">
        <v>37</v>
      </c>
      <c r="V127" s="110" t="s">
        <v>37</v>
      </c>
      <c r="W127" s="155" t="s">
        <v>37</v>
      </c>
      <c r="X127" s="108">
        <f t="shared" si="3"/>
        <v>1613.82</v>
      </c>
    </row>
    <row r="128" spans="1:24" customFormat="1" ht="152.25" customHeight="1">
      <c r="A128" s="109">
        <v>122</v>
      </c>
      <c r="B128" s="110" t="s">
        <v>1414</v>
      </c>
      <c r="C128" s="146" t="s">
        <v>1901</v>
      </c>
      <c r="D128" s="110" t="s">
        <v>29</v>
      </c>
      <c r="E128" s="110">
        <v>53178891</v>
      </c>
      <c r="F128" s="110">
        <v>14</v>
      </c>
      <c r="G128" s="143">
        <v>42583</v>
      </c>
      <c r="H128" s="110" t="s">
        <v>1959</v>
      </c>
      <c r="I128" s="110" t="s">
        <v>1602</v>
      </c>
      <c r="J128" s="38" t="s">
        <v>1687</v>
      </c>
      <c r="K128" s="112">
        <v>1837.5</v>
      </c>
      <c r="L128" s="113"/>
      <c r="M128" s="113">
        <f t="shared" si="4"/>
        <v>1837.5</v>
      </c>
      <c r="N128" s="132" t="s">
        <v>37</v>
      </c>
      <c r="O128" s="115" t="s">
        <v>1895</v>
      </c>
      <c r="P128" s="114" t="s">
        <v>3</v>
      </c>
      <c r="Q128" s="114" t="s">
        <v>37</v>
      </c>
      <c r="R128" s="167" t="s">
        <v>37</v>
      </c>
      <c r="S128" s="169">
        <v>43251</v>
      </c>
      <c r="T128" s="114" t="s">
        <v>1635</v>
      </c>
      <c r="U128" s="114" t="s">
        <v>37</v>
      </c>
      <c r="V128" s="110" t="s">
        <v>37</v>
      </c>
      <c r="W128" s="155" t="s">
        <v>37</v>
      </c>
      <c r="X128" s="108">
        <f t="shared" si="3"/>
        <v>1837.5</v>
      </c>
    </row>
    <row r="129" spans="1:24" customFormat="1" ht="128.25" customHeight="1">
      <c r="A129" s="109">
        <v>123</v>
      </c>
      <c r="B129" s="110" t="s">
        <v>1414</v>
      </c>
      <c r="C129" s="146" t="s">
        <v>1878</v>
      </c>
      <c r="D129" s="38" t="s">
        <v>29</v>
      </c>
      <c r="E129" s="38">
        <v>18421466</v>
      </c>
      <c r="F129" s="38">
        <v>13</v>
      </c>
      <c r="G129" s="143">
        <v>40603</v>
      </c>
      <c r="H129" s="38" t="s">
        <v>1960</v>
      </c>
      <c r="I129" s="38"/>
      <c r="J129" s="38" t="s">
        <v>1880</v>
      </c>
      <c r="K129" s="124"/>
      <c r="L129" s="113">
        <v>1994.65</v>
      </c>
      <c r="M129" s="132">
        <f t="shared" si="4"/>
        <v>1994.65</v>
      </c>
      <c r="N129" s="149" t="s">
        <v>1881</v>
      </c>
      <c r="O129" s="115" t="s">
        <v>1882</v>
      </c>
      <c r="P129" s="114" t="s">
        <v>304</v>
      </c>
      <c r="Q129" s="114" t="s">
        <v>37</v>
      </c>
      <c r="R129" s="167" t="s">
        <v>37</v>
      </c>
      <c r="S129" s="169">
        <v>43251</v>
      </c>
      <c r="T129" s="114" t="s">
        <v>1579</v>
      </c>
      <c r="U129" s="114" t="s">
        <v>37</v>
      </c>
      <c r="V129" s="110" t="s">
        <v>37</v>
      </c>
      <c r="W129" s="155" t="s">
        <v>37</v>
      </c>
      <c r="X129" s="108">
        <f t="shared" si="3"/>
        <v>1994.65</v>
      </c>
    </row>
    <row r="130" spans="1:24" customFormat="1" ht="128.25" customHeight="1">
      <c r="A130" s="109">
        <v>124</v>
      </c>
      <c r="B130" s="110" t="s">
        <v>1414</v>
      </c>
      <c r="C130" s="146" t="s">
        <v>1415</v>
      </c>
      <c r="D130" s="110" t="s">
        <v>42</v>
      </c>
      <c r="E130" s="110">
        <v>18835325</v>
      </c>
      <c r="F130" s="110">
        <v>13</v>
      </c>
      <c r="G130" s="143">
        <v>42614</v>
      </c>
      <c r="H130" s="110" t="s">
        <v>1961</v>
      </c>
      <c r="I130" s="110" t="s">
        <v>1062</v>
      </c>
      <c r="J130" s="38" t="s">
        <v>1486</v>
      </c>
      <c r="K130" s="112">
        <v>2000.7</v>
      </c>
      <c r="L130" s="113">
        <v>0</v>
      </c>
      <c r="M130" s="113">
        <f t="shared" si="4"/>
        <v>2000.7</v>
      </c>
      <c r="N130" s="132" t="s">
        <v>37</v>
      </c>
      <c r="O130" s="115" t="s">
        <v>1898</v>
      </c>
      <c r="P130" s="114" t="s">
        <v>35</v>
      </c>
      <c r="Q130" s="114">
        <v>42866</v>
      </c>
      <c r="R130" s="167" t="s">
        <v>182</v>
      </c>
      <c r="S130" s="114" t="s">
        <v>37</v>
      </c>
      <c r="T130" s="114" t="s">
        <v>1808</v>
      </c>
      <c r="U130" s="114" t="s">
        <v>37</v>
      </c>
      <c r="V130" s="110" t="s">
        <v>37</v>
      </c>
      <c r="W130" s="155" t="s">
        <v>37</v>
      </c>
      <c r="X130" s="108">
        <f t="shared" si="3"/>
        <v>2000.7</v>
      </c>
    </row>
    <row r="131" spans="1:24" customFormat="1" ht="141.75" customHeight="1">
      <c r="A131" s="109">
        <v>125</v>
      </c>
      <c r="B131" s="110" t="s">
        <v>1414</v>
      </c>
      <c r="C131" s="146" t="s">
        <v>1962</v>
      </c>
      <c r="D131" s="38"/>
      <c r="E131" s="38"/>
      <c r="F131" s="38"/>
      <c r="G131" s="143">
        <v>41426</v>
      </c>
      <c r="H131" s="38" t="s">
        <v>1963</v>
      </c>
      <c r="I131" s="38"/>
      <c r="J131" s="38" t="s">
        <v>1964</v>
      </c>
      <c r="K131" s="124"/>
      <c r="L131" s="113">
        <v>2386</v>
      </c>
      <c r="M131" s="132">
        <f t="shared" si="4"/>
        <v>2386</v>
      </c>
      <c r="N131" s="149" t="s">
        <v>1881</v>
      </c>
      <c r="O131" s="115" t="s">
        <v>1882</v>
      </c>
      <c r="P131" s="114" t="s">
        <v>304</v>
      </c>
      <c r="Q131" s="114" t="s">
        <v>37</v>
      </c>
      <c r="R131" s="167" t="s">
        <v>37</v>
      </c>
      <c r="S131" s="169">
        <v>43251</v>
      </c>
      <c r="T131" s="114" t="s">
        <v>1579</v>
      </c>
      <c r="U131" s="114" t="s">
        <v>37</v>
      </c>
      <c r="V131" s="110" t="s">
        <v>37</v>
      </c>
      <c r="W131" s="155" t="s">
        <v>37</v>
      </c>
      <c r="X131" s="108">
        <f t="shared" si="3"/>
        <v>2386</v>
      </c>
    </row>
    <row r="132" spans="1:24" customFormat="1" ht="128.25" customHeight="1">
      <c r="A132" s="109">
        <v>126</v>
      </c>
      <c r="B132" s="110" t="s">
        <v>1414</v>
      </c>
      <c r="C132" s="146" t="s">
        <v>1962</v>
      </c>
      <c r="D132" s="38"/>
      <c r="E132" s="38"/>
      <c r="F132" s="38"/>
      <c r="G132" s="143">
        <v>41395</v>
      </c>
      <c r="H132" s="38" t="s">
        <v>1965</v>
      </c>
      <c r="I132" s="38"/>
      <c r="J132" s="38" t="s">
        <v>1966</v>
      </c>
      <c r="K132" s="124"/>
      <c r="L132" s="113">
        <v>2510.4699999999998</v>
      </c>
      <c r="M132" s="132">
        <f t="shared" si="4"/>
        <v>2510.4699999999998</v>
      </c>
      <c r="N132" s="149" t="s">
        <v>1881</v>
      </c>
      <c r="O132" s="115" t="s">
        <v>1882</v>
      </c>
      <c r="P132" s="114" t="s">
        <v>304</v>
      </c>
      <c r="Q132" s="114" t="s">
        <v>37</v>
      </c>
      <c r="R132" s="167" t="s">
        <v>37</v>
      </c>
      <c r="S132" s="169">
        <v>43251</v>
      </c>
      <c r="T132" s="114" t="s">
        <v>1579</v>
      </c>
      <c r="U132" s="114" t="s">
        <v>37</v>
      </c>
      <c r="V132" s="110" t="s">
        <v>37</v>
      </c>
      <c r="W132" s="155" t="s">
        <v>37</v>
      </c>
      <c r="X132" s="108">
        <f t="shared" si="3"/>
        <v>2510.4699999999998</v>
      </c>
    </row>
    <row r="133" spans="1:24" customFormat="1" ht="128.25" customHeight="1">
      <c r="A133" s="109">
        <v>127</v>
      </c>
      <c r="B133" s="110" t="s">
        <v>1414</v>
      </c>
      <c r="C133" s="146" t="s">
        <v>1967</v>
      </c>
      <c r="D133" s="38"/>
      <c r="E133" s="38"/>
      <c r="F133" s="38"/>
      <c r="G133" s="143">
        <v>41030</v>
      </c>
      <c r="H133" s="38" t="s">
        <v>1968</v>
      </c>
      <c r="I133" s="110" t="s">
        <v>1602</v>
      </c>
      <c r="J133" s="38" t="s">
        <v>1438</v>
      </c>
      <c r="K133" s="124"/>
      <c r="L133" s="113">
        <v>2547.9899999999998</v>
      </c>
      <c r="M133" s="132">
        <f t="shared" si="4"/>
        <v>2547.9899999999998</v>
      </c>
      <c r="N133" s="149" t="s">
        <v>1881</v>
      </c>
      <c r="O133" s="115" t="s">
        <v>1882</v>
      </c>
      <c r="P133" s="114" t="s">
        <v>304</v>
      </c>
      <c r="Q133" s="114" t="s">
        <v>37</v>
      </c>
      <c r="R133" s="167" t="s">
        <v>37</v>
      </c>
      <c r="S133" s="169">
        <v>43251</v>
      </c>
      <c r="T133" s="114" t="s">
        <v>1579</v>
      </c>
      <c r="U133" s="114" t="s">
        <v>37</v>
      </c>
      <c r="V133" s="110" t="s">
        <v>37</v>
      </c>
      <c r="W133" s="155" t="s">
        <v>37</v>
      </c>
      <c r="X133" s="108">
        <f t="shared" si="3"/>
        <v>2547.9899999999998</v>
      </c>
    </row>
    <row r="134" spans="1:24" customFormat="1" ht="210.75" customHeight="1">
      <c r="A134" s="109">
        <v>128</v>
      </c>
      <c r="B134" s="110" t="s">
        <v>1414</v>
      </c>
      <c r="C134" s="146" t="s">
        <v>1969</v>
      </c>
      <c r="D134" s="110" t="s">
        <v>29</v>
      </c>
      <c r="E134" s="110">
        <v>50014358</v>
      </c>
      <c r="F134" s="110">
        <v>12</v>
      </c>
      <c r="G134" s="143">
        <v>42767</v>
      </c>
      <c r="H134" s="110" t="s">
        <v>1970</v>
      </c>
      <c r="I134" s="110" t="s">
        <v>1602</v>
      </c>
      <c r="J134" s="38" t="s">
        <v>1687</v>
      </c>
      <c r="K134" s="112">
        <v>2550.5</v>
      </c>
      <c r="L134" s="113">
        <v>0</v>
      </c>
      <c r="M134" s="113">
        <f t="shared" si="4"/>
        <v>2550.5</v>
      </c>
      <c r="N134" s="132" t="s">
        <v>37</v>
      </c>
      <c r="O134" s="115" t="s">
        <v>1971</v>
      </c>
      <c r="P134" s="114" t="s">
        <v>3</v>
      </c>
      <c r="Q134" s="114" t="s">
        <v>37</v>
      </c>
      <c r="R134" s="167" t="s">
        <v>37</v>
      </c>
      <c r="S134" s="169">
        <v>43251</v>
      </c>
      <c r="T134" s="114" t="s">
        <v>1579</v>
      </c>
      <c r="U134" s="114" t="s">
        <v>37</v>
      </c>
      <c r="V134" s="110" t="s">
        <v>37</v>
      </c>
      <c r="W134" s="155" t="s">
        <v>37</v>
      </c>
      <c r="X134" s="108">
        <f t="shared" si="3"/>
        <v>2550.5</v>
      </c>
    </row>
    <row r="135" spans="1:24" customFormat="1" ht="162" customHeight="1">
      <c r="A135" s="109">
        <v>129</v>
      </c>
      <c r="B135" s="110" t="s">
        <v>1414</v>
      </c>
      <c r="C135" s="38" t="s">
        <v>1972</v>
      </c>
      <c r="D135" s="38" t="s">
        <v>29</v>
      </c>
      <c r="E135" s="172"/>
      <c r="F135" s="124"/>
      <c r="G135" s="124"/>
      <c r="H135" s="38" t="s">
        <v>1973</v>
      </c>
      <c r="I135" s="110" t="s">
        <v>1602</v>
      </c>
      <c r="J135" s="171" t="s">
        <v>1438</v>
      </c>
      <c r="K135" s="132"/>
      <c r="L135" s="113">
        <v>3639.97</v>
      </c>
      <c r="M135" s="113">
        <v>3639.97</v>
      </c>
      <c r="N135" s="149" t="s">
        <v>1881</v>
      </c>
      <c r="O135" s="115" t="s">
        <v>1974</v>
      </c>
      <c r="P135" s="114" t="s">
        <v>304</v>
      </c>
      <c r="Q135" s="114" t="s">
        <v>37</v>
      </c>
      <c r="R135" s="167" t="s">
        <v>37</v>
      </c>
      <c r="S135" s="169">
        <v>43251</v>
      </c>
      <c r="T135" s="114" t="s">
        <v>1579</v>
      </c>
      <c r="U135" s="114" t="s">
        <v>37</v>
      </c>
      <c r="V135" s="110" t="s">
        <v>37</v>
      </c>
      <c r="W135" s="155" t="s">
        <v>37</v>
      </c>
      <c r="X135" s="108">
        <f t="shared" si="3"/>
        <v>3639.97</v>
      </c>
    </row>
    <row r="136" spans="1:24" customFormat="1" ht="171" customHeight="1">
      <c r="A136" s="109">
        <v>130</v>
      </c>
      <c r="B136" s="110" t="s">
        <v>1414</v>
      </c>
      <c r="C136" s="146" t="s">
        <v>1975</v>
      </c>
      <c r="D136" s="110" t="s">
        <v>42</v>
      </c>
      <c r="E136" s="110" t="s">
        <v>1976</v>
      </c>
      <c r="F136" s="110">
        <v>13</v>
      </c>
      <c r="G136" s="143">
        <v>42583</v>
      </c>
      <c r="H136" s="110" t="s">
        <v>1977</v>
      </c>
      <c r="I136" s="110" t="s">
        <v>1978</v>
      </c>
      <c r="J136" s="38" t="s">
        <v>1979</v>
      </c>
      <c r="K136" s="112">
        <v>4370.04</v>
      </c>
      <c r="L136" s="113"/>
      <c r="M136" s="113">
        <f t="shared" ref="M136:M146" si="5">K136+L136</f>
        <v>4370.04</v>
      </c>
      <c r="N136" s="132" t="s">
        <v>37</v>
      </c>
      <c r="O136" s="115" t="s">
        <v>1895</v>
      </c>
      <c r="P136" s="114" t="s">
        <v>3</v>
      </c>
      <c r="Q136" s="114" t="s">
        <v>37</v>
      </c>
      <c r="R136" s="167" t="s">
        <v>37</v>
      </c>
      <c r="S136" s="169">
        <v>43251</v>
      </c>
      <c r="T136" s="114" t="s">
        <v>1635</v>
      </c>
      <c r="U136" s="114" t="s">
        <v>37</v>
      </c>
      <c r="V136" s="110" t="s">
        <v>37</v>
      </c>
      <c r="W136" s="155" t="s">
        <v>37</v>
      </c>
      <c r="X136" s="108">
        <f t="shared" ref="X136:X150" si="6">M136</f>
        <v>4370.04</v>
      </c>
    </row>
    <row r="137" spans="1:24" customFormat="1" ht="169.5" customHeight="1">
      <c r="A137" s="109">
        <v>131</v>
      </c>
      <c r="B137" s="110" t="s">
        <v>1414</v>
      </c>
      <c r="C137" s="146" t="s">
        <v>1980</v>
      </c>
      <c r="D137" s="110" t="s">
        <v>29</v>
      </c>
      <c r="E137" s="110">
        <v>50058827</v>
      </c>
      <c r="F137" s="110"/>
      <c r="G137" s="143">
        <v>42491</v>
      </c>
      <c r="H137" s="110" t="s">
        <v>1981</v>
      </c>
      <c r="I137" s="110" t="s">
        <v>1978</v>
      </c>
      <c r="J137" s="38" t="s">
        <v>1979</v>
      </c>
      <c r="K137" s="112">
        <v>4457.17</v>
      </c>
      <c r="L137" s="113"/>
      <c r="M137" s="113">
        <f t="shared" si="5"/>
        <v>4457.17</v>
      </c>
      <c r="N137" s="132" t="s">
        <v>37</v>
      </c>
      <c r="O137" s="115" t="s">
        <v>1895</v>
      </c>
      <c r="P137" s="114" t="s">
        <v>3</v>
      </c>
      <c r="Q137" s="114" t="s">
        <v>37</v>
      </c>
      <c r="R137" s="167" t="s">
        <v>37</v>
      </c>
      <c r="S137" s="169">
        <v>43251</v>
      </c>
      <c r="T137" s="114" t="s">
        <v>1635</v>
      </c>
      <c r="U137" s="114" t="s">
        <v>37</v>
      </c>
      <c r="V137" s="110" t="s">
        <v>37</v>
      </c>
      <c r="W137" s="155" t="s">
        <v>37</v>
      </c>
      <c r="X137" s="108">
        <f t="shared" si="6"/>
        <v>4457.17</v>
      </c>
    </row>
    <row r="138" spans="1:24" customFormat="1" ht="169.5" customHeight="1">
      <c r="A138" s="109">
        <v>132</v>
      </c>
      <c r="B138" s="110" t="s">
        <v>1414</v>
      </c>
      <c r="C138" s="146" t="s">
        <v>1901</v>
      </c>
      <c r="D138" s="110" t="s">
        <v>29</v>
      </c>
      <c r="E138" s="110">
        <v>53178891</v>
      </c>
      <c r="F138" s="110">
        <v>13</v>
      </c>
      <c r="G138" s="143">
        <v>42491</v>
      </c>
      <c r="H138" s="110" t="s">
        <v>1982</v>
      </c>
      <c r="I138" s="110" t="s">
        <v>1978</v>
      </c>
      <c r="J138" s="38" t="s">
        <v>1979</v>
      </c>
      <c r="K138" s="112">
        <v>4457.17</v>
      </c>
      <c r="L138" s="113"/>
      <c r="M138" s="113">
        <f t="shared" si="5"/>
        <v>4457.17</v>
      </c>
      <c r="N138" s="132" t="s">
        <v>37</v>
      </c>
      <c r="O138" s="115" t="s">
        <v>1895</v>
      </c>
      <c r="P138" s="114" t="s">
        <v>3</v>
      </c>
      <c r="Q138" s="114" t="s">
        <v>37</v>
      </c>
      <c r="R138" s="167" t="s">
        <v>37</v>
      </c>
      <c r="S138" s="169">
        <v>43251</v>
      </c>
      <c r="T138" s="114" t="s">
        <v>1635</v>
      </c>
      <c r="U138" s="114" t="s">
        <v>37</v>
      </c>
      <c r="V138" s="110" t="s">
        <v>37</v>
      </c>
      <c r="W138" s="155" t="s">
        <v>37</v>
      </c>
      <c r="X138" s="108">
        <f t="shared" si="6"/>
        <v>4457.17</v>
      </c>
    </row>
    <row r="139" spans="1:24" customFormat="1" ht="169.5" customHeight="1">
      <c r="A139" s="109">
        <v>133</v>
      </c>
      <c r="B139" s="110" t="s">
        <v>1414</v>
      </c>
      <c r="C139" s="146" t="s">
        <v>1983</v>
      </c>
      <c r="D139" s="110" t="s">
        <v>42</v>
      </c>
      <c r="E139" s="110">
        <v>50001582</v>
      </c>
      <c r="F139" s="110">
        <v>13</v>
      </c>
      <c r="G139" s="143">
        <v>42491</v>
      </c>
      <c r="H139" s="110" t="s">
        <v>1984</v>
      </c>
      <c r="I139" s="110" t="s">
        <v>1978</v>
      </c>
      <c r="J139" s="38" t="s">
        <v>1979</v>
      </c>
      <c r="K139" s="112">
        <v>4457.17</v>
      </c>
      <c r="L139" s="113"/>
      <c r="M139" s="113">
        <f t="shared" si="5"/>
        <v>4457.17</v>
      </c>
      <c r="N139" s="132" t="s">
        <v>37</v>
      </c>
      <c r="O139" s="115" t="s">
        <v>1895</v>
      </c>
      <c r="P139" s="114" t="s">
        <v>3</v>
      </c>
      <c r="Q139" s="114" t="s">
        <v>37</v>
      </c>
      <c r="R139" s="167" t="s">
        <v>37</v>
      </c>
      <c r="S139" s="169">
        <v>43251</v>
      </c>
      <c r="T139" s="114" t="s">
        <v>1635</v>
      </c>
      <c r="U139" s="114" t="s">
        <v>37</v>
      </c>
      <c r="V139" s="110" t="s">
        <v>37</v>
      </c>
      <c r="W139" s="155" t="s">
        <v>37</v>
      </c>
      <c r="X139" s="108">
        <f t="shared" si="6"/>
        <v>4457.17</v>
      </c>
    </row>
    <row r="140" spans="1:24" customFormat="1" ht="169.5" customHeight="1">
      <c r="A140" s="109">
        <v>134</v>
      </c>
      <c r="B140" s="110" t="s">
        <v>1414</v>
      </c>
      <c r="C140" s="146" t="s">
        <v>1980</v>
      </c>
      <c r="D140" s="110" t="s">
        <v>29</v>
      </c>
      <c r="E140" s="110">
        <v>50058827</v>
      </c>
      <c r="F140" s="110">
        <v>12</v>
      </c>
      <c r="G140" s="143">
        <v>42583</v>
      </c>
      <c r="H140" s="110" t="s">
        <v>1985</v>
      </c>
      <c r="I140" s="110" t="s">
        <v>1978</v>
      </c>
      <c r="J140" s="38" t="s">
        <v>1979</v>
      </c>
      <c r="K140" s="112">
        <v>4457.17</v>
      </c>
      <c r="L140" s="113"/>
      <c r="M140" s="113">
        <f t="shared" si="5"/>
        <v>4457.17</v>
      </c>
      <c r="N140" s="132" t="s">
        <v>37</v>
      </c>
      <c r="O140" s="115" t="s">
        <v>1895</v>
      </c>
      <c r="P140" s="114" t="s">
        <v>3</v>
      </c>
      <c r="Q140" s="114" t="s">
        <v>37</v>
      </c>
      <c r="R140" s="167" t="s">
        <v>37</v>
      </c>
      <c r="S140" s="169">
        <v>43251</v>
      </c>
      <c r="T140" s="114" t="s">
        <v>1635</v>
      </c>
      <c r="U140" s="114" t="s">
        <v>37</v>
      </c>
      <c r="V140" s="110" t="s">
        <v>37</v>
      </c>
      <c r="W140" s="155" t="s">
        <v>37</v>
      </c>
      <c r="X140" s="108">
        <f t="shared" si="6"/>
        <v>4457.17</v>
      </c>
    </row>
    <row r="141" spans="1:24" customFormat="1" ht="154.5" customHeight="1">
      <c r="A141" s="109">
        <v>135</v>
      </c>
      <c r="B141" s="110" t="s">
        <v>1414</v>
      </c>
      <c r="C141" s="146" t="s">
        <v>1980</v>
      </c>
      <c r="D141" s="110" t="s">
        <v>29</v>
      </c>
      <c r="E141" s="110">
        <v>50058827</v>
      </c>
      <c r="F141" s="110">
        <v>12</v>
      </c>
      <c r="G141" s="143">
        <v>42583</v>
      </c>
      <c r="H141" s="110" t="s">
        <v>1986</v>
      </c>
      <c r="I141" s="110" t="s">
        <v>1978</v>
      </c>
      <c r="J141" s="38" t="s">
        <v>1979</v>
      </c>
      <c r="K141" s="112">
        <v>4457.71</v>
      </c>
      <c r="L141" s="113"/>
      <c r="M141" s="113">
        <f t="shared" si="5"/>
        <v>4457.71</v>
      </c>
      <c r="N141" s="132" t="s">
        <v>37</v>
      </c>
      <c r="O141" s="115" t="s">
        <v>1895</v>
      </c>
      <c r="P141" s="114" t="s">
        <v>3</v>
      </c>
      <c r="Q141" s="114" t="s">
        <v>37</v>
      </c>
      <c r="R141" s="167" t="s">
        <v>37</v>
      </c>
      <c r="S141" s="169">
        <v>43251</v>
      </c>
      <c r="T141" s="114" t="s">
        <v>1635</v>
      </c>
      <c r="U141" s="114" t="s">
        <v>37</v>
      </c>
      <c r="V141" s="110" t="s">
        <v>37</v>
      </c>
      <c r="W141" s="155" t="s">
        <v>37</v>
      </c>
      <c r="X141" s="108">
        <f t="shared" si="6"/>
        <v>4457.71</v>
      </c>
    </row>
    <row r="142" spans="1:24" customFormat="1" ht="154.5" customHeight="1">
      <c r="A142" s="109">
        <v>136</v>
      </c>
      <c r="B142" s="110" t="s">
        <v>1414</v>
      </c>
      <c r="C142" s="146" t="s">
        <v>1878</v>
      </c>
      <c r="D142" s="38" t="s">
        <v>29</v>
      </c>
      <c r="E142" s="38">
        <v>18421466</v>
      </c>
      <c r="F142" s="38">
        <v>13</v>
      </c>
      <c r="G142" s="170" t="s">
        <v>1929</v>
      </c>
      <c r="H142" s="38" t="s">
        <v>1987</v>
      </c>
      <c r="I142" s="110" t="s">
        <v>1930</v>
      </c>
      <c r="J142" s="38" t="s">
        <v>1988</v>
      </c>
      <c r="K142" s="131">
        <v>5107.2299999999996</v>
      </c>
      <c r="L142" s="113">
        <v>0</v>
      </c>
      <c r="M142" s="132">
        <f t="shared" si="5"/>
        <v>5107.2299999999996</v>
      </c>
      <c r="N142" s="132" t="s">
        <v>37</v>
      </c>
      <c r="O142" s="115" t="s">
        <v>1882</v>
      </c>
      <c r="P142" s="114" t="s">
        <v>3</v>
      </c>
      <c r="Q142" s="114" t="s">
        <v>37</v>
      </c>
      <c r="R142" s="167" t="s">
        <v>37</v>
      </c>
      <c r="S142" s="169">
        <v>43251</v>
      </c>
      <c r="T142" s="114" t="s">
        <v>1579</v>
      </c>
      <c r="U142" s="114" t="s">
        <v>37</v>
      </c>
      <c r="V142" s="110" t="s">
        <v>37</v>
      </c>
      <c r="W142" s="155" t="s">
        <v>37</v>
      </c>
      <c r="X142" s="108">
        <f t="shared" si="6"/>
        <v>5107.2299999999996</v>
      </c>
    </row>
    <row r="143" spans="1:24" customFormat="1" ht="154.5" customHeight="1">
      <c r="A143" s="109">
        <v>137</v>
      </c>
      <c r="B143" s="110" t="s">
        <v>1414</v>
      </c>
      <c r="C143" s="146" t="s">
        <v>1878</v>
      </c>
      <c r="D143" s="38" t="s">
        <v>29</v>
      </c>
      <c r="E143" s="38">
        <v>18421466</v>
      </c>
      <c r="F143" s="38">
        <v>13</v>
      </c>
      <c r="G143" s="143">
        <v>40695</v>
      </c>
      <c r="H143" s="38" t="s">
        <v>1989</v>
      </c>
      <c r="I143" s="38"/>
      <c r="J143" s="38" t="s">
        <v>1988</v>
      </c>
      <c r="K143" s="124"/>
      <c r="L143" s="113">
        <v>5462.65</v>
      </c>
      <c r="M143" s="132">
        <f t="shared" si="5"/>
        <v>5462.65</v>
      </c>
      <c r="N143" s="149" t="s">
        <v>1881</v>
      </c>
      <c r="O143" s="115" t="s">
        <v>1882</v>
      </c>
      <c r="P143" s="114" t="s">
        <v>304</v>
      </c>
      <c r="Q143" s="114" t="s">
        <v>37</v>
      </c>
      <c r="R143" s="167" t="s">
        <v>37</v>
      </c>
      <c r="S143" s="169">
        <v>43251</v>
      </c>
      <c r="T143" s="114" t="s">
        <v>1579</v>
      </c>
      <c r="U143" s="114" t="s">
        <v>37</v>
      </c>
      <c r="V143" s="110" t="s">
        <v>37</v>
      </c>
      <c r="W143" s="155" t="s">
        <v>37</v>
      </c>
      <c r="X143" s="108">
        <f t="shared" si="6"/>
        <v>5462.65</v>
      </c>
    </row>
    <row r="144" spans="1:24" customFormat="1" ht="154.5" customHeight="1">
      <c r="A144" s="109">
        <v>138</v>
      </c>
      <c r="B144" s="110" t="s">
        <v>1414</v>
      </c>
      <c r="C144" s="146" t="s">
        <v>1878</v>
      </c>
      <c r="D144" s="38" t="s">
        <v>29</v>
      </c>
      <c r="E144" s="38">
        <v>18421466</v>
      </c>
      <c r="F144" s="38">
        <v>13</v>
      </c>
      <c r="G144" s="143">
        <v>41852</v>
      </c>
      <c r="H144" s="38" t="s">
        <v>1990</v>
      </c>
      <c r="I144" s="138"/>
      <c r="J144" s="38" t="s">
        <v>1991</v>
      </c>
      <c r="K144" s="124"/>
      <c r="L144" s="113">
        <v>7850</v>
      </c>
      <c r="M144" s="132">
        <f t="shared" si="5"/>
        <v>7850</v>
      </c>
      <c r="N144" s="149" t="s">
        <v>1881</v>
      </c>
      <c r="O144" s="115" t="s">
        <v>1882</v>
      </c>
      <c r="P144" s="114" t="s">
        <v>304</v>
      </c>
      <c r="Q144" s="114" t="s">
        <v>37</v>
      </c>
      <c r="R144" s="167" t="s">
        <v>37</v>
      </c>
      <c r="S144" s="169">
        <v>43251</v>
      </c>
      <c r="T144" s="114" t="s">
        <v>1579</v>
      </c>
      <c r="U144" s="114" t="s">
        <v>37</v>
      </c>
      <c r="V144" s="110" t="s">
        <v>37</v>
      </c>
      <c r="W144" s="155" t="s">
        <v>37</v>
      </c>
      <c r="X144" s="108">
        <f t="shared" si="6"/>
        <v>7850</v>
      </c>
    </row>
    <row r="145" spans="1:24" customFormat="1" ht="154.5" customHeight="1">
      <c r="A145" s="109">
        <v>139</v>
      </c>
      <c r="B145" s="110" t="s">
        <v>1414</v>
      </c>
      <c r="C145" s="146" t="s">
        <v>1992</v>
      </c>
      <c r="D145" s="38"/>
      <c r="E145" s="38"/>
      <c r="F145" s="38"/>
      <c r="G145" s="143">
        <v>40422</v>
      </c>
      <c r="H145" s="38" t="s">
        <v>1993</v>
      </c>
      <c r="I145" s="38"/>
      <c r="J145" s="38" t="s">
        <v>1994</v>
      </c>
      <c r="K145" s="124"/>
      <c r="L145" s="113">
        <v>15617.5</v>
      </c>
      <c r="M145" s="132">
        <f t="shared" si="5"/>
        <v>15617.5</v>
      </c>
      <c r="N145" s="149" t="s">
        <v>1881</v>
      </c>
      <c r="O145" s="115" t="s">
        <v>1882</v>
      </c>
      <c r="P145" s="114" t="s">
        <v>304</v>
      </c>
      <c r="Q145" s="114" t="s">
        <v>37</v>
      </c>
      <c r="R145" s="167" t="s">
        <v>37</v>
      </c>
      <c r="S145" s="169">
        <v>43251</v>
      </c>
      <c r="T145" s="114" t="s">
        <v>1579</v>
      </c>
      <c r="U145" s="114" t="s">
        <v>37</v>
      </c>
      <c r="V145" s="110" t="s">
        <v>37</v>
      </c>
      <c r="W145" s="155" t="s">
        <v>37</v>
      </c>
      <c r="X145" s="108">
        <f t="shared" si="6"/>
        <v>15617.5</v>
      </c>
    </row>
    <row r="146" spans="1:24" customFormat="1" ht="154.5" customHeight="1">
      <c r="A146" s="109">
        <v>140</v>
      </c>
      <c r="B146" s="110" t="s">
        <v>1414</v>
      </c>
      <c r="C146" s="146" t="s">
        <v>1878</v>
      </c>
      <c r="D146" s="38" t="s">
        <v>29</v>
      </c>
      <c r="E146" s="38">
        <v>18421466</v>
      </c>
      <c r="F146" s="38">
        <v>13</v>
      </c>
      <c r="G146" s="143">
        <v>40422</v>
      </c>
      <c r="H146" s="38" t="s">
        <v>1995</v>
      </c>
      <c r="I146" s="38"/>
      <c r="J146" s="38" t="s">
        <v>1996</v>
      </c>
      <c r="K146" s="124"/>
      <c r="L146" s="113">
        <v>17301.55</v>
      </c>
      <c r="M146" s="132">
        <f t="shared" si="5"/>
        <v>17301.55</v>
      </c>
      <c r="N146" s="149" t="s">
        <v>1881</v>
      </c>
      <c r="O146" s="115" t="s">
        <v>1882</v>
      </c>
      <c r="P146" s="114" t="s">
        <v>304</v>
      </c>
      <c r="Q146" s="114" t="s">
        <v>37</v>
      </c>
      <c r="R146" s="167" t="s">
        <v>37</v>
      </c>
      <c r="S146" s="169">
        <v>43251</v>
      </c>
      <c r="T146" s="114" t="s">
        <v>1579</v>
      </c>
      <c r="U146" s="114" t="s">
        <v>37</v>
      </c>
      <c r="V146" s="110" t="s">
        <v>37</v>
      </c>
      <c r="W146" s="155" t="s">
        <v>37</v>
      </c>
      <c r="X146" s="108">
        <f t="shared" si="6"/>
        <v>17301.55</v>
      </c>
    </row>
    <row r="147" spans="1:24" customFormat="1" ht="154.5" customHeight="1">
      <c r="A147" s="109">
        <v>141</v>
      </c>
      <c r="B147" s="110" t="s">
        <v>1414</v>
      </c>
      <c r="C147" s="38" t="s">
        <v>1997</v>
      </c>
      <c r="D147" s="38" t="s">
        <v>29</v>
      </c>
      <c r="E147" s="110">
        <v>53178891</v>
      </c>
      <c r="F147" s="124"/>
      <c r="G147" s="124"/>
      <c r="H147" s="38" t="s">
        <v>1998</v>
      </c>
      <c r="I147" s="110" t="s">
        <v>1602</v>
      </c>
      <c r="J147" s="171" t="s">
        <v>1438</v>
      </c>
      <c r="K147" s="124"/>
      <c r="L147" s="113">
        <v>21373.22</v>
      </c>
      <c r="M147" s="113">
        <v>21373.22</v>
      </c>
      <c r="N147" s="149" t="s">
        <v>1881</v>
      </c>
      <c r="O147" s="115" t="s">
        <v>1974</v>
      </c>
      <c r="P147" s="114" t="s">
        <v>304</v>
      </c>
      <c r="Q147" s="114" t="s">
        <v>37</v>
      </c>
      <c r="R147" s="167" t="s">
        <v>37</v>
      </c>
      <c r="S147" s="169">
        <v>43251</v>
      </c>
      <c r="T147" s="114" t="s">
        <v>1579</v>
      </c>
      <c r="U147" s="114" t="s">
        <v>37</v>
      </c>
      <c r="V147" s="110" t="s">
        <v>37</v>
      </c>
      <c r="W147" s="155" t="s">
        <v>37</v>
      </c>
      <c r="X147" s="108">
        <f t="shared" si="6"/>
        <v>21373.22</v>
      </c>
    </row>
    <row r="148" spans="1:24" customFormat="1" ht="154.5" customHeight="1">
      <c r="A148" s="109">
        <v>142</v>
      </c>
      <c r="B148" s="110" t="s">
        <v>1414</v>
      </c>
      <c r="C148" s="146" t="s">
        <v>1878</v>
      </c>
      <c r="D148" s="38" t="s">
        <v>29</v>
      </c>
      <c r="E148" s="38">
        <v>18421466</v>
      </c>
      <c r="F148" s="38">
        <v>13</v>
      </c>
      <c r="G148" s="143">
        <v>41518</v>
      </c>
      <c r="H148" s="38" t="s">
        <v>1999</v>
      </c>
      <c r="I148" s="138"/>
      <c r="J148" s="38" t="s">
        <v>2000</v>
      </c>
      <c r="K148" s="124"/>
      <c r="L148" s="113">
        <v>65306.9</v>
      </c>
      <c r="M148" s="132">
        <f>K148+L148</f>
        <v>65306.9</v>
      </c>
      <c r="N148" s="149" t="s">
        <v>1881</v>
      </c>
      <c r="O148" s="115" t="s">
        <v>1882</v>
      </c>
      <c r="P148" s="114" t="s">
        <v>304</v>
      </c>
      <c r="Q148" s="114" t="s">
        <v>37</v>
      </c>
      <c r="R148" s="167" t="s">
        <v>37</v>
      </c>
      <c r="S148" s="169">
        <v>43251</v>
      </c>
      <c r="T148" s="114" t="s">
        <v>1579</v>
      </c>
      <c r="U148" s="114" t="s">
        <v>37</v>
      </c>
      <c r="V148" s="114" t="s">
        <v>37</v>
      </c>
      <c r="W148" s="173" t="s">
        <v>37</v>
      </c>
      <c r="X148" s="108">
        <f t="shared" si="6"/>
        <v>65306.9</v>
      </c>
    </row>
    <row r="149" spans="1:24" customFormat="1" ht="154.5" customHeight="1">
      <c r="A149" s="109">
        <v>143</v>
      </c>
      <c r="B149" s="110" t="s">
        <v>1414</v>
      </c>
      <c r="C149" s="146" t="s">
        <v>1878</v>
      </c>
      <c r="D149" s="38" t="s">
        <v>29</v>
      </c>
      <c r="E149" s="38">
        <v>18421466</v>
      </c>
      <c r="F149" s="38">
        <v>13</v>
      </c>
      <c r="G149" s="114">
        <v>41913</v>
      </c>
      <c r="H149" s="38" t="s">
        <v>2001</v>
      </c>
      <c r="I149" s="110" t="s">
        <v>2002</v>
      </c>
      <c r="J149" s="38" t="s">
        <v>2003</v>
      </c>
      <c r="K149" s="131">
        <v>113302.78</v>
      </c>
      <c r="L149" s="113">
        <v>0</v>
      </c>
      <c r="M149" s="132">
        <f>K149+L149</f>
        <v>113302.78</v>
      </c>
      <c r="N149" s="132" t="s">
        <v>37</v>
      </c>
      <c r="O149" s="115" t="s">
        <v>2004</v>
      </c>
      <c r="P149" s="114" t="s">
        <v>3</v>
      </c>
      <c r="Q149" s="114" t="s">
        <v>37</v>
      </c>
      <c r="R149" s="167" t="s">
        <v>37</v>
      </c>
      <c r="S149" s="169">
        <v>43251</v>
      </c>
      <c r="T149" s="114" t="s">
        <v>124</v>
      </c>
      <c r="U149" s="114" t="s">
        <v>37</v>
      </c>
      <c r="V149" s="114" t="s">
        <v>37</v>
      </c>
      <c r="W149" s="173" t="s">
        <v>37</v>
      </c>
      <c r="X149" s="108">
        <f t="shared" si="6"/>
        <v>113302.78</v>
      </c>
    </row>
    <row r="150" spans="1:24" customFormat="1" ht="128.25" customHeight="1" thickBot="1">
      <c r="A150" s="174">
        <v>144</v>
      </c>
      <c r="B150" s="175" t="s">
        <v>1414</v>
      </c>
      <c r="C150" s="176" t="s">
        <v>1878</v>
      </c>
      <c r="D150" s="177" t="s">
        <v>29</v>
      </c>
      <c r="E150" s="177">
        <v>18421466</v>
      </c>
      <c r="F150" s="177">
        <v>13</v>
      </c>
      <c r="G150" s="178">
        <v>41306</v>
      </c>
      <c r="H150" s="177" t="s">
        <v>2005</v>
      </c>
      <c r="I150" s="177"/>
      <c r="J150" s="177" t="s">
        <v>2006</v>
      </c>
      <c r="K150" s="179"/>
      <c r="L150" s="180">
        <v>174199.75</v>
      </c>
      <c r="M150" s="181">
        <f>K150+L150</f>
        <v>174199.75</v>
      </c>
      <c r="N150" s="182" t="s">
        <v>1881</v>
      </c>
      <c r="O150" s="183" t="s">
        <v>1882</v>
      </c>
      <c r="P150" s="184" t="s">
        <v>304</v>
      </c>
      <c r="Q150" s="184" t="s">
        <v>37</v>
      </c>
      <c r="R150" s="185" t="s">
        <v>37</v>
      </c>
      <c r="S150" s="186">
        <v>43251</v>
      </c>
      <c r="T150" s="184" t="s">
        <v>1579</v>
      </c>
      <c r="U150" s="184" t="s">
        <v>37</v>
      </c>
      <c r="V150" s="184" t="s">
        <v>37</v>
      </c>
      <c r="W150" s="187" t="s">
        <v>37</v>
      </c>
      <c r="X150" s="108">
        <f t="shared" si="6"/>
        <v>174199.75</v>
      </c>
    </row>
    <row r="151" spans="1:24" customFormat="1" ht="15.75" thickBot="1">
      <c r="A151" s="188" t="s">
        <v>2007</v>
      </c>
      <c r="B151" s="189"/>
      <c r="C151" s="189"/>
      <c r="D151" s="189"/>
      <c r="E151" s="189"/>
      <c r="F151" s="189"/>
      <c r="G151" s="189"/>
      <c r="H151" s="189"/>
      <c r="I151" s="189"/>
      <c r="J151" s="189"/>
      <c r="K151" s="190">
        <f>SUM(K7:K150)</f>
        <v>6549107.4800000004</v>
      </c>
      <c r="L151" s="190">
        <f>SUM(L7:L150)</f>
        <v>142036.54999999999</v>
      </c>
      <c r="M151" s="190">
        <f>SUM(M7:M150)</f>
        <v>6691144.0300000021</v>
      </c>
      <c r="N151" s="191"/>
      <c r="O151" s="192"/>
      <c r="Q151" s="92"/>
      <c r="R151" s="92"/>
      <c r="S151" s="92"/>
    </row>
    <row r="152" spans="1:24" ht="128.25" customHeight="1">
      <c r="M152" s="397"/>
    </row>
    <row r="153" spans="1:24" ht="128.25" customHeight="1">
      <c r="L153" s="398"/>
      <c r="M153" s="398"/>
    </row>
    <row r="154" spans="1:24" ht="128.25" customHeight="1">
      <c r="L154" s="386"/>
      <c r="M154" s="399"/>
    </row>
  </sheetData>
  <autoFilter ref="A6:X151"/>
  <dataValidations count="4">
    <dataValidation type="list" allowBlank="1" showInputMessage="1" showErrorMessage="1" sqref="V18:W20 U54:V54 B130:B150 V24:W26 T30">
      <formula1>#REF!</formula1>
    </dataValidation>
    <dataValidation type="list" allowBlank="1" showInputMessage="1" showErrorMessage="1" sqref="T77">
      <formula1>$CL$1:$CL$6</formula1>
    </dataValidation>
    <dataValidation type="list" allowBlank="1" showInputMessage="1" showErrorMessage="1" sqref="T55 T49">
      <formula1>$BZ$1:$BZ$6</formula1>
    </dataValidation>
    <dataValidation type="list" allowBlank="1" showInputMessage="1" showErrorMessage="1" sqref="B43:B46 V63:W63 B129 B117:B127 B60:B78 B23:B41 B80:B104 U7 B106:B114 B52:B58 B7:B21">
      <formula1>#REF!</formula1>
    </dataValidation>
  </dataValidations>
  <pageMargins left="0.7" right="0.7" top="0.75" bottom="0.75" header="0.3" footer="0.3"/>
  <pageSetup paperSize="8" orientation="landscape" r:id="rId1"/>
  <rowBreaks count="1" manualBreakCount="1">
    <brk id="34" max="16383" man="1"/>
  </rowBreaks>
  <colBreaks count="1" manualBreakCount="1">
    <brk id="19" max="12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Irregular</vt:lpstr>
      <vt:lpstr>Damages</vt:lpstr>
      <vt:lpstr>Fruitless</vt:lpstr>
      <vt:lpstr>Damages!Print_Area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Keabetswe Mushi</dc:creator>
  <cp:lastModifiedBy>PUMZA</cp:lastModifiedBy>
  <dcterms:created xsi:type="dcterms:W3CDTF">2018-05-16T12:41:14Z</dcterms:created>
  <dcterms:modified xsi:type="dcterms:W3CDTF">2018-05-24T09:00:47Z</dcterms:modified>
</cp:coreProperties>
</file>