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8865" tabRatio="802" activeTab="2"/>
  </bookViews>
  <sheets>
    <sheet name="SCOPA &gt;R250k Fruitless &amp; Wastef" sheetId="12" r:id="rId1"/>
    <sheet name="SCOPA &gt;R250k Irregular Exp" sheetId="18" r:id="rId2"/>
    <sheet name="SCOPA &gt;R250k Employee Fraud Cri" sheetId="19" r:id="rId3"/>
    <sheet name="Detail Other" sheetId="20" state="hidden" r:id="rId4"/>
  </sheets>
  <externalReferences>
    <externalReference r:id="rId5"/>
    <externalReference r:id="rId6"/>
  </externalReferences>
  <definedNames>
    <definedName name="_xlnm.Print_Titles" localSheetId="3">'Detail Other'!$3:$5</definedName>
    <definedName name="type">[1]Sheet3!$D$18:$D$26</definedName>
    <definedName name="Types">[2]Sheet3!$D$18:$D$26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0"/>
  <c r="D33"/>
  <c r="N32"/>
  <c r="N31"/>
  <c r="N30"/>
  <c r="N29"/>
  <c r="N28"/>
  <c r="N27"/>
  <c r="N26"/>
  <c r="N25"/>
  <c r="N24"/>
  <c r="N20"/>
  <c r="N19"/>
  <c r="N18"/>
  <c r="N17"/>
  <c r="N16"/>
  <c r="N15"/>
  <c r="N14"/>
  <c r="N13"/>
  <c r="N12"/>
  <c r="N11"/>
  <c r="N10"/>
  <c r="N9"/>
  <c r="N8"/>
  <c r="N7"/>
  <c r="N6"/>
  <c r="D17" i="19"/>
  <c r="D25" i="12" l="1"/>
  <c r="N23"/>
  <c r="N11"/>
  <c r="D10" i="19" l="1"/>
  <c r="D28" s="1"/>
  <c r="D27" i="18" l="1"/>
</calcChain>
</file>

<file path=xl/sharedStrings.xml><?xml version="1.0" encoding="utf-8"?>
<sst xmlns="http://schemas.openxmlformats.org/spreadsheetml/2006/main" count="762" uniqueCount="470">
  <si>
    <t>Operating Division</t>
  </si>
  <si>
    <t>Loss Classification</t>
  </si>
  <si>
    <t>Description of Loss &amp; Expenditure</t>
  </si>
  <si>
    <t>Root Cause</t>
  </si>
  <si>
    <t>Employee</t>
  </si>
  <si>
    <t>Disciplinary Hearing</t>
  </si>
  <si>
    <t>Financial Loss</t>
  </si>
  <si>
    <t>Name</t>
  </si>
  <si>
    <t>Designation</t>
  </si>
  <si>
    <t>Grade</t>
  </si>
  <si>
    <t>Charge</t>
  </si>
  <si>
    <t>Sanction</t>
  </si>
  <si>
    <t>Actual</t>
  </si>
  <si>
    <t>J1</t>
  </si>
  <si>
    <t>Dismissed</t>
  </si>
  <si>
    <t>H1X</t>
  </si>
  <si>
    <t>I1X</t>
  </si>
  <si>
    <t>Employee negligence.</t>
  </si>
  <si>
    <t>Supervisor</t>
  </si>
  <si>
    <t>G</t>
  </si>
  <si>
    <t>Negligence.</t>
  </si>
  <si>
    <t>Edward Soul</t>
  </si>
  <si>
    <t>Service Driver</t>
  </si>
  <si>
    <t>K1</t>
  </si>
  <si>
    <t>9 months written warning</t>
  </si>
  <si>
    <t>Gina Morgan</t>
  </si>
  <si>
    <t>Secretary</t>
  </si>
  <si>
    <t>I2S</t>
  </si>
  <si>
    <t xml:space="preserve">6 months written warning </t>
  </si>
  <si>
    <t>Jacob Betterbos</t>
  </si>
  <si>
    <t>Profit Centre Manager</t>
  </si>
  <si>
    <t xml:space="preserve">F </t>
  </si>
  <si>
    <t>Irregular Expenditure</t>
  </si>
  <si>
    <t>Non adherence to procurement procedures.</t>
  </si>
  <si>
    <t>Maria Titus</t>
  </si>
  <si>
    <t>Procurement Officer</t>
  </si>
  <si>
    <t>R NIL 
Value was derived on this transaction</t>
  </si>
  <si>
    <t xml:space="preserve">Thulani Mlambo </t>
  </si>
  <si>
    <t xml:space="preserve">Senior Procurement Officer </t>
  </si>
  <si>
    <t xml:space="preserve">G </t>
  </si>
  <si>
    <t>Stanley Zulu</t>
  </si>
  <si>
    <t>Senior Procurement Manager</t>
  </si>
  <si>
    <t>E</t>
  </si>
  <si>
    <t xml:space="preserve">12 month Final written warning </t>
  </si>
  <si>
    <t xml:space="preserve">Angeline Henwood </t>
  </si>
  <si>
    <t xml:space="preserve">Procurement Officer </t>
  </si>
  <si>
    <t>I2x</t>
  </si>
  <si>
    <t>Sibonelo Msizazwe</t>
  </si>
  <si>
    <t>Project Manager</t>
  </si>
  <si>
    <t>Fruitless &amp; Wasteful</t>
  </si>
  <si>
    <t>Hlubikazi Matshili</t>
  </si>
  <si>
    <t>Health &amp; Safety Manager</t>
  </si>
  <si>
    <t>Engineering Technician</t>
  </si>
  <si>
    <t>Enrico Kleinbooi</t>
  </si>
  <si>
    <t>TOPP Trainee Accountant</t>
  </si>
  <si>
    <t>Failure to attend planned training.</t>
  </si>
  <si>
    <t xml:space="preserve">Lusanda Matiwane
</t>
  </si>
  <si>
    <t xml:space="preserve">Controlling Buyer
</t>
  </si>
  <si>
    <t xml:space="preserve">G
</t>
  </si>
  <si>
    <t xml:space="preserve">Siyabulela Koni
</t>
  </si>
  <si>
    <t>Lesley Pillay</t>
  </si>
  <si>
    <t>Sourcing Specialist</t>
  </si>
  <si>
    <t>I4</t>
  </si>
  <si>
    <t>K2</t>
  </si>
  <si>
    <t>6 months written warning</t>
  </si>
  <si>
    <t>R.M. Naidoo</t>
  </si>
  <si>
    <t>Mechanical Artisan</t>
  </si>
  <si>
    <t>I2</t>
  </si>
  <si>
    <t>B. Sibisi</t>
  </si>
  <si>
    <t>C.P. Technician</t>
  </si>
  <si>
    <t>J2</t>
  </si>
  <si>
    <t>Negligence in parking vehicle.</t>
  </si>
  <si>
    <t xml:space="preserve">Verbal warning </t>
  </si>
  <si>
    <t>Acting Depot Manager</t>
  </si>
  <si>
    <t>F</t>
  </si>
  <si>
    <t>G. Khasi</t>
  </si>
  <si>
    <t>Non compliance to procurement procedures.</t>
  </si>
  <si>
    <t>Edward Mulaudzi</t>
  </si>
  <si>
    <t>Driver/Messenger</t>
  </si>
  <si>
    <t>Sipho Ndwandwe</t>
  </si>
  <si>
    <t>Business Manager</t>
  </si>
  <si>
    <t>12 months written warning</t>
  </si>
  <si>
    <t>Track Worker</t>
  </si>
  <si>
    <t>L2</t>
  </si>
  <si>
    <t>Mfundo Mhaga</t>
  </si>
  <si>
    <t xml:space="preserve">Mzingisi Limani     </t>
  </si>
  <si>
    <t>Xolisa Juqashe</t>
  </si>
  <si>
    <t xml:space="preserve">Romeo Tiervlei </t>
  </si>
  <si>
    <t>Operating Lifting Equipment</t>
  </si>
  <si>
    <t>Lindie Mangesi</t>
  </si>
  <si>
    <t xml:space="preserve">Driver of an Articulated Vehicle (DAV) </t>
  </si>
  <si>
    <t>P. Mojela</t>
  </si>
  <si>
    <t>Electrician</t>
  </si>
  <si>
    <t>3 month verbal warning.</t>
  </si>
  <si>
    <t>J.P. Victor</t>
  </si>
  <si>
    <t>I3</t>
  </si>
  <si>
    <t>Counselling</t>
  </si>
  <si>
    <t>No formal disciplinary process followed.</t>
  </si>
  <si>
    <t>Linamandla Busakwe</t>
  </si>
  <si>
    <t>T.R. Mhlongo</t>
  </si>
  <si>
    <t>L1</t>
  </si>
  <si>
    <t>M. Makhalemele</t>
  </si>
  <si>
    <t>Depot Manager</t>
  </si>
  <si>
    <t>Failure to secure laptop.</t>
  </si>
  <si>
    <t>Sharfuddin Nakhuda</t>
  </si>
  <si>
    <t>Chief Mate - Italeni Dredger</t>
  </si>
  <si>
    <t>Failure to manage contract spending.</t>
  </si>
  <si>
    <t>CP Field Technical</t>
  </si>
  <si>
    <t>A driver damaged back of vehicle when reversing to off load a testing machine at the administration building.</t>
  </si>
  <si>
    <t>Poor performance.</t>
  </si>
  <si>
    <t>Negligent driving.</t>
  </si>
  <si>
    <t>Responsible product development employee for loading incorrect bill material and business manager at that time has both resigned from Transnet, therefore no disciplinary action could be taken.</t>
  </si>
  <si>
    <t>Sarene Coetzee</t>
  </si>
  <si>
    <t>Negligence</t>
  </si>
  <si>
    <t>Verbal warning</t>
  </si>
  <si>
    <t>Deon Smit</t>
  </si>
  <si>
    <t>Payroll officer</t>
  </si>
  <si>
    <t>S Mfama</t>
  </si>
  <si>
    <t>Procurement officer</t>
  </si>
  <si>
    <t>I2X</t>
  </si>
  <si>
    <t xml:space="preserve">Gross negligence </t>
  </si>
  <si>
    <t>Interest paid to Vunula Engineering for invoice paid late</t>
  </si>
  <si>
    <t>Non-compliance with Procurement policies and procedures which resulted in invoice being paid late</t>
  </si>
  <si>
    <t>Nhlakanipho Mkhize</t>
  </si>
  <si>
    <t xml:space="preserve">Buyer </t>
  </si>
  <si>
    <t>Employee no longer works for TNPA. At the time this was discovered, the employee had left as he was on contract.</t>
  </si>
  <si>
    <t>Non-compliance with Procurement policies and procedures.</t>
  </si>
  <si>
    <t>Sindi Mabele</t>
  </si>
  <si>
    <t>Chief Engineering Technician</t>
  </si>
  <si>
    <t>Misconduct</t>
  </si>
  <si>
    <t>6 Month written warning</t>
  </si>
  <si>
    <t>Zakhele Mvuyane</t>
  </si>
  <si>
    <t>Commodity Manager</t>
  </si>
  <si>
    <t>The employee resigned whilst the matter was under investigation, and the matter was not pursued further.</t>
  </si>
  <si>
    <t>Faadiel Sandan</t>
  </si>
  <si>
    <t>TPTI1X</t>
  </si>
  <si>
    <t>Final written warning and  2 weeks unpaid suspension from duty</t>
  </si>
  <si>
    <t>Negligently bumped a vehicle against a stationery vehicle.</t>
  </si>
  <si>
    <t>N. Moabelo</t>
  </si>
  <si>
    <t>3 months written warning</t>
  </si>
  <si>
    <t>O. Seroka</t>
  </si>
  <si>
    <t>Failure to report incident within prescribed timelines and denting of vehicle whilst offloading tank.</t>
  </si>
  <si>
    <t>3 months verbal warning</t>
  </si>
  <si>
    <t>B. Mpofu</t>
  </si>
  <si>
    <t>Negligently damaged vehicle.</t>
  </si>
  <si>
    <t>T. Ndhlozi</t>
  </si>
  <si>
    <t>Servitude Maintenance Supervisor</t>
  </si>
  <si>
    <t>P. P. Mtetwa</t>
  </si>
  <si>
    <t>M.S. Biyela</t>
  </si>
  <si>
    <t>Servitude Maintenance Assistant</t>
  </si>
  <si>
    <t xml:space="preserve">Neglected to conduct checks before reversing resulting in damage to company vehicle. </t>
  </si>
  <si>
    <t>P. Langa</t>
  </si>
  <si>
    <t>Master electrician</t>
  </si>
  <si>
    <t>Negligence whilst using asset thereby causing damage thereto.</t>
  </si>
  <si>
    <t>G. Hadebe</t>
  </si>
  <si>
    <t>Servitude Supervisor</t>
  </si>
  <si>
    <t>Failure to safeguard company property.</t>
  </si>
  <si>
    <t>Derelict in duties by failing to secure the laptop.</t>
  </si>
  <si>
    <t>No action could be taken as both individuals are no longer in the employ of TPL.</t>
  </si>
  <si>
    <t>Thando Sibiya</t>
  </si>
  <si>
    <t>Employee was given a written warning and has signed an agreement to pay back the monies pertaining to the cost of the Laptop.</t>
  </si>
  <si>
    <t>Sharlene Oliver</t>
  </si>
  <si>
    <t>Operational Centre Manager</t>
  </si>
  <si>
    <t>Transaction Date - Start</t>
  </si>
  <si>
    <t>Financial Misconduct</t>
  </si>
  <si>
    <t>Expected Resolution Date</t>
  </si>
  <si>
    <t>Disciplinary Status</t>
  </si>
  <si>
    <t>Losses Recovered</t>
  </si>
  <si>
    <t>Losses Written Off</t>
  </si>
  <si>
    <t>Grouping</t>
  </si>
  <si>
    <t/>
  </si>
  <si>
    <t>01-04-2015</t>
  </si>
  <si>
    <t>Closed</t>
  </si>
  <si>
    <t>31-03-2016</t>
  </si>
  <si>
    <t>31-03-2015</t>
  </si>
  <si>
    <t>31-07-2015</t>
  </si>
  <si>
    <t>OD ICSC</t>
  </si>
  <si>
    <t>Transnet Engineering</t>
  </si>
  <si>
    <t>30-09-2013</t>
  </si>
  <si>
    <t>Overpayment - TE-1</t>
  </si>
  <si>
    <t>No</t>
  </si>
  <si>
    <t>Transnet National Ports Authority</t>
  </si>
  <si>
    <t>03-11-2014</t>
  </si>
  <si>
    <t>29-02-2016</t>
  </si>
  <si>
    <t>Non-compliance with procurement and contract management processes.</t>
  </si>
  <si>
    <t>No Action Required</t>
  </si>
  <si>
    <t>Transnet Port Terminals</t>
  </si>
  <si>
    <t>05-03-2015</t>
  </si>
  <si>
    <t>14-04-2015</t>
  </si>
  <si>
    <t>The NRE Vehicle was parked in an unauthorized spot next to a municipal waste bin due to a lack of packing space resulting from traffic congestion. The driver misjudged the amount of space whilst reversing out of the parking and collided with the waste bin. The loss relates to repairs for the bumper and head light of the vehicle.</t>
  </si>
  <si>
    <t>Contravention of a Standard Operating Procedure</t>
  </si>
  <si>
    <t>Vehicle damage -TPT-1</t>
  </si>
  <si>
    <t>Refresher awareness of the NRE policy was provided to NRE vehicle drivers.</t>
  </si>
  <si>
    <t>Non compliance to PPM - TNPA-2</t>
  </si>
  <si>
    <t>Non compliance to PPM - TNPA-1</t>
  </si>
  <si>
    <t>Cleared</t>
  </si>
  <si>
    <t>As an additional measure, communication has been sent to all TNPA service providers informing them not to continue with work without a purchase order.</t>
  </si>
  <si>
    <t>1.  8 employees from SHEQ department were scheduled to attend training.  This was signed off by the relevant manager at the time.  Only 5 out of the 8 employees attended the training.  The service provider had set up and arranged all the required materials, etc. for 8 employees and therefore billed TNPA for all 8 employees
2.  Employees from Civil Department scheduled for fire marshal training on the 11 June 2015 which was not attended.  Service provider charged cancellation fee.</t>
  </si>
  <si>
    <t>1.  Reasons not available as relevant manager is no longer with TNPA
2.  Employees indicated that they did not feel the training was necessary but failed to inform the training manager to cancel the training.</t>
  </si>
  <si>
    <t>Training not attended-TNPA-1</t>
  </si>
  <si>
    <t>Employees and managers have been informed on the process to be followed when cancelling training.</t>
  </si>
  <si>
    <t>30-04-2015</t>
  </si>
  <si>
    <t>License penalties paid to KZN Transport i.r.o. 2 expired licence discs as trucks had no Certificate of Fitness.</t>
  </si>
  <si>
    <t>Supervisor received license renewal notice late and only sent the trucks for Fitness Certification upon receipt of this notice resulting in further delays in the license renewal process.  Supervisor was not aware the Certification of Fitness process and the licence renewal could be done simultaneously.</t>
  </si>
  <si>
    <t>None as employee could not have anticipated the delays in the process.</t>
  </si>
  <si>
    <t>License penalties-TNPA-2</t>
  </si>
  <si>
    <t>Supervisor tasked with the renewal of licenses has been informed to initiate the procurement process for Certificates of Fitness at least a month before licence renewal date to ensure there are not delays.  
A tracking schedule of licence disk expiry dates has been implemented and will be used to monitor this process.</t>
  </si>
  <si>
    <t>Transnet Capital Projects</t>
  </si>
  <si>
    <t>Administration fees charged on cancellation of flights.</t>
  </si>
  <si>
    <t>30-04-2016</t>
  </si>
  <si>
    <t>Vehicle damage - TE-2</t>
  </si>
  <si>
    <t>Vehicle Damage-TE1</t>
  </si>
  <si>
    <t>Transnet Pipelines</t>
  </si>
  <si>
    <t>In Progress</t>
  </si>
  <si>
    <t>02-04-2015</t>
  </si>
  <si>
    <t>08-04-2015</t>
  </si>
  <si>
    <t>An employee did not attend the Microsoft training that he was scheduled for. TPT paid for the training and hence no benefit was derived from it.</t>
  </si>
  <si>
    <t>The employee did not diarise the scheduled training and forgot to attend due to other work commitments.</t>
  </si>
  <si>
    <t>Training not attended -TPT-2</t>
  </si>
  <si>
    <t>A counselling session was held with the employee regarding the loss. He fully understands the implication of this matter and will ensure going forward that all training is diarised in his calendar and every effort made not to miss any future training.</t>
  </si>
  <si>
    <t>01-05-2015</t>
  </si>
  <si>
    <t>Interest on late payments-TNPA-3</t>
  </si>
  <si>
    <t>05-08-2015</t>
  </si>
  <si>
    <t>25-05-2015</t>
  </si>
  <si>
    <t>Transnet Foundation</t>
  </si>
  <si>
    <t>15-05-2015</t>
  </si>
  <si>
    <t>Irregular expenditure when the procurement cycle was not followed for the transportation cost for the old furniture moved from the storage facility at the Carlton Centre to TFR Supply Chain services in Germiston on 3 December 2014</t>
  </si>
  <si>
    <t>PPM not followed-TCC-4</t>
  </si>
  <si>
    <t>1. PPM not followed</t>
  </si>
  <si>
    <t>01-06-2015</t>
  </si>
  <si>
    <t>The value was derived.</t>
  </si>
  <si>
    <t>Vehicle damage-TPL-2</t>
  </si>
  <si>
    <t>Vehicle Damage-TPL-1</t>
  </si>
  <si>
    <t>The Procurement Buyer from Central Auxiliary business was frequently awarding transport deliveries between depots to one supplier (PSG Hailers). In these instances, the supplier was not the lowest supplier when compared to other supplier who quoted for identified RFQs. (KDS)</t>
  </si>
  <si>
    <t>Prejuced suppliers - TE-1</t>
  </si>
  <si>
    <t>There are controls in place in line with PPM regarding Request for Quotes from  suppliers, however the procurement office did not follow them.</t>
  </si>
  <si>
    <t>A Driver of an Articulated Vehicle (DAV) fell asleep during operations. The DAV he was operating collided with another truck which in turn rolled into and damaged a third truck. This item is in potential as the costs have not been finalised as yet.</t>
  </si>
  <si>
    <t>Driver failed to comply with SOP, did not maintain a gap of 5 metres, and failed to inform his supervisor that he was fatigued.</t>
  </si>
  <si>
    <t>Vehicle damage -TPT-3</t>
  </si>
  <si>
    <t>Incident recall at beginning of shifts.
Re-training on SOP.</t>
  </si>
  <si>
    <t>02-06-2015</t>
  </si>
  <si>
    <t>Whilst performing shuffles (movement of containers) in operations, an operator of a reach stacker reversed into a shuttle that was parked behind it, damaging the shuttle.</t>
  </si>
  <si>
    <t>Vehicle damage -TPT-4</t>
  </si>
  <si>
    <t>24-07-2015</t>
  </si>
  <si>
    <t>SOP and induction refresher.
Incident recall at shift start up.
Planned job observation to be conducted.</t>
  </si>
  <si>
    <t>Other</t>
  </si>
  <si>
    <t>15-06-2015</t>
  </si>
  <si>
    <t>2 laptops,  one in the procurement department and one in the Planning department was lost by the employees after leaving the units in their vehicles</t>
  </si>
  <si>
    <t>Laptop Loss-TPT-5</t>
  </si>
  <si>
    <t>Laptop Loss-TPT-1</t>
  </si>
  <si>
    <t>IT security information session held regarding safeguarding of assets.  System of laptop handover implemented to ensure that staff are aware of their responsibilities.</t>
  </si>
  <si>
    <t>13-07-2015</t>
  </si>
  <si>
    <t>18-08-2015</t>
  </si>
  <si>
    <t>Theft of laptop due to negligence.</t>
  </si>
  <si>
    <t>Laptop Theft-TPL_3</t>
  </si>
  <si>
    <t>Laptop theft- TPL-1</t>
  </si>
  <si>
    <t>20-07-2015</t>
  </si>
  <si>
    <t>26-07-2015</t>
  </si>
  <si>
    <t>Loss of cellphone</t>
  </si>
  <si>
    <t>Cellphone loss-TPL-4</t>
  </si>
  <si>
    <t>31-10-2015</t>
  </si>
  <si>
    <t>July 2015:
3387:6 month written warning issued ot employee.</t>
  </si>
  <si>
    <t>Damage to asset</t>
  </si>
  <si>
    <t>Damage to Asset-TPL-5</t>
  </si>
  <si>
    <t>Employee issued with verbal warning.</t>
  </si>
  <si>
    <t>01-08-2015</t>
  </si>
  <si>
    <t>25-11-2015</t>
  </si>
  <si>
    <t>03-08-2015</t>
  </si>
  <si>
    <t>Non compliance to PPM. Process from submission to TAC approval was delayed, which resulted in a technicality that triggered the non-compliance.</t>
  </si>
  <si>
    <t>01-09-2015</t>
  </si>
  <si>
    <t>Employees were negligent by approving the accommodation without DOA and approval by the business manager.</t>
  </si>
  <si>
    <t>Non compliance with DOA-TE-7</t>
  </si>
  <si>
    <t>Non compliance with DOA-TE-1</t>
  </si>
  <si>
    <t>Corporate services reviews and monitor DOA on a regular basis as it is loaded on the system and any changes or updates communicated to the employees, therefore the control is place to avoid incidents were employees are approving expenses without DOA. The employees involved in this matter where negligent as they know  the policy and do not have DOA.</t>
  </si>
  <si>
    <t>16-09-2015</t>
  </si>
  <si>
    <t>01-10-2015</t>
  </si>
  <si>
    <t>Fine paid for non-compliance with sec 233 (1)(b) of the Merchant Shipping Act.
Captain of Italeni dredger was fined for non-compliance with Section 233(1)(b) of the Merchant Shipping Act which requires a boat drill and fire drill to be practiced at least once in every week and life-saving appliances on board the ship to be inspected at least once.
Captain has signed an admission of guilt and has agreed to pay back the amount paid by TNPA.</t>
  </si>
  <si>
    <t>Non-compliance with provisions of sec 233(1)(b) of the Merchant Shipping Act</t>
  </si>
  <si>
    <t>Non-Compliance Shipping Act Penalty-TNPA-4</t>
  </si>
  <si>
    <t>Non-Compliance Shipping Act Penalty-TNPA-1</t>
  </si>
  <si>
    <t>Payment of the amount already paid by TNPA is awaited from the Captain.</t>
  </si>
  <si>
    <t>19-10-2015</t>
  </si>
  <si>
    <t>Rework costs incurred for work that had to be redone on fuel tanks built by the RSE business which were not according to the quality standard of the Original Equipment Manufacturer (OEM) .</t>
  </si>
  <si>
    <t>Operators negligence. 
Poor welding on the baffle plates inside the fuel tanks.</t>
  </si>
  <si>
    <t>Rework - TE-4</t>
  </si>
  <si>
    <t>Rework - TE-1</t>
  </si>
  <si>
    <t>Fuel tanks were rebuilt again by the business and the importance of complying with quality standards communicated with employees to avoid compromising on quality and reoccurrence of this incident.</t>
  </si>
  <si>
    <t>26-10-2015</t>
  </si>
  <si>
    <t>Postponement fees paid for NEC 3 Training nationally.</t>
  </si>
  <si>
    <t>Training Cancellation Fees - TCP- 6</t>
  </si>
  <si>
    <t>01-11-2015</t>
  </si>
  <si>
    <t>The employee belonged to T-system, upon termination of her employment contract she did not inform TE, therefore the cellphone contract was not cancelled.</t>
  </si>
  <si>
    <t>Cell Phone contract not terminated-TE-5</t>
  </si>
  <si>
    <t>Cell Phone contract not terminated-TE1</t>
  </si>
  <si>
    <t>The contract was terminated immediately to prevent further loss to Transnet.
No cellphone contracts are given to service providers employees and Information and communication Technology (ICT) managers have a register of cellphone contracts issued and monitor this on monthly basis. Further Finance managers send businesses their cellphone billing every month in order to confirm accuracy and completeness thereof.</t>
  </si>
  <si>
    <t>04-02-2016</t>
  </si>
  <si>
    <t>A driver of an Empty Container Handler Machine collided with a Terminal High Mast whilst moving containers in the stacking area</t>
  </si>
  <si>
    <t>Vehicle damage -TPT-6</t>
  </si>
  <si>
    <t>Incident recall has been performed at all Shift Indabas to create awareness of regarding Driver responsibilities</t>
  </si>
  <si>
    <t>DBN- Cost incurred for the payment of duplicated cheque numbers
In requesting printing of cheques from the bank, the port is required to list the sequence of cheques required. In this instance the sequence listed had already been used by the port which meant that the cheques printed were unusable and had to be disposed of.</t>
  </si>
  <si>
    <t>This was an oversight by the accounts payable section.</t>
  </si>
  <si>
    <t>The staff members involved typically display high levels of attention to detail. They were interviewed and coached reiterating the need for attention to detail with the understanding that a recurrence of a similar incident will result in disciplinary action.</t>
  </si>
  <si>
    <t>Redundant stationery-TNPA-5</t>
  </si>
  <si>
    <t>The control processes relating to ensuring the correct cheque sequence will be maintained.</t>
  </si>
  <si>
    <t>17-03-2016</t>
  </si>
  <si>
    <t>Payment was made to 4 students by payroll officer that were AWOL without signed timesheet(SLR), students are loaded on the payroll system  with normal hours to be worked in a month and upon submission of signed timesheet, the payroll officers must make adjustment on the system in order to reflect the negative hours that the employee did not work and ensure accurate processing.</t>
  </si>
  <si>
    <t>Negligence from payroll officer, who did not check that time sheet are received and signed as proof that the students were at work.</t>
  </si>
  <si>
    <t>Controls are in place and no payroll payments should be processed without signed timesheet by both the employee and line manager which is in line with the policy.</t>
  </si>
  <si>
    <t>Supplier (Smarta) made a futile trip to collect waste from the Wagons depot in Saldanha. Wagons were placed by the night shift supervisor in the way of the waste bins and the supplier could not collect the bins, he was instructed by the Risk officer in Wagons to leave without a load of waste.</t>
  </si>
  <si>
    <t>Negligence of risk officer for not instructing the movement of the wagons so that the bins could be accessed.</t>
  </si>
  <si>
    <t>Payment of unused Service- TE-3</t>
  </si>
  <si>
    <t>Payment of unused Service- TE-1</t>
  </si>
  <si>
    <t>Controls are in place in terms of suppliers collecting waste from the business, communication was sent to the employees making the aware of the financial losses and consequences  management relating to futile trips in order to avoid other employees doing the same thing and reoccurrence thereof.</t>
  </si>
  <si>
    <t>Amount</t>
  </si>
  <si>
    <t>Corrective Action / Control</t>
  </si>
  <si>
    <t>TFR</t>
  </si>
  <si>
    <t>TE</t>
  </si>
  <si>
    <t>TPL</t>
  </si>
  <si>
    <t>TP</t>
  </si>
  <si>
    <t xml:space="preserve">ACTUAL PFMA REPORTING ITEMS INDIVIDUALLY &lt; R 250 000 </t>
  </si>
  <si>
    <t>Total</t>
  </si>
  <si>
    <t>Incorrect Bill of Material (BOM).</t>
  </si>
  <si>
    <t>TCP</t>
  </si>
  <si>
    <t>Non adherence to PPM</t>
  </si>
  <si>
    <t>A Procurement officer created a Request for quotation (RFQ) to GE South Africa technologies. The RFQ process was not followed as he approved the RFQ instead of sending it to the Centre Acquisition Council for approval. He proceeded and created a purchase order without the approval from the Centre Acquisition Council.</t>
  </si>
  <si>
    <t>Employee digressed from PPM control for approval to changes in scope during execution phase of projects.</t>
  </si>
  <si>
    <t>TNPA</t>
  </si>
  <si>
    <t>TPT</t>
  </si>
  <si>
    <t xml:space="preserve">Overspend on uniform clothing contract with  Mahlongwa Clothing Industries cc. during contract execution. </t>
  </si>
  <si>
    <t>The contract was not properly administered resulting in non preparation of an amendment prior to products ordered.  The tender was based on an estimated value and Procurement were not aware that the contract was almost out of funds and continued to utilise the services of Mahlongwa Clothing Industries cc.</t>
  </si>
  <si>
    <t>Bidvest leased vehicles used outside of the contractual period.</t>
  </si>
  <si>
    <t xml:space="preserve">Non-compliance with PPM and Contract Management policies and procedures. </t>
  </si>
  <si>
    <t>Ineffective project management as error on CAPEX report was not identified timeously.</t>
  </si>
  <si>
    <t>No action could be taken as both individuals are no longer in the employ of Transnet.</t>
  </si>
  <si>
    <t xml:space="preserve"> - Chief Procurement Officer to issue a directive on the process
   to be followed and the use of current fleet contracts.</t>
  </si>
  <si>
    <t>TCC</t>
  </si>
  <si>
    <t xml:space="preserve">                                                                                                                                                                SCOPA - ACTUAL PFMA REPORTING ITEMS &gt; R 250 000 AS AT 31 MARCH 2016</t>
  </si>
  <si>
    <t xml:space="preserve">L. Liebenberg
</t>
  </si>
  <si>
    <t>Z. Nyalambisa</t>
  </si>
  <si>
    <t xml:space="preserve">Project Manager
</t>
  </si>
  <si>
    <t xml:space="preserve">F
</t>
  </si>
  <si>
    <t>No action was taken based on the merit that the process for submission to TAC approval was delayed, which resulted in a technicality that triggered the non-compliance.</t>
  </si>
  <si>
    <t xml:space="preserve">                                                                                                                                                                                                          ACTUAL PFMA REPORTING ITEMS INDIVIDUALLY &lt; R 250 000 </t>
  </si>
  <si>
    <t>Capital Investment &amp; Reporting Accountant</t>
  </si>
  <si>
    <t xml:space="preserve">- Training and awareness on the emergency procurement process has been provided to the Real Estate Team by Supply Chain Services (SCS) and Real Estate Management.
- Retrospective approval of the emergency spend (R3.678 mill) has been obtained from TFR's Head Office Acquisition Counsel (HOAC)
- Senior Managers and Regional Managers within the Real Estate Department have been provided with Special DOAs (Delegation of Authority DOA) for the approval of emergency expenditure. 
- A number of contracts have been put in place in the regions for "as-and-when" maintenance work, further Finance Capital Programme Support is working with SCS to provide an approved list of contractors. 
</t>
  </si>
  <si>
    <t>Johan Basson</t>
  </si>
  <si>
    <t>Senior Manager Real Estate</t>
  </si>
  <si>
    <t>D</t>
  </si>
  <si>
    <t>Written warning valid for 6 months issued to employee</t>
  </si>
  <si>
    <t xml:space="preserve">The expenditure related to the usage of various Operational vehicles at the DCT Terminal beyond the expiry of the Bidvest  fleet contract. The Terminal was unable to withdraw the said vehicles whilst awaiting their replacements (new contract) as this would have impacted on the Operational performance of the container Terminal.
</t>
  </si>
  <si>
    <t>The Terminal made the decision to continue using the vehicles whilst the replacements were on order. The decision was made on the backdrop of the following:
• That the withdrawal of the vehicles would have seriously impacted on Terminal Operations; and
• The pursuance of “short term” lease vehicles, whilst awaiting the new vehicles from the new Lease contractor would have been more costly than retaining the existing vehicles.
Consequently no disciplinary action was taken.</t>
  </si>
  <si>
    <t>Ms Linda Nodada</t>
  </si>
  <si>
    <t>Regional Manager - Eastern</t>
  </si>
  <si>
    <t>R NIL 
Value was derived on this transaction resulting in a saving of R 287 500</t>
  </si>
  <si>
    <t>Adv Xolisa Kunene</t>
  </si>
  <si>
    <t>Regional Manager - Central</t>
  </si>
  <si>
    <t>Mr Rob Billet</t>
  </si>
  <si>
    <t>Regional Manager - Western</t>
  </si>
  <si>
    <t>Mr Michael Visser</t>
  </si>
  <si>
    <t>Regional Manager - Inland</t>
  </si>
  <si>
    <t>Non compliance to directive.</t>
  </si>
  <si>
    <t>Verbal warning as decsion resulted in saving as there was no financial loss.</t>
  </si>
  <si>
    <t>Incidence Date</t>
  </si>
  <si>
    <t xml:space="preserve">Emergency expenditure incurred by TFR's Real Estate Department for the repair of the Salkor Building roof by supplier HAW and Inglis Group with no retrospective approval obtained from the delegated authority to ratify the transaction as required by section 15.2 of Procurement Procedures Manual (PPM). </t>
  </si>
  <si>
    <t>29-04-2015</t>
  </si>
  <si>
    <t xml:space="preserve">The project manager instructed the suppliers Let be Pabz Construction, Dithloho Trading and SHB2Y Contracting to continue without obtaining prior approval for additional funds as a result of scope changes on the Road Over Rail Bridge/Speed Humps Projects for rehabilitation of the bridge refurbishment and construction of speed humps.  </t>
  </si>
  <si>
    <t>Engagement of a service provider without contract or PO 
Service provider was instructed by the Commodity Manager to provide a service without ensuring that purchase order and contract was in place.</t>
  </si>
  <si>
    <t>April 2015: 3308: Employee was issued with a 6 months written warning. 
May 2015:  3321:  Employee has been issued with a 6 months written warning. 
June: 3374: Employee issued with 6 months written warning.</t>
  </si>
  <si>
    <t xml:space="preserve">1. Dredging:  Interest charged on late payment of invoice for hired vehicles (Bidvest). Relevant manager delayed signing off the invoices and by the time Finance received them for payment, they were already overdue. (R89)
*The amount was previously reported as R6 513
2. Cape Town:  Interest charged on late payment of invoice (Bidvest).  Fleet Manager and Procurement taking too long to resolve queries on invoices (R660)
3.  Port Elizabeth:  Interest charged on late payment of invoices (Khula Fleet).  Fleet Manager is investigating where the delays are.(R8 589 + R1 318+ R4339)
4.  Saldanha:  Interest charged on fleet invoices where queries were not timeously addressed( R263)
5.  Durban: Interest charged on late payment of fees for bursary students.(R726)
</t>
  </si>
  <si>
    <t>Employee continued to use Crossmoor Transport contract even though the contract value was exceeded.  The contract was still within the approved period, however value was not amended to cater for the increased demand for asphalt.</t>
  </si>
  <si>
    <t>None.  These were once off incidents and controls to help avoid recurrence have been implemented.</t>
  </si>
  <si>
    <t>Motor Vehicle accidents</t>
  </si>
  <si>
    <t xml:space="preserve">No Further action can be taken due to the business decision to reduce spending by cancelling training.
</t>
  </si>
  <si>
    <t xml:space="preserve">                                                                                                                                                                SCOPA - ACTUAL PFMA REPORTING ITEMS &lt; R 250 000 AS AT 31 MARCH 2016</t>
  </si>
  <si>
    <t>SEPTEMBER - Secretary booked accommodation for two employees to attend training in Bloemfontein from Kimberly, without approval by business manager. Upon arrival employees were informed that training had been postpone. The profit centre manager gave approval for employees to stay and work from Bloemfontein without business manager approval.</t>
  </si>
  <si>
    <t>Driver Negligence</t>
  </si>
  <si>
    <t>Failure to observe SOP.
Taking an unsafe position and parking behind a machine.
Misjudgement and not checking for obstructions whilst turning and reversing.</t>
  </si>
  <si>
    <t>Controlling Administrator</t>
  </si>
  <si>
    <t>Training was cancelled based on moratorium issued by CE.
Postponement cost were not carefully analysed and discussed with management before postponement of training and payment.</t>
  </si>
  <si>
    <t>End users have been requested to follow up with procurement when services are provided and ensure the procurement process is completed.  In addition, suppliers are required to submit invoices to Finance.</t>
  </si>
  <si>
    <t xml:space="preserve">1.  Fleet Manager has been reminded of the impact on late payment of invoices and has been requested to ensure timeous submission of invoices to Finance.
2.  Bidvest has been requested to send the invoices directly to Finance so that Finance is able to stamp the invoices with the date received.  These will then be tracked for movement and timeous payment.
3. Acting Fleet Management team to investigate and ensure all requisitions are loaded and released
4.  A Fleet Management Specialist has been appointed and guidelines regarding turn around time for addressing queries has been communicated
5.  A Newsflash has been sent to all employees to ensure that invoices from learning institutions are sent to HR and Finance timeously.
</t>
  </si>
  <si>
    <t xml:space="preserve">1.  Invoices not signed off and submitted to Finance on time
2.   Invoices not signed off and submitted to Finance on time (Fleet Manager and Procurement)
3.  Reason for delays in signing off invoices being investigated
4.  The position of Fleet Management Specialist was vacant during this period and there was no one to facilitate the process
5.  Invoice was not timeously received by HR
</t>
  </si>
  <si>
    <t xml:space="preserve"> Fleet Management policy to be reiterated to employees.
Controls are in place as employees must have a license and obtain approval from line managers before driving company vehicles in line with the Fleet management policy.</t>
  </si>
  <si>
    <t>02-01-2016</t>
  </si>
  <si>
    <t>A Service Provider ( T Systems) employee was issued with Transnet cellphone contract from June 2012 as she was directly servicing the GM of ICT and required a cellphone in order to perform her job. Her contract with T Systems ended. Upon follow up on the increasing bill, it was noted that the cellphone was not terminated when the employee's contract ended with T system.</t>
  </si>
  <si>
    <t>Criminal Conduct</t>
  </si>
  <si>
    <t>01-10-2010</t>
  </si>
  <si>
    <t>01-06-2012</t>
  </si>
  <si>
    <t>02-01-2013</t>
  </si>
  <si>
    <t>During the Fleet management Monthly meetings Regional Fleet Managers/Specialists as well as Fleet Officers recommendations on vehicle misuse and fraudulent use of fuel and miscellaneous cards happening in other BUs/ Regions, will be shared to sensitise them of the current fraud trends in an attempt to prevent occurrence of similar incidents in the areas.
Fleet Management has been made a standing Agenda item for the IMRSCO meetings where Fleet Managers will sensitise Line Managers about vehicle misuse and fraudulent use of fuel cards, so that pre-cautionary measures can implemented to minimise vehicle misuse including fraudulent use of fuel cards.      
The Fraud Risk Management team is conducting fraud awareness at the Infra depots to make company employees aware of consequences of vehicle misuse.
Fleet Managers have been informed to make sure that vehicle fleet within their areas are physically verified per the physical verification process.
Monthly fleet meetings have been implemented where fleet specialists discuss and address deviations.
Line Managers and fleet managers have been encouraged to do their monthly Cost Centre Management to ensure that fleet related spend is brought under control.
An amount of R31 895 relating to fuel expenditure has been recovered from the TFR Fleet Officer’s pension fund.</t>
  </si>
  <si>
    <t>All employees in SCS are provided training on the Procurement Procedures Manual, Gifts Policy and Declaration of Interests Policy. In addition PFMA training has been provided to the SCS managers.
The employee was served with disciplinary charges and she resigned upon receipt thereof.</t>
  </si>
  <si>
    <t>Criminal Procedure</t>
  </si>
  <si>
    <t>Criminal Case</t>
  </si>
  <si>
    <t>Employee Dishonesty / Corruption.</t>
  </si>
  <si>
    <t>Fraudulent Activities by Fleet Officer:
 - Misuse of fuel cards
 - Misuse of vehicles
 - Disposal / theft of vehicles.</t>
  </si>
  <si>
    <t xml:space="preserve">Employee Dishonesty. </t>
  </si>
  <si>
    <t>Fikile Songxaba</t>
  </si>
  <si>
    <t xml:space="preserve">Finance Manager </t>
  </si>
  <si>
    <t>Lucky Moeketsi</t>
  </si>
  <si>
    <t xml:space="preserve">Junior Manager Finance </t>
  </si>
  <si>
    <t xml:space="preserve"> - Soliciting and falsely misleading supplier
 - Misrepresenting company vendor process 
 - Falsely creating, forging and submitting 
    competing quotations 
 - Abuse of position. 
</t>
  </si>
  <si>
    <t>Itumeleng Maphoto</t>
  </si>
  <si>
    <t>Fleet Officer</t>
  </si>
  <si>
    <t>Fraudulent Activities by Fleet Officer:
 - Fuel card fraud
 - Misuse and theft of vehicles
 - Unauthorised disposal of vehicles
 - Misrepresentation of Delegated Authority
 - Falsifying statements / information
 - Delayed vehicle claims.</t>
  </si>
  <si>
    <t>Val Naidoo</t>
  </si>
  <si>
    <t>Regional Procurement Manager</t>
  </si>
  <si>
    <t xml:space="preserve"> - False declaration of interest
 - Falsifying documentation
 - Abuse of position.</t>
  </si>
  <si>
    <t xml:space="preserve">Resigned pending investigation
</t>
  </si>
  <si>
    <t>Not Applicable. Employee resigned at the start of the investigation.</t>
  </si>
  <si>
    <t>Yes
Case 664/8/2016. Employee deceased, however investigation underway for possible criminal action against supplier. Investigation in progress with TFR supplying detectives with information. 
Blacklisting of supplier in progress</t>
  </si>
  <si>
    <t>The employee was served with disciplinary charges on 20 February 2015 and resigned on the same day.
Employee passed away.</t>
  </si>
  <si>
    <t>Yes 
Case 435/08/2014 - Criminal case registered under Hillbrow. Assigned to Commercials Crimes Unit.  Investigation in progress with outstanding affidavits from internal investigation handed over to Investigating Officer</t>
  </si>
  <si>
    <t xml:space="preserve">                                                                                                                                                                SCOPA - ACTUAL PFMA REPORTING ITEMS  - EMPLOYEE RELATED FRAUD AS AT 31 MARCH 2016</t>
  </si>
  <si>
    <t xml:space="preserve">Fraudulent Activities by Finance Manager:
 -Solicited and obtained approval from the Director of New Heights 1523 CC to permit  Dinara Trading Enterprises CC to utilise their company details to generate invoices 
 - Fraudulently created internal documents to enable processing of false invoices
 - Engaged in a cover quote scheme and forged competing quotes
 - Misled staff regarding the purchase orders
 - Created quotations and invoices on his company laptop, prepared month-end 
   creditor statements and submitted to Central Accounting for payment.
</t>
  </si>
  <si>
    <t xml:space="preserve">Fraudulent activities by Procurement Manager
 - Conflict and false declaration of interest when awarding procurement contracts to Canaan Industrial Supplies CC.
 - Compiling and submitting documentation of behalf of supplier.
</t>
  </si>
  <si>
    <t>Investigation Status</t>
  </si>
  <si>
    <t>Investigation In-progress</t>
  </si>
  <si>
    <t>Investigation in progress to determine the employees involved,</t>
  </si>
  <si>
    <t>Due to the sensitivity of the information employee names to be treated with strict confidentiality as some cases may still be under investigation.</t>
  </si>
  <si>
    <t xml:space="preserve"> - System's limitations - the APG details could not be flagged on the system when becoming aware of the supplier liquidations. 
 - There was no policy / guideline in place for guarantees, and the reporting to Group Treasury per the process was not done.</t>
  </si>
  <si>
    <t>Corporate Governance performed an investigation, it was noted there are no clear policies on guarantees nor on who is responsible for guarantees (if it is finance or procurement that must take responsibility) therefore it was noted that there was no one who could be disciplined in line with non compliance to a policy.</t>
  </si>
  <si>
    <t>Excessive paint purchased as part of the Omnia contract, the paint expired and could not be utilised.</t>
  </si>
  <si>
    <t xml:space="preserve"> - A control exists where a BOM must be reviewed to ensure correct materials are reflected.
 - Storage for paint to comply with required storage standards.
 - Utilising first in first out method.</t>
  </si>
  <si>
    <t>Lack of understanding of the "emergency process" in terms of the PPM therefore leading to non compliance to PPM.</t>
  </si>
  <si>
    <t>Official involved</t>
  </si>
  <si>
    <t>Action taken agaist the official</t>
  </si>
  <si>
    <t>Offical involved</t>
  </si>
  <si>
    <t>Action taken against the official</t>
  </si>
  <si>
    <t>Operating Division involved</t>
  </si>
  <si>
    <t>Post year end this matter was investigated by the TFR legal team who have provided an opinion that the item is no longer irregular expenditure. The legal opinion by TFR General Counsel team has been shared with the external auditors and we are awaiting feedback from auditrors.</t>
  </si>
  <si>
    <t xml:space="preserve">Locomotives in Richards Bay utilised one Purchase Order for nine 9 months in 2014 for the cleaning of Locomotives by Umhlathuze Glass and Aluminium. 
</t>
  </si>
  <si>
    <t xml:space="preserve">The expenditure relates to the extension of an advisory contract where all pre-approvals relating to scope and budget were correctly followed. 
There was a delay in the final submission to TAC for approval which required a round robin approval process, however by the time the process was finalised, the underlying contract had expired. 
</t>
  </si>
  <si>
    <t xml:space="preserve">Total criminal conduct </t>
  </si>
  <si>
    <t>Total criminal conduct</t>
  </si>
  <si>
    <t xml:space="preserve">                                                                                                                                                                SCOPA - ACTUAL PFMA REPORTING ITEMS  - 3rd PARTY RELATED FRAUD AS AT 31 MARCH 2016</t>
  </si>
  <si>
    <t>Yes 
Case 808/10/2014. Criminal case registered under Naledi police station. TFR in progress with collating outstanding affidavits from internal investigation which are to be handed over to Investigating Officer.</t>
  </si>
  <si>
    <t>Employee admitted guilt and has agreed to payback the penalty amount, therefore no formal disciplinary process was followed. The money will be recovered from the employee's salary from the end of April over a period of 6 months. Amount has been fuuly recovered.</t>
  </si>
  <si>
    <t>Employee has left the services of Transnet. No further action could be taken.</t>
  </si>
  <si>
    <t>No disciplinary action taken on the basis of the fact that value was derived. Leveraging management discretion  a meeting was held with the official, and training was subsequently  arranged on the procurement process. There has not been subsequent similar violation ever since.</t>
  </si>
  <si>
    <t xml:space="preserve">- TFR continued to procure  transportations services from AUTOPAX after this entity was sold to PRASA.
- This continued receipt of service was based on the same terms and conditions as the "old" interdivisional agreement that existed between SPOORNET and AUTONET, in the form of a tacit agreement - refer legal opinion.
</t>
  </si>
  <si>
    <t xml:space="preserve">Expenditure incurred by TFR for the provision of employees' transportation by AUTOPAX’s City-to-City (A division of PRASA) based on the old interdivisional agreement that existed between SPOORNET and AUTONET. 
Upon the sale of AUTONET to PRASA no revised contract was entered into between Transnet and AUTOPAX for the provision of the above mentioned services nor was an open bid process undertaken.
</t>
  </si>
  <si>
    <t xml:space="preserve">
</t>
  </si>
  <si>
    <t>Contract with AUTOPAX was terminated with effect from 1 November 2016, as these services are no longer provided.
Contract payments to be revised to link payments to tacit agreement between AUTOPAX and TFR and not "old" "old" interdivisional agreement that existed between SPOORNET and AUTONET</t>
  </si>
  <si>
    <t>Engagement sessions in different parts of the country by the members of the Group Leadership team as well as the Operating Divisions' Chief Executives - to mitigate incidents as well as to demonstrate leadership concern over safety.</t>
  </si>
  <si>
    <t xml:space="preserve">1. In the area where this fraud had occurred, TFR implemented a number of corrective activities:
1.1. Cost centre reviews; 
1.2. Cost centre owners signing-off their cost centres;
1.3. Users signing-off on orders; and 
1.4. The removal of the fraudsters from the company and lodging of criminal cases.
2. Across the TFR business, in respect of the TFR “SAP Box”, TFR at a system level (automated controls) in February 2016, as part of the cost containment initiative:
2.1. Linked purchase orders to either cost centres, plant maintenance orders or project warrant numbers.
2.2. Instituted a control whereby purchase requisitions fail if insufficient budget exists in the cost centre for a particular expense type.
3. In the light of the forensic investigation and its related findings, TFR has used these occurrences to strengthen the current control environment overall and close identified controls inadequacies via various workshops to assist in preventing the above from re-occurring. 
4. These workshops have resulted in a number of action items being developed which will assist in fraud reduction. These action items include, amongst others,:
• Developing automated controls to prevent and manage overspend on plant maintenance expenditure (two linked activities, relating to budgetary control, have already been implemented - see above); 
• enhancing procurement cycle controls (exception reporting and further access control procedures);
• increasing user awareness and control self-assessment enhancements. 
5. Some of these actions will be automated preventative controls (e.g. greater oversight over Access Controls, Control Self Assessments) while others will need to be manually performed (cost centre controls). Certain of these actions will take time to implement especially the ones which require system changes and training interventions, which are naturally of an ongoing nature. 
6. The above actions will be logged on TFR’s Strategic Risk Register and will be tracked as part of the Enterprise Risk Management process.
</t>
  </si>
  <si>
    <t>Other mainly relate to:
- Non-compliance with Procurement policies and procedures.
All of which warning letters have been issued.</t>
  </si>
  <si>
    <t xml:space="preserve"> - The senior procurement officer, manager and procurement officer were disciplined and received written warnings.
  - Services from the Supplier were stopped.
 - All Procurement employees were made aware of the Procurement Principles to be applied for changes to contracts / Purchase Orders.
</t>
  </si>
  <si>
    <t xml:space="preserve"> - Disciplinary action taken against the employee, he was dismissed on charges of gross negligence.
 - There are controls in place in line with PPM regarding Request for Quotes and approval, however the procurement officer ignored them.
 - PPM refresher training provided by Transnet Group to employees in   procurement projects, finance, business managers and center acquisition council members.</t>
  </si>
  <si>
    <t xml:space="preserve"> - Disciplinary action taken against the project manager who received  a written warning.
 - Reiteration of  compliance to PPM controls.
 </t>
  </si>
  <si>
    <t xml:space="preserve"> - A submission has been made to the Divisional Acquisition Council to regularize the transaction and approval has been obtained.
 - Disciplinary action taken against the project manager who received a written warning.</t>
  </si>
  <si>
    <t xml:space="preserve"> - Motivations for replacement vehicles have been formulated for consideration and approval by the CFO.
 - Training to be rolled out to all employees employed in the contract management space.
 - New dedicated fleet and facilities department created.</t>
  </si>
  <si>
    <t>Verbal warning as decision resulted in saving as there was no financial loss.</t>
  </si>
  <si>
    <t xml:space="preserve"> - Improved process coordination between divisional functions and group procurement processes through closer engagement and planning between  Private Sector Participation function and Group Procurement.
 - A dedicated resource has been appointed in the 
   Private Sector Participation structure to ensure focus on and  adherence to governance and compliance requirements of all transaction advisory and delivery work.
-This item went through the condonation process and has been condoned by the Acting GCE.</t>
  </si>
  <si>
    <t xml:space="preserve">A progress payment was made to WST, a division of First Strut Group, for the purchase of a VPI plant for the Rotating Machine business - at this time WST could not deliver on the contract as they went into liquidation.  
The advance payment gurantee (APG) against this contract expired without being exercised.
TE lodged a claim as a creditor, and has not been paid out to date. </t>
  </si>
  <si>
    <t>Management is focusing on reducing avoidable costs.
The costs of cancellation were cheaper than the full flight fares.
No corrective action taken agaist any individual.</t>
  </si>
  <si>
    <t>Other mainly relate to:
- Motor vehicle accidents
- Training cancellation fees
- Laptop theft
- Interest on late payment
- Penalties
all of which warning letters have been issued.</t>
  </si>
  <si>
    <r>
      <t xml:space="preserve"> - Disciplinary actions taken resulting in 6 month written 
   warnings to Sourcing Specialist and 2 Buyers.
</t>
    </r>
    <r>
      <rPr>
        <sz val="16"/>
        <color theme="1"/>
        <rFont val="Calibri"/>
        <family val="2"/>
        <scheme val="minor"/>
      </rPr>
      <t xml:space="preserve"> - Training needs analysis conducted for all sourcing specialists, 
   the 2 controlling buyers and the procurement officials dealing 
   with loading of contracts. </t>
    </r>
  </si>
  <si>
    <t>Description</t>
  </si>
  <si>
    <t>General theft of rail and equipment</t>
  </si>
  <si>
    <t>Copper and cable theft</t>
  </si>
  <si>
    <t>Break-ins and damage to properties</t>
  </si>
  <si>
    <t>Theft of motor vehicle, truck parts and tarpaulin</t>
  </si>
  <si>
    <t>Hijackings and armed robbery</t>
  </si>
  <si>
    <t>Repair costs for damaged property</t>
  </si>
  <si>
    <t xml:space="preserve">Theft of laptops and cell phones </t>
  </si>
  <si>
    <t>Costs incurred in excess of approved Project ETC on Tarlton Project (Siemens) due to error on CAPEX report.</t>
  </si>
  <si>
    <t>Third party criminal conduct</t>
  </si>
  <si>
    <t>A standard operating procedure (SOP) has been finalised for managing APG's - A manual register of APG's must be checked periodically and reported on by the finance team.
Finance managers receives a list of all APG's from Head office which is then discussed at the Divisional Acquisition Council.</t>
  </si>
  <si>
    <t>Decisions notto travel (duly authorised) made because of:
1.  Cost optimisation.
2.  Operations.
3.  Changes of plans due to non availability of contractors, to avoid non productivity.</t>
  </si>
  <si>
    <r>
      <t xml:space="preserve">Fraudulent Activities by Finance Manager:
 - False purchase orders created for Inkoleko Trading and Camibyte Pty Ltd.  
 - Utilised position of trust by requesting staff to:
  </t>
    </r>
    <r>
      <rPr>
        <sz val="16"/>
        <color indexed="8"/>
        <rFont val="Calibri"/>
        <family val="2"/>
        <scheme val="minor"/>
      </rPr>
      <t xml:space="preserve">∞ create false purchase orders on the pretence of assisting other departments having resource constraints.
  ∞ process false journal entries .
 - Transferred fraudulent transactions to to another department's 
   cost centre with zero budget.
</t>
    </r>
  </si>
</sst>
</file>

<file path=xl/styles.xml><?xml version="1.0" encoding="utf-8"?>
<styleSheet xmlns="http://schemas.openxmlformats.org/spreadsheetml/2006/main">
  <numFmts count="5">
    <numFmt numFmtId="42" formatCode="_ &quot;R&quot;\ * #,##0_ ;_ &quot;R&quot;\ * \-#,##0_ ;_ &quot;R&quot;\ * &quot;-&quot;_ ;_ @_ "/>
    <numFmt numFmtId="44" formatCode="_ &quot;R&quot;\ * #,##0.00_ ;_ &quot;R&quot;\ * \-#,##0.00_ ;_ &quot;R&quot;\ * &quot;-&quot;??_ ;_ @_ "/>
    <numFmt numFmtId="43" formatCode="_ * #,##0.00_ ;_ * \-#,##0.00_ ;_ * &quot;-&quot;??_ ;_ @_ "/>
    <numFmt numFmtId="164" formatCode="&quot;R&quot;\ #,##0.00"/>
    <numFmt numFmtId="165" formatCode="&quot;R&quot;\ #,##0"/>
  </numFmts>
  <fonts count="11">
    <font>
      <sz val="10"/>
      <color indexed="8"/>
      <name val="Arial"/>
      <family val="2"/>
    </font>
    <font>
      <sz val="10"/>
      <color indexed="8"/>
      <name val="Arial"/>
      <family val="2"/>
    </font>
    <font>
      <b/>
      <sz val="16"/>
      <color rgb="FFFFFFFF"/>
      <name val="Calibri"/>
      <family val="2"/>
      <scheme val="minor"/>
    </font>
    <font>
      <sz val="16"/>
      <color indexed="8"/>
      <name val="Calibri"/>
      <family val="2"/>
      <scheme val="minor"/>
    </font>
    <font>
      <b/>
      <sz val="16"/>
      <color theme="0"/>
      <name val="Calibri"/>
      <family val="2"/>
      <scheme val="minor"/>
    </font>
    <font>
      <b/>
      <sz val="16"/>
      <color rgb="FF000000"/>
      <name val="Calibri"/>
      <family val="2"/>
      <scheme val="minor"/>
    </font>
    <font>
      <sz val="16"/>
      <color rgb="FF000000"/>
      <name val="Calibri"/>
      <family val="2"/>
      <scheme val="minor"/>
    </font>
    <font>
      <sz val="16"/>
      <name val="Calibri"/>
      <family val="2"/>
      <scheme val="minor"/>
    </font>
    <font>
      <sz val="16"/>
      <color theme="1"/>
      <name val="Calibri"/>
      <family val="2"/>
      <scheme val="minor"/>
    </font>
    <font>
      <b/>
      <sz val="16"/>
      <color indexed="8"/>
      <name val="Calibri"/>
      <family val="2"/>
      <scheme val="minor"/>
    </font>
    <font>
      <i/>
      <sz val="16"/>
      <color indexed="8"/>
      <name val="Calibri"/>
      <family val="2"/>
      <scheme val="minor"/>
    </font>
  </fonts>
  <fills count="11">
    <fill>
      <patternFill patternType="none"/>
    </fill>
    <fill>
      <patternFill patternType="gray125"/>
    </fill>
    <fill>
      <patternFill patternType="solid">
        <fgColor theme="2" tint="-0.499984740745262"/>
        <bgColor indexed="64"/>
      </patternFill>
    </fill>
    <fill>
      <patternFill patternType="solid">
        <fgColor theme="1" tint="0.14999847407452621"/>
        <bgColor indexed="64"/>
      </patternFill>
    </fill>
    <fill>
      <patternFill patternType="solid">
        <fgColor rgb="FF000000"/>
        <bgColor indexed="64"/>
      </patternFill>
    </fill>
    <fill>
      <patternFill patternType="solid">
        <fgColor rgb="FFE7E7E7"/>
        <bgColor indexed="64"/>
      </patternFill>
    </fill>
    <fill>
      <patternFill patternType="solid">
        <fgColor theme="2" tint="-9.9978637043366805E-2"/>
        <bgColor indexed="64"/>
      </patternFill>
    </fill>
    <fill>
      <patternFill patternType="solid">
        <fgColor rgb="FFCBCBCB"/>
        <bgColor indexed="64"/>
      </patternFill>
    </fill>
    <fill>
      <patternFill patternType="solid">
        <fgColor theme="1" tint="0.249977111117893"/>
        <bgColor indexed="64"/>
      </patternFill>
    </fill>
    <fill>
      <patternFill patternType="solid">
        <fgColor theme="2"/>
        <bgColor indexed="64"/>
      </patternFill>
    </fill>
    <fill>
      <patternFill patternType="solid">
        <fgColor theme="0" tint="-0.249977111117893"/>
        <bgColor indexed="64"/>
      </patternFill>
    </fill>
  </fills>
  <borders count="73">
    <border>
      <left/>
      <right/>
      <top/>
      <bottom/>
      <diagonal/>
    </border>
    <border>
      <left style="medium">
        <color theme="0"/>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right style="thin">
        <color indexed="64"/>
      </right>
      <top style="medium">
        <color theme="0"/>
      </top>
      <bottom/>
      <diagonal/>
    </border>
    <border>
      <left style="thin">
        <color indexed="64"/>
      </left>
      <right style="thin">
        <color indexed="64"/>
      </right>
      <top style="medium">
        <color theme="0"/>
      </top>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right style="medium">
        <color auto="1"/>
      </right>
      <top/>
      <bottom/>
      <diagonal/>
    </border>
    <border>
      <left/>
      <right/>
      <top style="medium">
        <color theme="1"/>
      </top>
      <bottom style="medium">
        <color theme="1"/>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medium">
        <color theme="1"/>
      </right>
      <top/>
      <bottom style="medium">
        <color theme="1"/>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auto="1"/>
      </right>
      <top/>
      <bottom style="medium">
        <color theme="1"/>
      </bottom>
      <diagonal/>
    </border>
    <border>
      <left style="medium">
        <color auto="1"/>
      </left>
      <right style="medium">
        <color theme="1"/>
      </right>
      <top/>
      <bottom/>
      <diagonal/>
    </border>
    <border>
      <left style="medium">
        <color auto="1"/>
      </left>
      <right style="medium">
        <color theme="1"/>
      </right>
      <top/>
      <bottom style="medium">
        <color theme="1"/>
      </bottom>
      <diagonal/>
    </border>
    <border>
      <left style="medium">
        <color theme="1"/>
      </left>
      <right style="medium">
        <color theme="1"/>
      </right>
      <top style="medium">
        <color indexed="64"/>
      </top>
      <bottom/>
      <diagonal/>
    </border>
    <border>
      <left style="medium">
        <color auto="1"/>
      </left>
      <right style="medium">
        <color theme="1"/>
      </right>
      <top style="medium">
        <color theme="1"/>
      </top>
      <bottom/>
      <diagonal/>
    </border>
    <border>
      <left style="medium">
        <color theme="1"/>
      </left>
      <right style="medium">
        <color theme="1"/>
      </right>
      <top/>
      <bottom style="medium">
        <color indexed="64"/>
      </bottom>
      <diagonal/>
    </border>
    <border>
      <left style="medium">
        <color theme="1"/>
      </left>
      <right/>
      <top/>
      <bottom/>
      <diagonal/>
    </border>
    <border>
      <left style="medium">
        <color theme="1"/>
      </left>
      <right style="medium">
        <color auto="1"/>
      </right>
      <top style="medium">
        <color theme="1"/>
      </top>
      <bottom/>
      <diagonal/>
    </border>
    <border>
      <left style="medium">
        <color theme="1"/>
      </left>
      <right style="medium">
        <color auto="1"/>
      </right>
      <top/>
      <bottom/>
      <diagonal/>
    </border>
    <border>
      <left style="medium">
        <color theme="1"/>
      </left>
      <right style="medium">
        <color auto="1"/>
      </right>
      <top/>
      <bottom style="medium">
        <color theme="1"/>
      </bottom>
      <diagonal/>
    </border>
    <border>
      <left/>
      <right/>
      <top style="medium">
        <color theme="1"/>
      </top>
      <bottom/>
      <diagonal/>
    </border>
    <border>
      <left style="medium">
        <color theme="1"/>
      </left>
      <right/>
      <top style="medium">
        <color theme="1"/>
      </top>
      <bottom/>
      <diagonal/>
    </border>
    <border>
      <left style="thin">
        <color indexed="64"/>
      </left>
      <right style="medium">
        <color theme="1"/>
      </right>
      <top style="medium">
        <color theme="1"/>
      </top>
      <bottom/>
      <diagonal/>
    </border>
    <border>
      <left style="thin">
        <color indexed="64"/>
      </left>
      <right style="medium">
        <color theme="1"/>
      </right>
      <top/>
      <bottom/>
      <diagonal/>
    </border>
    <border>
      <left style="thin">
        <color indexed="64"/>
      </left>
      <right style="medium">
        <color theme="1"/>
      </right>
      <top/>
      <bottom style="medium">
        <color theme="1"/>
      </bottom>
      <diagonal/>
    </border>
    <border>
      <left style="medium">
        <color indexed="64"/>
      </left>
      <right style="medium">
        <color indexed="64"/>
      </right>
      <top style="medium">
        <color theme="1"/>
      </top>
      <bottom/>
      <diagonal/>
    </border>
    <border>
      <left/>
      <right style="medium">
        <color indexed="64"/>
      </right>
      <top style="thick">
        <color theme="0"/>
      </top>
      <bottom/>
      <diagonal/>
    </border>
    <border>
      <left style="thick">
        <color theme="0"/>
      </left>
      <right/>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medium">
        <color auto="1"/>
      </right>
      <top/>
      <bottom style="thick">
        <color theme="0"/>
      </bottom>
      <diagonal/>
    </border>
    <border>
      <left style="medium">
        <color auto="1"/>
      </left>
      <right style="medium">
        <color auto="1"/>
      </right>
      <top/>
      <bottom style="medium">
        <color theme="1"/>
      </bottom>
      <diagonal/>
    </border>
    <border>
      <left style="medium">
        <color auto="1"/>
      </left>
      <right style="medium">
        <color theme="1"/>
      </right>
      <top style="thick">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indexed="64"/>
      </left>
      <right/>
      <top style="medium">
        <color theme="1"/>
      </top>
      <bottom style="medium">
        <color theme="1"/>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style="medium">
        <color theme="0"/>
      </left>
      <right style="medium">
        <color rgb="FFFF0000"/>
      </right>
      <top style="medium">
        <color theme="0"/>
      </top>
      <bottom/>
      <diagonal/>
    </border>
    <border>
      <left style="thick">
        <color theme="0"/>
      </left>
      <right style="thick">
        <color theme="0"/>
      </right>
      <top/>
      <bottom/>
      <diagonal/>
    </border>
    <border>
      <left style="medium">
        <color auto="1"/>
      </left>
      <right style="medium">
        <color theme="1"/>
      </right>
      <top/>
      <bottom style="medium">
        <color indexed="64"/>
      </bottom>
      <diagonal/>
    </border>
    <border>
      <left style="thin">
        <color indexed="64"/>
      </left>
      <right/>
      <top/>
      <bottom style="medium">
        <color theme="0"/>
      </bottom>
      <diagonal/>
    </border>
    <border>
      <left/>
      <right style="medium">
        <color rgb="FFFF0000"/>
      </right>
      <top/>
      <bottom style="medium">
        <color theme="0"/>
      </bottom>
      <diagonal/>
    </border>
    <border>
      <left/>
      <right style="medium">
        <color indexed="64"/>
      </right>
      <top style="medium">
        <color theme="1"/>
      </top>
      <bottom style="medium">
        <color theme="1"/>
      </bottom>
      <diagonal/>
    </border>
    <border>
      <left style="thick">
        <color theme="0"/>
      </left>
      <right/>
      <top/>
      <bottom/>
      <diagonal/>
    </border>
    <border>
      <left style="medium">
        <color auto="1"/>
      </left>
      <right style="medium">
        <color theme="1"/>
      </right>
      <top style="medium">
        <color indexed="64"/>
      </top>
      <bottom/>
      <diagonal/>
    </border>
    <border>
      <left style="medium">
        <color theme="1"/>
      </left>
      <right style="medium">
        <color indexed="64"/>
      </right>
      <top style="thick">
        <color theme="0"/>
      </top>
      <bottom/>
      <diagonal/>
    </border>
  </borders>
  <cellStyleXfs count="2">
    <xf numFmtId="0" fontId="0" fillId="0" borderId="0"/>
    <xf numFmtId="43" fontId="1" fillId="0" borderId="0" applyFont="0" applyFill="0" applyBorder="0" applyAlignment="0" applyProtection="0"/>
  </cellStyleXfs>
  <cellXfs count="208">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5" borderId="57" xfId="0" applyFont="1" applyFill="1" applyBorder="1" applyAlignment="1">
      <alignment vertical="center" wrapText="1" readingOrder="1"/>
    </xf>
    <xf numFmtId="0" fontId="6" fillId="9" borderId="24" xfId="0" applyFont="1" applyFill="1" applyBorder="1" applyAlignment="1">
      <alignment horizontal="center" vertical="center" wrapText="1" readingOrder="1"/>
    </xf>
    <xf numFmtId="42" fontId="7" fillId="5" borderId="18" xfId="0" applyNumberFormat="1" applyFont="1" applyFill="1" applyBorder="1" applyAlignment="1">
      <alignment horizontal="right" vertical="center" wrapText="1" readingOrder="1"/>
    </xf>
    <xf numFmtId="0" fontId="7" fillId="7" borderId="11" xfId="0" applyFont="1" applyFill="1" applyBorder="1" applyAlignment="1">
      <alignment horizontal="left" vertical="top" wrapText="1"/>
    </xf>
    <xf numFmtId="0" fontId="7" fillId="7" borderId="11" xfId="0" applyFont="1" applyFill="1" applyBorder="1" applyAlignment="1">
      <alignment vertical="top" wrapText="1"/>
    </xf>
    <xf numFmtId="42" fontId="7" fillId="5" borderId="30" xfId="0" applyNumberFormat="1" applyFont="1" applyFill="1" applyBorder="1" applyAlignment="1">
      <alignment horizontal="right" vertical="center" wrapText="1" readingOrder="1"/>
    </xf>
    <xf numFmtId="0" fontId="7" fillId="7" borderId="11" xfId="0" quotePrefix="1" applyFont="1" applyFill="1" applyBorder="1" applyAlignment="1">
      <alignment horizontal="left" vertical="top" wrapText="1"/>
    </xf>
    <xf numFmtId="0" fontId="5" fillId="5" borderId="9" xfId="0" applyFont="1" applyFill="1" applyBorder="1" applyAlignment="1">
      <alignment horizontal="center" vertical="center" wrapText="1" readingOrder="1"/>
    </xf>
    <xf numFmtId="42" fontId="7" fillId="5" borderId="27" xfId="0" applyNumberFormat="1" applyFont="1" applyFill="1" applyBorder="1" applyAlignment="1">
      <alignment horizontal="right" vertical="center" wrapText="1" readingOrder="1"/>
    </xf>
    <xf numFmtId="0" fontId="5" fillId="5" borderId="20" xfId="0" applyFont="1" applyFill="1" applyBorder="1" applyAlignment="1">
      <alignment horizontal="center" vertical="center" wrapText="1" readingOrder="1"/>
    </xf>
    <xf numFmtId="0" fontId="6" fillId="9" borderId="23" xfId="0" applyFont="1" applyFill="1" applyBorder="1" applyAlignment="1">
      <alignment horizontal="center" vertical="center" wrapText="1" readingOrder="1"/>
    </xf>
    <xf numFmtId="0" fontId="7" fillId="7" borderId="21" xfId="0" applyFont="1" applyFill="1" applyBorder="1" applyAlignment="1">
      <alignment horizontal="left" vertical="top" wrapText="1"/>
    </xf>
    <xf numFmtId="0" fontId="7" fillId="7" borderId="8" xfId="0" applyFont="1" applyFill="1" applyBorder="1" applyAlignment="1">
      <alignment horizontal="left" vertical="top" wrapText="1"/>
    </xf>
    <xf numFmtId="0" fontId="8" fillId="7" borderId="21" xfId="0" applyFont="1" applyFill="1" applyBorder="1" applyAlignment="1">
      <alignment horizontal="left" vertical="top" wrapText="1"/>
    </xf>
    <xf numFmtId="0" fontId="7" fillId="6" borderId="11" xfId="0" applyFont="1" applyFill="1" applyBorder="1" applyAlignment="1">
      <alignment vertical="top" wrapText="1"/>
    </xf>
    <xf numFmtId="0" fontId="7" fillId="6" borderId="11" xfId="0" applyFont="1" applyFill="1" applyBorder="1" applyAlignment="1">
      <alignment horizontal="left" vertical="top" wrapText="1"/>
    </xf>
    <xf numFmtId="0" fontId="5" fillId="5" borderId="11" xfId="0" applyFont="1" applyFill="1" applyBorder="1" applyAlignment="1">
      <alignment horizontal="center" vertical="center" wrapText="1" readingOrder="1"/>
    </xf>
    <xf numFmtId="0" fontId="7" fillId="7" borderId="17" xfId="0" applyFont="1" applyFill="1" applyBorder="1" applyAlignment="1">
      <alignment vertical="top" wrapText="1"/>
    </xf>
    <xf numFmtId="0" fontId="5" fillId="5" borderId="8" xfId="0" applyFont="1" applyFill="1" applyBorder="1" applyAlignment="1">
      <alignment horizontal="center" vertical="center" wrapText="1" readingOrder="1"/>
    </xf>
    <xf numFmtId="42" fontId="7" fillId="5" borderId="11" xfId="0" applyNumberFormat="1" applyFont="1" applyFill="1" applyBorder="1" applyAlignment="1">
      <alignment horizontal="right" vertical="center" wrapText="1" readingOrder="1"/>
    </xf>
    <xf numFmtId="0" fontId="5" fillId="7" borderId="11" xfId="0" applyFont="1" applyFill="1" applyBorder="1" applyAlignment="1">
      <alignment horizontal="left" vertical="center" wrapText="1" readingOrder="1"/>
    </xf>
    <xf numFmtId="42" fontId="5" fillId="7" borderId="11" xfId="0" applyNumberFormat="1" applyFont="1" applyFill="1" applyBorder="1" applyAlignment="1">
      <alignment horizontal="right" vertical="center" wrapText="1" readingOrder="1"/>
    </xf>
    <xf numFmtId="0" fontId="3" fillId="0" borderId="0" xfId="0" applyFont="1" applyAlignment="1">
      <alignment vertical="top"/>
    </xf>
    <xf numFmtId="0" fontId="3" fillId="0" borderId="0" xfId="0" applyFont="1" applyAlignment="1">
      <alignment horizontal="left"/>
    </xf>
    <xf numFmtId="44" fontId="3" fillId="0" borderId="0" xfId="0" applyNumberFormat="1" applyFont="1"/>
    <xf numFmtId="0" fontId="6" fillId="6" borderId="24" xfId="0" applyFont="1" applyFill="1" applyBorder="1" applyAlignment="1">
      <alignment horizontal="left" vertical="top" wrapText="1" readingOrder="1"/>
    </xf>
    <xf numFmtId="165" fontId="7" fillId="7" borderId="11" xfId="0" applyNumberFormat="1" applyFont="1" applyFill="1" applyBorder="1" applyAlignment="1">
      <alignment horizontal="right" vertical="top" wrapText="1"/>
    </xf>
    <xf numFmtId="0" fontId="6" fillId="6" borderId="22" xfId="0" applyFont="1" applyFill="1" applyBorder="1" applyAlignment="1">
      <alignment horizontal="left" vertical="top" wrapText="1" readingOrder="1"/>
    </xf>
    <xf numFmtId="0" fontId="4" fillId="8" borderId="0" xfId="0" applyFont="1" applyFill="1" applyBorder="1" applyAlignment="1">
      <alignment horizontal="center" vertical="center" wrapText="1" readingOrder="1"/>
    </xf>
    <xf numFmtId="0" fontId="6" fillId="6" borderId="19" xfId="0" applyFont="1" applyFill="1" applyBorder="1" applyAlignment="1">
      <alignment horizontal="left" vertical="top" wrapText="1" readingOrder="1"/>
    </xf>
    <xf numFmtId="0" fontId="6" fillId="6" borderId="11" xfId="0" applyFont="1" applyFill="1" applyBorder="1" applyAlignment="1">
      <alignment vertical="top" wrapText="1" readingOrder="1"/>
    </xf>
    <xf numFmtId="0" fontId="6" fillId="6" borderId="21" xfId="0" applyFont="1" applyFill="1" applyBorder="1" applyAlignment="1">
      <alignment vertical="top" wrapText="1" readingOrder="1"/>
    </xf>
    <xf numFmtId="0" fontId="6" fillId="6" borderId="32" xfId="0" applyFont="1" applyFill="1" applyBorder="1" applyAlignment="1">
      <alignment vertical="top" wrapText="1" readingOrder="1"/>
    </xf>
    <xf numFmtId="165" fontId="7" fillId="7" borderId="21" xfId="0" applyNumberFormat="1" applyFont="1" applyFill="1" applyBorder="1" applyAlignment="1">
      <alignment horizontal="left" vertical="top" wrapText="1"/>
    </xf>
    <xf numFmtId="165" fontId="7" fillId="7" borderId="21" xfId="0" applyNumberFormat="1" applyFont="1" applyFill="1" applyBorder="1" applyAlignment="1">
      <alignment horizontal="right" vertical="top" wrapText="1"/>
    </xf>
    <xf numFmtId="165" fontId="3" fillId="0" borderId="0" xfId="0" applyNumberFormat="1" applyFont="1"/>
    <xf numFmtId="0" fontId="3" fillId="0" borderId="6" xfId="0" applyFont="1" applyFill="1" applyBorder="1" applyAlignment="1">
      <alignment horizontal="left" vertical="top" wrapText="1"/>
    </xf>
    <xf numFmtId="164" fontId="3" fillId="0" borderId="6" xfId="0" applyNumberFormat="1" applyFont="1" applyFill="1" applyBorder="1" applyAlignment="1">
      <alignment horizontal="right" vertical="top"/>
    </xf>
    <xf numFmtId="0" fontId="3" fillId="0" borderId="6" xfId="0" applyFont="1" applyFill="1" applyBorder="1" applyAlignment="1">
      <alignment horizontal="right" vertical="top"/>
    </xf>
    <xf numFmtId="0" fontId="3" fillId="0" borderId="6" xfId="0" applyFont="1" applyFill="1" applyBorder="1" applyAlignment="1">
      <alignment horizontal="left" vertical="top"/>
    </xf>
    <xf numFmtId="0" fontId="3" fillId="0" borderId="0" xfId="0" applyFont="1" applyFill="1"/>
    <xf numFmtId="0" fontId="6" fillId="6" borderId="44" xfId="0" applyFont="1" applyFill="1" applyBorder="1" applyAlignment="1">
      <alignment vertical="top" wrapText="1" readingOrder="1"/>
    </xf>
    <xf numFmtId="165" fontId="7" fillId="7" borderId="11" xfId="0" applyNumberFormat="1" applyFont="1" applyFill="1" applyBorder="1" applyAlignment="1">
      <alignment horizontal="left" vertical="top" wrapText="1"/>
    </xf>
    <xf numFmtId="0" fontId="5" fillId="5" borderId="14" xfId="0" applyFont="1" applyFill="1" applyBorder="1" applyAlignment="1">
      <alignment horizontal="center" vertical="center" wrapText="1" readingOrder="1"/>
    </xf>
    <xf numFmtId="0" fontId="6" fillId="6" borderId="25" xfId="0" applyFont="1" applyFill="1" applyBorder="1" applyAlignment="1">
      <alignment horizontal="left" vertical="top" wrapText="1" readingOrder="1"/>
    </xf>
    <xf numFmtId="0" fontId="6" fillId="6" borderId="45" xfId="0" applyFont="1" applyFill="1" applyBorder="1" applyAlignment="1">
      <alignment horizontal="left" vertical="top" wrapText="1" readingOrder="1"/>
    </xf>
    <xf numFmtId="0" fontId="6" fillId="6" borderId="17" xfId="0" applyFont="1" applyFill="1" applyBorder="1" applyAlignment="1">
      <alignment vertical="top" wrapText="1" readingOrder="1"/>
    </xf>
    <xf numFmtId="165" fontId="7" fillId="7" borderId="17" xfId="0" applyNumberFormat="1" applyFont="1" applyFill="1" applyBorder="1" applyAlignment="1">
      <alignment horizontal="left" vertical="top" wrapText="1"/>
    </xf>
    <xf numFmtId="165" fontId="7" fillId="7" borderId="17" xfId="0" applyNumberFormat="1" applyFont="1" applyFill="1" applyBorder="1" applyAlignment="1">
      <alignment horizontal="right" vertical="top" wrapText="1"/>
    </xf>
    <xf numFmtId="0" fontId="3" fillId="0" borderId="0" xfId="0" applyFont="1" applyAlignment="1">
      <alignment horizontal="left"/>
    </xf>
    <xf numFmtId="0" fontId="5" fillId="7" borderId="11" xfId="0" applyFont="1" applyFill="1" applyBorder="1" applyAlignment="1">
      <alignment horizontal="left" vertical="center" wrapText="1" readingOrder="1"/>
    </xf>
    <xf numFmtId="0" fontId="4" fillId="2" borderId="1" xfId="0" applyFont="1" applyFill="1" applyBorder="1" applyAlignment="1">
      <alignment horizontal="center" vertical="center" wrapText="1"/>
    </xf>
    <xf numFmtId="0" fontId="6" fillId="6" borderId="19" xfId="0" applyFont="1" applyFill="1" applyBorder="1" applyAlignment="1">
      <alignment horizontal="left" vertical="top" wrapText="1" readingOrder="1"/>
    </xf>
    <xf numFmtId="0" fontId="6" fillId="9" borderId="23" xfId="0" applyFont="1" applyFill="1" applyBorder="1" applyAlignment="1">
      <alignment horizontal="center" vertical="center" wrapText="1" readingOrder="1"/>
    </xf>
    <xf numFmtId="0" fontId="6" fillId="9" borderId="24" xfId="0" applyFont="1" applyFill="1" applyBorder="1" applyAlignment="1">
      <alignment horizontal="center" vertical="center" wrapText="1" readingOrder="1"/>
    </xf>
    <xf numFmtId="0" fontId="6" fillId="6" borderId="25" xfId="0" applyFont="1" applyFill="1" applyBorder="1" applyAlignment="1">
      <alignment horizontal="left" vertical="top" wrapText="1" readingOrder="1"/>
    </xf>
    <xf numFmtId="0" fontId="4" fillId="3" borderId="64" xfId="0" applyFont="1" applyFill="1" applyBorder="1" applyAlignment="1">
      <alignment horizontal="center" vertical="center" wrapText="1"/>
    </xf>
    <xf numFmtId="0" fontId="6" fillId="6" borderId="27" xfId="0" applyFont="1" applyFill="1" applyBorder="1" applyAlignment="1">
      <alignment vertical="top" wrapText="1" readingOrder="1"/>
    </xf>
    <xf numFmtId="0" fontId="8" fillId="10" borderId="11" xfId="0" applyFont="1" applyFill="1" applyBorder="1" applyAlignment="1">
      <alignment vertical="top" wrapText="1"/>
    </xf>
    <xf numFmtId="0" fontId="8" fillId="10" borderId="17" xfId="0" applyFont="1" applyFill="1" applyBorder="1" applyAlignment="1">
      <alignment vertical="top" wrapText="1"/>
    </xf>
    <xf numFmtId="0" fontId="5" fillId="7" borderId="0" xfId="0" applyFont="1" applyFill="1" applyBorder="1" applyAlignment="1">
      <alignment horizontal="left" vertical="center" wrapText="1" readingOrder="1"/>
    </xf>
    <xf numFmtId="42" fontId="5" fillId="7" borderId="0" xfId="0" applyNumberFormat="1" applyFont="1" applyFill="1" applyBorder="1" applyAlignment="1">
      <alignment horizontal="right" vertical="center" wrapText="1" readingOrder="1"/>
    </xf>
    <xf numFmtId="42" fontId="6" fillId="0" borderId="0" xfId="0" applyNumberFormat="1" applyFont="1" applyFill="1" applyBorder="1" applyAlignment="1">
      <alignment horizontal="right" vertical="center" wrapText="1" readingOrder="1"/>
    </xf>
    <xf numFmtId="0" fontId="5" fillId="0" borderId="0" xfId="0" applyFont="1" applyFill="1" applyBorder="1" applyAlignment="1">
      <alignment vertical="center" wrapText="1" readingOrder="1"/>
    </xf>
    <xf numFmtId="42" fontId="5" fillId="0" borderId="0" xfId="0" applyNumberFormat="1" applyFont="1" applyFill="1" applyBorder="1" applyAlignment="1">
      <alignment horizontal="right" vertical="center" wrapText="1" readingOrder="1"/>
    </xf>
    <xf numFmtId="43" fontId="3" fillId="0" borderId="0" xfId="1" applyFont="1"/>
    <xf numFmtId="0" fontId="9"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42" fontId="7" fillId="5" borderId="44" xfId="0" applyNumberFormat="1" applyFont="1" applyFill="1" applyBorder="1" applyAlignment="1">
      <alignment horizontal="right" vertical="center" wrapText="1" readingOrder="1"/>
    </xf>
    <xf numFmtId="0" fontId="7" fillId="6" borderId="11" xfId="0" applyFont="1" applyFill="1" applyBorder="1" applyAlignment="1">
      <alignment vertical="top" wrapText="1" readingOrder="1"/>
    </xf>
    <xf numFmtId="42" fontId="7" fillId="5" borderId="32" xfId="0" applyNumberFormat="1" applyFont="1" applyFill="1" applyBorder="1" applyAlignment="1">
      <alignment horizontal="right" vertical="center" wrapText="1" readingOrder="1"/>
    </xf>
    <xf numFmtId="0" fontId="6" fillId="6" borderId="0" xfId="0" applyFont="1" applyFill="1" applyBorder="1" applyAlignment="1">
      <alignment vertical="top" wrapText="1" readingOrder="1"/>
    </xf>
    <xf numFmtId="43" fontId="3" fillId="0" borderId="0" xfId="1" applyFont="1" applyFill="1"/>
    <xf numFmtId="0" fontId="3" fillId="0" borderId="0" xfId="0" applyFont="1" applyFill="1" applyAlignment="1">
      <alignment wrapText="1"/>
    </xf>
    <xf numFmtId="164" fontId="3" fillId="0" borderId="0" xfId="0" applyNumberFormat="1" applyFont="1" applyFill="1" applyAlignment="1">
      <alignment wrapText="1"/>
    </xf>
    <xf numFmtId="0" fontId="3" fillId="0" borderId="0" xfId="0" applyFont="1" applyAlignment="1">
      <alignment horizontal="left"/>
    </xf>
    <xf numFmtId="0" fontId="5" fillId="7" borderId="11" xfId="0" applyFont="1" applyFill="1" applyBorder="1" applyAlignment="1">
      <alignment horizontal="left" vertical="center" wrapText="1" readingOrder="1"/>
    </xf>
    <xf numFmtId="0" fontId="2" fillId="4" borderId="28" xfId="0" applyFont="1" applyFill="1" applyBorder="1" applyAlignment="1">
      <alignment horizontal="center" vertical="center" wrapText="1" readingOrder="1"/>
    </xf>
    <xf numFmtId="0" fontId="2" fillId="4" borderId="29" xfId="0" applyFont="1" applyFill="1" applyBorder="1" applyAlignment="1">
      <alignment horizontal="center" vertical="center" wrapText="1" readingOrder="1"/>
    </xf>
    <xf numFmtId="0" fontId="5" fillId="5" borderId="20" xfId="0" applyFont="1" applyFill="1" applyBorder="1" applyAlignment="1">
      <alignment horizontal="center" vertical="center" wrapText="1" readingOrder="1"/>
    </xf>
    <xf numFmtId="0" fontId="5" fillId="5" borderId="21" xfId="0" applyFont="1" applyFill="1" applyBorder="1" applyAlignment="1">
      <alignment horizontal="center" vertical="center" wrapText="1" readingOrder="1"/>
    </xf>
    <xf numFmtId="0" fontId="4" fillId="8" borderId="9" xfId="0" applyFont="1" applyFill="1" applyBorder="1" applyAlignment="1">
      <alignment horizontal="center" vertical="center" wrapText="1" readingOrder="1"/>
    </xf>
    <xf numFmtId="0" fontId="4" fillId="8" borderId="0" xfId="0" applyFont="1" applyFill="1" applyBorder="1" applyAlignment="1">
      <alignment horizontal="center" vertical="center" wrapText="1" readingOrder="1"/>
    </xf>
    <xf numFmtId="0" fontId="6" fillId="6" borderId="7" xfId="0" applyFont="1" applyFill="1" applyBorder="1" applyAlignment="1">
      <alignment horizontal="left" vertical="top" wrapText="1" readingOrder="1"/>
    </xf>
    <xf numFmtId="0" fontId="6" fillId="6" borderId="15" xfId="0" applyFont="1" applyFill="1" applyBorder="1" applyAlignment="1">
      <alignment horizontal="left" vertical="top" wrapText="1" readingOrder="1"/>
    </xf>
    <xf numFmtId="0" fontId="6" fillId="6" borderId="16" xfId="0" applyFont="1" applyFill="1" applyBorder="1" applyAlignment="1">
      <alignment horizontal="left" vertical="top" wrapText="1" readingOrder="1"/>
    </xf>
    <xf numFmtId="0" fontId="6" fillId="6" borderId="33" xfId="0" applyFont="1" applyFill="1" applyBorder="1" applyAlignment="1">
      <alignment horizontal="center" vertical="top" wrapText="1" readingOrder="1"/>
    </xf>
    <xf numFmtId="0" fontId="6" fillId="6" borderId="32" xfId="0" applyFont="1" applyFill="1" applyBorder="1" applyAlignment="1">
      <alignment horizontal="center" vertical="top" wrapText="1" readingOrder="1"/>
    </xf>
    <xf numFmtId="0" fontId="2" fillId="4" borderId="9" xfId="0" applyFont="1" applyFill="1" applyBorder="1" applyAlignment="1">
      <alignment horizontal="center" vertical="center" wrapText="1" readingOrder="1"/>
    </xf>
    <xf numFmtId="0" fontId="2" fillId="4" borderId="0" xfId="0" applyFont="1" applyFill="1" applyBorder="1" applyAlignment="1">
      <alignment horizontal="center" vertical="center" wrapText="1" readingOrder="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0" borderId="0" xfId="0" applyFont="1" applyAlignment="1">
      <alignment horizontal="left" vertical="top" wrapText="1"/>
    </xf>
    <xf numFmtId="0" fontId="6" fillId="6" borderId="19" xfId="0" applyFont="1" applyFill="1" applyBorder="1" applyAlignment="1">
      <alignment horizontal="left" vertical="top" wrapText="1" readingOrder="1"/>
    </xf>
    <xf numFmtId="0" fontId="6" fillId="6" borderId="27" xfId="0" applyFont="1" applyFill="1" applyBorder="1" applyAlignment="1">
      <alignment horizontal="left" vertical="top" wrapText="1" readingOrder="1"/>
    </xf>
    <xf numFmtId="0" fontId="6" fillId="6" borderId="69" xfId="0" applyFont="1" applyFill="1" applyBorder="1" applyAlignment="1">
      <alignment horizontal="left" vertical="top" wrapText="1" readingOrder="1"/>
    </xf>
    <xf numFmtId="0" fontId="6" fillId="6" borderId="31" xfId="0" applyFont="1" applyFill="1" applyBorder="1" applyAlignment="1">
      <alignment horizontal="left" vertical="top" wrapText="1" readingOrder="1"/>
    </xf>
    <xf numFmtId="0" fontId="6" fillId="6" borderId="32" xfId="0" applyFont="1" applyFill="1" applyBorder="1" applyAlignment="1">
      <alignment horizontal="left" vertical="top" wrapText="1" readingOrder="1"/>
    </xf>
    <xf numFmtId="0" fontId="6" fillId="6" borderId="34" xfId="0" applyFont="1" applyFill="1" applyBorder="1" applyAlignment="1">
      <alignment horizontal="left" vertical="top" wrapText="1" readingOrder="1"/>
    </xf>
    <xf numFmtId="0" fontId="5" fillId="5" borderId="26" xfId="0" applyFont="1" applyFill="1" applyBorder="1" applyAlignment="1">
      <alignment horizontal="center" vertical="center" textRotation="90" wrapText="1" readingOrder="1"/>
    </xf>
    <xf numFmtId="0" fontId="5" fillId="5" borderId="8" xfId="0" applyFont="1" applyFill="1" applyBorder="1" applyAlignment="1">
      <alignment horizontal="center" vertical="center" textRotation="90" wrapText="1" readingOrder="1"/>
    </xf>
    <xf numFmtId="0" fontId="6" fillId="9" borderId="25" xfId="0" applyFont="1" applyFill="1" applyBorder="1" applyAlignment="1">
      <alignment horizontal="center" vertical="center" wrapText="1" readingOrder="1"/>
    </xf>
    <xf numFmtId="0" fontId="6" fillId="9" borderId="23" xfId="0" applyFont="1" applyFill="1" applyBorder="1" applyAlignment="1">
      <alignment horizontal="center" vertical="center" wrapText="1" readingOrder="1"/>
    </xf>
    <xf numFmtId="0" fontId="6" fillId="9" borderId="24" xfId="0" applyFont="1" applyFill="1" applyBorder="1" applyAlignment="1">
      <alignment horizontal="center" vertical="center" wrapText="1" readingOrder="1"/>
    </xf>
    <xf numFmtId="42" fontId="7" fillId="5" borderId="46" xfId="0" applyNumberFormat="1" applyFont="1" applyFill="1" applyBorder="1" applyAlignment="1">
      <alignment horizontal="center" vertical="center" wrapText="1" readingOrder="1"/>
    </xf>
    <xf numFmtId="42" fontId="7" fillId="5" borderId="47" xfId="0" applyNumberFormat="1" applyFont="1" applyFill="1" applyBorder="1" applyAlignment="1">
      <alignment horizontal="center" vertical="center" wrapText="1" readingOrder="1"/>
    </xf>
    <xf numFmtId="42" fontId="7" fillId="5" borderId="48" xfId="0" applyNumberFormat="1" applyFont="1" applyFill="1" applyBorder="1" applyAlignment="1">
      <alignment horizontal="center" vertical="center" wrapText="1" readingOrder="1"/>
    </xf>
    <xf numFmtId="0" fontId="6" fillId="6" borderId="25" xfId="0" applyFont="1" applyFill="1" applyBorder="1" applyAlignment="1">
      <alignment horizontal="left" vertical="top" wrapText="1" readingOrder="1"/>
    </xf>
    <xf numFmtId="0" fontId="6" fillId="6" borderId="23" xfId="0" applyFont="1" applyFill="1" applyBorder="1" applyAlignment="1">
      <alignment horizontal="left" vertical="top" wrapText="1" readingOrder="1"/>
    </xf>
    <xf numFmtId="0" fontId="6" fillId="6" borderId="24" xfId="0" applyFont="1" applyFill="1" applyBorder="1" applyAlignment="1">
      <alignment horizontal="left" vertical="top" wrapText="1" readingOrder="1"/>
    </xf>
    <xf numFmtId="0" fontId="5" fillId="5" borderId="71" xfId="0" applyFont="1" applyFill="1" applyBorder="1" applyAlignment="1">
      <alignment horizontal="center" vertical="center" wrapText="1" readingOrder="1"/>
    </xf>
    <xf numFmtId="0" fontId="5" fillId="5" borderId="35" xfId="0" applyFont="1" applyFill="1" applyBorder="1" applyAlignment="1">
      <alignment horizontal="center" vertical="center" wrapText="1" readingOrder="1"/>
    </xf>
    <xf numFmtId="0" fontId="5" fillId="5" borderId="66" xfId="0" applyFont="1" applyFill="1" applyBorder="1" applyAlignment="1">
      <alignment horizontal="center" vertical="center" wrapText="1" readingOrder="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6" fillId="6" borderId="62" xfId="0" applyFont="1" applyFill="1" applyBorder="1" applyAlignment="1">
      <alignment horizontal="left" vertical="top" wrapText="1" readingOrder="1"/>
    </xf>
    <xf numFmtId="0" fontId="6" fillId="6" borderId="63" xfId="0" applyFont="1" applyFill="1" applyBorder="1" applyAlignment="1">
      <alignment horizontal="left" vertical="top" wrapText="1" readingOrder="1"/>
    </xf>
    <xf numFmtId="0" fontId="7" fillId="7" borderId="17" xfId="0" applyFont="1" applyFill="1" applyBorder="1" applyAlignment="1">
      <alignment horizontal="left" vertical="top" wrapText="1"/>
    </xf>
    <xf numFmtId="0" fontId="7" fillId="7" borderId="20" xfId="0" applyFont="1" applyFill="1" applyBorder="1" applyAlignment="1">
      <alignment horizontal="left" vertical="top" wrapText="1"/>
    </xf>
    <xf numFmtId="0" fontId="7" fillId="7" borderId="21" xfId="0" applyFont="1" applyFill="1" applyBorder="1" applyAlignment="1">
      <alignment horizontal="left" vertical="top" wrapText="1"/>
    </xf>
    <xf numFmtId="0" fontId="5" fillId="5" borderId="17" xfId="0" applyFont="1" applyFill="1" applyBorder="1" applyAlignment="1">
      <alignment horizontal="center" vertical="center" wrapText="1" readingOrder="1"/>
    </xf>
    <xf numFmtId="0" fontId="6" fillId="9" borderId="38" xfId="0" applyFont="1" applyFill="1" applyBorder="1" applyAlignment="1">
      <alignment horizontal="center" vertical="center" wrapText="1" readingOrder="1"/>
    </xf>
    <xf numFmtId="0" fontId="6" fillId="9" borderId="36" xfId="0" applyFont="1" applyFill="1" applyBorder="1" applyAlignment="1">
      <alignment horizontal="center" vertical="center" wrapText="1" readingOrder="1"/>
    </xf>
    <xf numFmtId="42" fontId="7" fillId="5" borderId="41" xfId="0" applyNumberFormat="1" applyFont="1" applyFill="1" applyBorder="1" applyAlignment="1">
      <alignment horizontal="center" vertical="center" wrapText="1" readingOrder="1"/>
    </xf>
    <xf numFmtId="42" fontId="7" fillId="5" borderId="43" xfId="0" applyNumberFormat="1" applyFont="1" applyFill="1" applyBorder="1" applyAlignment="1">
      <alignment horizontal="center" vertical="center" wrapText="1" readingOrder="1"/>
    </xf>
    <xf numFmtId="0" fontId="8" fillId="7" borderId="17" xfId="0" applyFont="1" applyFill="1" applyBorder="1" applyAlignment="1">
      <alignment horizontal="left" vertical="top" wrapText="1"/>
    </xf>
    <xf numFmtId="0" fontId="8" fillId="7" borderId="21" xfId="0" applyFont="1" applyFill="1" applyBorder="1" applyAlignment="1">
      <alignment horizontal="left" vertical="top" wrapText="1"/>
    </xf>
    <xf numFmtId="42" fontId="7" fillId="5" borderId="42"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xf>
    <xf numFmtId="0" fontId="7" fillId="7" borderId="20" xfId="0" applyFont="1" applyFill="1" applyBorder="1" applyAlignment="1">
      <alignment horizontal="center" vertical="top" wrapText="1"/>
    </xf>
    <xf numFmtId="0" fontId="7" fillId="7" borderId="21" xfId="0" applyFont="1" applyFill="1" applyBorder="1" applyAlignment="1">
      <alignment horizontal="center" vertical="top" wrapText="1"/>
    </xf>
    <xf numFmtId="42" fontId="7" fillId="5" borderId="49" xfId="0" applyNumberFormat="1" applyFont="1" applyFill="1" applyBorder="1" applyAlignment="1">
      <alignment horizontal="center" vertical="center" wrapText="1" readingOrder="1"/>
    </xf>
    <xf numFmtId="42" fontId="7" fillId="5" borderId="20" xfId="0" applyNumberFormat="1" applyFont="1" applyFill="1" applyBorder="1" applyAlignment="1">
      <alignment horizontal="center" vertical="center" wrapText="1" readingOrder="1"/>
    </xf>
    <xf numFmtId="42" fontId="7" fillId="5" borderId="56" xfId="0" applyNumberFormat="1" applyFont="1" applyFill="1" applyBorder="1" applyAlignment="1">
      <alignment horizontal="center" vertical="center" wrapText="1" readingOrder="1"/>
    </xf>
    <xf numFmtId="0" fontId="7" fillId="7" borderId="7" xfId="0" applyFont="1" applyFill="1" applyBorder="1" applyAlignment="1">
      <alignment horizontal="left" vertical="top" wrapText="1"/>
    </xf>
    <xf numFmtId="0" fontId="7" fillId="7" borderId="15" xfId="0" applyFont="1" applyFill="1" applyBorder="1" applyAlignment="1">
      <alignment horizontal="left" vertical="top" wrapText="1"/>
    </xf>
    <xf numFmtId="0" fontId="7" fillId="7" borderId="16" xfId="0" applyFont="1" applyFill="1" applyBorder="1" applyAlignment="1">
      <alignment horizontal="left" vertical="top" wrapText="1"/>
    </xf>
    <xf numFmtId="0" fontId="4" fillId="8" borderId="13" xfId="0" applyFont="1" applyFill="1" applyBorder="1" applyAlignment="1">
      <alignment horizontal="left" vertical="center" wrapText="1" readingOrder="1"/>
    </xf>
    <xf numFmtId="0" fontId="4" fillId="8" borderId="14" xfId="0" applyFont="1" applyFill="1" applyBorder="1" applyAlignment="1">
      <alignment horizontal="left" vertical="center" wrapText="1" readingOrder="1"/>
    </xf>
    <xf numFmtId="0" fontId="6" fillId="9" borderId="17" xfId="0" applyFont="1" applyFill="1" applyBorder="1" applyAlignment="1">
      <alignment horizontal="center" vertical="center" wrapText="1" readingOrder="1"/>
    </xf>
    <xf numFmtId="0" fontId="6" fillId="9" borderId="20" xfId="0" applyFont="1" applyFill="1" applyBorder="1" applyAlignment="1">
      <alignment horizontal="center" vertical="center" wrapText="1" readingOrder="1"/>
    </xf>
    <xf numFmtId="0" fontId="6" fillId="9" borderId="21" xfId="0" applyFont="1" applyFill="1" applyBorder="1" applyAlignment="1">
      <alignment horizontal="center" vertical="center" wrapText="1" readingOrder="1"/>
    </xf>
    <xf numFmtId="0" fontId="7" fillId="6" borderId="17"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wrapText="1"/>
    </xf>
    <xf numFmtId="0" fontId="10" fillId="0" borderId="0" xfId="0" applyFont="1" applyAlignment="1">
      <alignment horizontal="left"/>
    </xf>
    <xf numFmtId="0" fontId="5" fillId="7" borderId="7" xfId="0" applyFont="1" applyFill="1" applyBorder="1" applyAlignment="1">
      <alignment horizontal="left" vertical="center" wrapText="1" readingOrder="1"/>
    </xf>
    <xf numFmtId="0" fontId="5" fillId="7" borderId="16" xfId="0" applyFont="1" applyFill="1" applyBorder="1" applyAlignment="1">
      <alignment horizontal="left" vertical="center" wrapText="1" readingOrder="1"/>
    </xf>
    <xf numFmtId="0" fontId="6" fillId="6" borderId="61" xfId="0" applyFont="1" applyFill="1" applyBorder="1" applyAlignment="1">
      <alignment horizontal="center" vertical="top" wrapText="1" readingOrder="1"/>
    </xf>
    <xf numFmtId="0" fontId="6" fillId="6" borderId="27" xfId="0" applyFont="1" applyFill="1" applyBorder="1" applyAlignment="1">
      <alignment horizontal="center" vertical="top" wrapText="1" readingOrder="1"/>
    </xf>
    <xf numFmtId="0" fontId="6" fillId="9" borderId="35" xfId="0" applyFont="1" applyFill="1" applyBorder="1" applyAlignment="1">
      <alignment horizontal="center" vertical="center" wrapText="1" readingOrder="1"/>
    </xf>
    <xf numFmtId="0" fontId="5" fillId="5" borderId="0" xfId="0" applyFont="1" applyFill="1" applyBorder="1" applyAlignment="1">
      <alignment horizontal="center" vertical="center" textRotation="90" wrapText="1" readingOrder="1"/>
    </xf>
    <xf numFmtId="0" fontId="5" fillId="5" borderId="14" xfId="0" applyFont="1" applyFill="1" applyBorder="1" applyAlignment="1">
      <alignment horizontal="center" vertical="center" textRotation="90" wrapText="1" readingOrder="1"/>
    </xf>
    <xf numFmtId="0" fontId="5" fillId="5" borderId="12" xfId="0" applyFont="1" applyFill="1" applyBorder="1" applyAlignment="1">
      <alignment horizontal="center" vertical="center" wrapText="1" readingOrder="1"/>
    </xf>
    <xf numFmtId="0" fontId="5" fillId="5" borderId="9" xfId="0" applyFont="1" applyFill="1" applyBorder="1" applyAlignment="1">
      <alignment horizontal="center" vertical="center" wrapText="1" readingOrder="1"/>
    </xf>
    <xf numFmtId="0" fontId="5" fillId="5" borderId="13" xfId="0" applyFont="1" applyFill="1" applyBorder="1" applyAlignment="1">
      <alignment horizontal="center" vertical="center" wrapText="1" readingOrder="1"/>
    </xf>
    <xf numFmtId="0" fontId="6" fillId="0" borderId="0" xfId="0" applyFont="1" applyFill="1" applyBorder="1" applyAlignment="1">
      <alignment vertical="center" wrapText="1" readingOrder="1"/>
    </xf>
    <xf numFmtId="0" fontId="5" fillId="5" borderId="57" xfId="0" applyFont="1" applyFill="1" applyBorder="1" applyAlignment="1">
      <alignment horizontal="center" vertical="center" wrapText="1" readingOrder="1"/>
    </xf>
    <xf numFmtId="0" fontId="2" fillId="4" borderId="51" xfId="0" applyFont="1" applyFill="1" applyBorder="1" applyAlignment="1">
      <alignment horizontal="center" vertical="center" wrapText="1" readingOrder="1"/>
    </xf>
    <xf numFmtId="0" fontId="6" fillId="6" borderId="72" xfId="0" applyFont="1" applyFill="1" applyBorder="1" applyAlignment="1">
      <alignment horizontal="left" vertical="top" wrapText="1" readingOrder="1"/>
    </xf>
    <xf numFmtId="0" fontId="6" fillId="6" borderId="43" xfId="0" applyFont="1" applyFill="1" applyBorder="1" applyAlignment="1">
      <alignment horizontal="left" vertical="top" wrapText="1" readingOrder="1"/>
    </xf>
    <xf numFmtId="0" fontId="5" fillId="7" borderId="0" xfId="0" applyFont="1" applyFill="1" applyBorder="1" applyAlignment="1">
      <alignment horizontal="left" vertical="center" wrapText="1" readingOrder="1"/>
    </xf>
    <xf numFmtId="0" fontId="2" fillId="4" borderId="70" xfId="0" applyFont="1" applyFill="1" applyBorder="1" applyAlignment="1">
      <alignment horizontal="center" vertical="center" wrapText="1" readingOrder="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6" fillId="6" borderId="7" xfId="0" applyFont="1" applyFill="1" applyBorder="1" applyAlignment="1">
      <alignment horizontal="center" vertical="top" wrapText="1" readingOrder="1"/>
    </xf>
    <xf numFmtId="0" fontId="6" fillId="6" borderId="15" xfId="0" applyFont="1" applyFill="1" applyBorder="1" applyAlignment="1">
      <alignment horizontal="center" vertical="top" wrapText="1" readingOrder="1"/>
    </xf>
    <xf numFmtId="0" fontId="6" fillId="6" borderId="16" xfId="0" applyFont="1" applyFill="1" applyBorder="1" applyAlignment="1">
      <alignment horizontal="center" vertical="top" wrapText="1" readingOrder="1"/>
    </xf>
    <xf numFmtId="0" fontId="2" fillId="4" borderId="65" xfId="0" applyFont="1" applyFill="1" applyBorder="1" applyAlignment="1">
      <alignment horizontal="center" vertical="center" wrapText="1" readingOrder="1"/>
    </xf>
    <xf numFmtId="0" fontId="2" fillId="4" borderId="53" xfId="0" applyFont="1" applyFill="1" applyBorder="1" applyAlignment="1">
      <alignment horizontal="center" vertical="center" wrapText="1" readingOrder="1"/>
    </xf>
    <xf numFmtId="0" fontId="2" fillId="4" borderId="54" xfId="0" applyFont="1" applyFill="1" applyBorder="1" applyAlignment="1">
      <alignment horizontal="center" vertical="center" wrapText="1" readingOrder="1"/>
    </xf>
    <xf numFmtId="0" fontId="2" fillId="4" borderId="52" xfId="0" applyFont="1" applyFill="1" applyBorder="1" applyAlignment="1">
      <alignment horizontal="center" vertical="center" wrapText="1" readingOrder="1"/>
    </xf>
    <xf numFmtId="0" fontId="5" fillId="5" borderId="50" xfId="0" applyFont="1" applyFill="1" applyBorder="1" applyAlignment="1">
      <alignment horizontal="center" vertical="center" wrapText="1" readingOrder="1"/>
    </xf>
    <xf numFmtId="0" fontId="5" fillId="5" borderId="26"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165" fontId="7" fillId="7" borderId="17" xfId="0" applyNumberFormat="1" applyFont="1" applyFill="1" applyBorder="1" applyAlignment="1">
      <alignment horizontal="right" vertical="top" wrapText="1"/>
    </xf>
    <xf numFmtId="165" fontId="7" fillId="7" borderId="21" xfId="0" applyNumberFormat="1" applyFont="1" applyFill="1" applyBorder="1" applyAlignment="1">
      <alignment horizontal="right" vertical="top" wrapText="1"/>
    </xf>
    <xf numFmtId="42" fontId="7" fillId="5" borderId="25" xfId="0" applyNumberFormat="1" applyFont="1" applyFill="1" applyBorder="1" applyAlignment="1">
      <alignment horizontal="center" vertical="center" wrapText="1" readingOrder="1"/>
    </xf>
    <xf numFmtId="42" fontId="7" fillId="5" borderId="24" xfId="0" applyNumberFormat="1" applyFont="1" applyFill="1" applyBorder="1" applyAlignment="1">
      <alignment horizontal="center" vertical="center" wrapText="1" readingOrder="1"/>
    </xf>
    <xf numFmtId="0" fontId="6" fillId="6" borderId="37" xfId="0" applyFont="1" applyFill="1" applyBorder="1" applyAlignment="1">
      <alignment horizontal="left" vertical="top" wrapText="1" readingOrder="1"/>
    </xf>
    <xf numFmtId="0" fontId="6" fillId="6" borderId="39" xfId="0" applyFont="1" applyFill="1" applyBorder="1" applyAlignment="1">
      <alignment horizontal="left" vertical="top" wrapText="1" readingOrder="1"/>
    </xf>
    <xf numFmtId="165" fontId="7" fillId="7" borderId="17" xfId="0" applyNumberFormat="1" applyFont="1" applyFill="1" applyBorder="1" applyAlignment="1">
      <alignment horizontal="left" vertical="top" wrapText="1"/>
    </xf>
    <xf numFmtId="165" fontId="7" fillId="7" borderId="21" xfId="0" applyNumberFormat="1" applyFont="1" applyFill="1" applyBorder="1" applyAlignment="1">
      <alignment horizontal="left" vertical="top" wrapText="1"/>
    </xf>
    <xf numFmtId="165" fontId="7" fillId="7" borderId="20" xfId="0" applyNumberFormat="1" applyFont="1" applyFill="1" applyBorder="1" applyAlignment="1">
      <alignment horizontal="right" vertical="top" wrapText="1"/>
    </xf>
    <xf numFmtId="0" fontId="6" fillId="6" borderId="45" xfId="0" applyFont="1" applyFill="1" applyBorder="1" applyAlignment="1">
      <alignment horizontal="left" vertical="top" wrapText="1" readingOrder="1"/>
    </xf>
    <xf numFmtId="0" fontId="6" fillId="6" borderId="40" xfId="0" applyFont="1" applyFill="1" applyBorder="1" applyAlignment="1">
      <alignment horizontal="left" vertical="top" wrapText="1" readingOrder="1"/>
    </xf>
    <xf numFmtId="0" fontId="6" fillId="6" borderId="49" xfId="0" applyFont="1" applyFill="1" applyBorder="1" applyAlignment="1">
      <alignment horizontal="left" vertical="top" wrapText="1" readingOrder="1"/>
    </xf>
    <xf numFmtId="0" fontId="6" fillId="6" borderId="20" xfId="0" applyFont="1" applyFill="1" applyBorder="1" applyAlignment="1">
      <alignment horizontal="left" vertical="top" wrapText="1" readingOrder="1"/>
    </xf>
    <xf numFmtId="0" fontId="6" fillId="6" borderId="21" xfId="0" applyFont="1" applyFill="1" applyBorder="1" applyAlignment="1">
      <alignment horizontal="left" vertical="top" wrapText="1" readingOrder="1"/>
    </xf>
    <xf numFmtId="0" fontId="6" fillId="6" borderId="13" xfId="0" applyFont="1" applyFill="1" applyBorder="1" applyAlignment="1">
      <alignment horizontal="center" vertical="top" wrapText="1" readingOrder="1"/>
    </xf>
    <xf numFmtId="0" fontId="6" fillId="6" borderId="8" xfId="0" applyFont="1" applyFill="1" applyBorder="1" applyAlignment="1">
      <alignment horizontal="center" vertical="top" wrapText="1" readingOrder="1"/>
    </xf>
    <xf numFmtId="0" fontId="5" fillId="5" borderId="55" xfId="0" applyFont="1" applyFill="1" applyBorder="1" applyAlignment="1">
      <alignment horizontal="center" vertical="center" wrapText="1" readingOrder="1"/>
    </xf>
    <xf numFmtId="0" fontId="8" fillId="6" borderId="9" xfId="0" applyFont="1" applyFill="1" applyBorder="1" applyAlignment="1">
      <alignment horizontal="left" vertical="top" wrapText="1" readingOrder="1"/>
    </xf>
    <xf numFmtId="0" fontId="8" fillId="6" borderId="0" xfId="0" applyFont="1" applyFill="1" applyBorder="1" applyAlignment="1">
      <alignment horizontal="left" vertical="top" wrapText="1" readingOrder="1"/>
    </xf>
    <xf numFmtId="0" fontId="8" fillId="6" borderId="26" xfId="0" applyFont="1" applyFill="1" applyBorder="1" applyAlignment="1">
      <alignment horizontal="left" vertical="top" wrapText="1" readingOrder="1"/>
    </xf>
    <xf numFmtId="42" fontId="7" fillId="5" borderId="17" xfId="0" applyNumberFormat="1" applyFont="1" applyFill="1" applyBorder="1" applyAlignment="1">
      <alignment horizontal="center" vertical="center" wrapText="1" readingOrder="1"/>
    </xf>
    <xf numFmtId="42" fontId="7" fillId="5" borderId="21" xfId="0" applyNumberFormat="1" applyFont="1" applyFill="1" applyBorder="1" applyAlignment="1">
      <alignment horizontal="center" vertical="center" wrapText="1" readingOrder="1"/>
    </xf>
    <xf numFmtId="0" fontId="6" fillId="6" borderId="44" xfId="0" applyFont="1" applyFill="1" applyBorder="1" applyAlignment="1">
      <alignment horizontal="left" vertical="top" wrapText="1" readingOrder="1"/>
    </xf>
    <xf numFmtId="0" fontId="6" fillId="6" borderId="17" xfId="0" applyFont="1" applyFill="1" applyBorder="1" applyAlignment="1">
      <alignment horizontal="left" vertical="top" wrapText="1" readingOrder="1"/>
    </xf>
    <xf numFmtId="42" fontId="7" fillId="5" borderId="23" xfId="0" applyNumberFormat="1" applyFont="1" applyFill="1" applyBorder="1" applyAlignment="1">
      <alignment horizontal="center" vertical="center" wrapText="1" readingOrder="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7815\AppData\Local\Microsoft\Windows\INetCache\Content.Outlook\Q2B8MJH7\CG%20PFMA%20template%20-%20January%202012%20BF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AkeshS\Documents\PFMA\2011\CG%20PFMA%20template%20November%20%20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FMA- Jan 2012"/>
      <sheetName val="Sheet3"/>
      <sheetName val="Sheet2"/>
    </sheetNames>
    <sheetDataSet>
      <sheetData sheetId="0"/>
      <sheetData sheetId="1">
        <row r="18">
          <cell r="D18" t="str">
            <v>Copper</v>
          </cell>
        </row>
        <row r="19">
          <cell r="D19" t="str">
            <v>Cable</v>
          </cell>
        </row>
        <row r="20">
          <cell r="D20" t="str">
            <v>Protective clothing</v>
          </cell>
        </row>
        <row r="21">
          <cell r="D21" t="str">
            <v>Computer equipment</v>
          </cell>
        </row>
        <row r="22">
          <cell r="D22" t="str">
            <v>Fines and Penalties</v>
          </cell>
        </row>
        <row r="23">
          <cell r="D23" t="str">
            <v>Tools, equipment &amp; assets</v>
          </cell>
        </row>
        <row r="24">
          <cell r="D24" t="str">
            <v>Unauthorised</v>
          </cell>
        </row>
        <row r="25">
          <cell r="D25" t="str">
            <v>Non-compliance/Irregular</v>
          </cell>
        </row>
        <row r="26">
          <cell r="D26" t="str">
            <v>Uneconomical</v>
          </cell>
        </row>
      </sheetData>
      <sheetData sheetId="2">
        <row r="1">
          <cell r="A1" t="str">
            <v>Criminal conduct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FMA November 11"/>
      <sheetName val="Sheet3"/>
      <sheetName val="Sheet2"/>
      <sheetName val="Sheet1"/>
    </sheetNames>
    <sheetDataSet>
      <sheetData sheetId="0"/>
      <sheetData sheetId="1">
        <row r="18">
          <cell r="D18" t="str">
            <v>Copper</v>
          </cell>
        </row>
        <row r="19">
          <cell r="D19" t="str">
            <v>Cable</v>
          </cell>
        </row>
        <row r="20">
          <cell r="D20" t="str">
            <v>Protective clothing</v>
          </cell>
        </row>
        <row r="21">
          <cell r="D21" t="str">
            <v>Computer equipment</v>
          </cell>
        </row>
        <row r="22">
          <cell r="D22" t="str">
            <v>Fines and Penalties</v>
          </cell>
        </row>
        <row r="23">
          <cell r="D23" t="str">
            <v>Tools, equipment &amp; assets</v>
          </cell>
        </row>
        <row r="24">
          <cell r="D24" t="str">
            <v>Unauthorised</v>
          </cell>
        </row>
        <row r="25">
          <cell r="D25" t="str">
            <v>Non-compliance/Irregular</v>
          </cell>
        </row>
        <row r="26">
          <cell r="D26" t="str">
            <v>Uneconomical</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27"/>
  <sheetViews>
    <sheetView zoomScale="66" zoomScaleNormal="66" workbookViewId="0">
      <selection sqref="A1:J2"/>
    </sheetView>
  </sheetViews>
  <sheetFormatPr defaultColWidth="8.85546875" defaultRowHeight="21"/>
  <cols>
    <col min="1" max="1" width="18.28515625" style="1" customWidth="1"/>
    <col min="2" max="2" width="13.5703125" style="1" customWidth="1"/>
    <col min="3" max="3" width="15.28515625" style="1" customWidth="1"/>
    <col min="4" max="4" width="17.7109375" style="28" customWidth="1"/>
    <col min="5" max="5" width="59.140625" style="1" customWidth="1"/>
    <col min="6" max="6" width="43" style="1" customWidth="1"/>
    <col min="7" max="7" width="51" style="1" customWidth="1"/>
    <col min="8" max="8" width="17.7109375" style="26" customWidth="1"/>
    <col min="9" max="9" width="21.140625" style="26" customWidth="1"/>
    <col min="10" max="10" width="8.85546875" style="26"/>
    <col min="11" max="11" width="28.5703125" style="1" customWidth="1"/>
    <col min="12" max="12" width="21.5703125" style="1" customWidth="1"/>
    <col min="13" max="13" width="16.28515625" style="27" customWidth="1"/>
    <col min="14" max="31" width="0" style="1" hidden="1" customWidth="1"/>
    <col min="32" max="16384" width="8.85546875" style="1"/>
  </cols>
  <sheetData>
    <row r="1" spans="1:25">
      <c r="A1" s="79"/>
      <c r="B1" s="79"/>
      <c r="C1" s="79"/>
      <c r="D1" s="79"/>
      <c r="E1" s="79"/>
      <c r="F1" s="79"/>
      <c r="G1" s="79"/>
      <c r="H1" s="79"/>
      <c r="I1" s="79"/>
      <c r="J1" s="79"/>
    </row>
    <row r="2" spans="1:25">
      <c r="A2" s="79"/>
      <c r="B2" s="79"/>
      <c r="C2" s="79"/>
      <c r="D2" s="79"/>
      <c r="E2" s="79"/>
      <c r="F2" s="79"/>
      <c r="G2" s="79"/>
      <c r="H2" s="79"/>
      <c r="I2" s="79"/>
      <c r="J2" s="79"/>
    </row>
    <row r="3" spans="1:25" ht="18.75" customHeight="1" thickBot="1">
      <c r="A3" s="92" t="s">
        <v>336</v>
      </c>
      <c r="B3" s="93"/>
      <c r="C3" s="93"/>
      <c r="D3" s="93"/>
      <c r="E3" s="93"/>
      <c r="F3" s="93"/>
      <c r="G3" s="93"/>
      <c r="H3" s="93"/>
      <c r="I3" s="93"/>
      <c r="J3" s="93"/>
      <c r="K3" s="93"/>
      <c r="L3" s="93"/>
      <c r="M3" s="93"/>
    </row>
    <row r="4" spans="1:25" ht="36.6" customHeight="1" thickTop="1" thickBot="1">
      <c r="A4" s="81" t="s">
        <v>1</v>
      </c>
      <c r="B4" s="81" t="s">
        <v>428</v>
      </c>
      <c r="C4" s="81" t="s">
        <v>362</v>
      </c>
      <c r="D4" s="81" t="s">
        <v>313</v>
      </c>
      <c r="E4" s="81" t="s">
        <v>2</v>
      </c>
      <c r="F4" s="81" t="s">
        <v>3</v>
      </c>
      <c r="G4" s="81" t="s">
        <v>314</v>
      </c>
      <c r="H4" s="94" t="s">
        <v>426</v>
      </c>
      <c r="I4" s="95"/>
      <c r="J4" s="96"/>
      <c r="K4" s="97" t="s">
        <v>427</v>
      </c>
      <c r="L4" s="98"/>
      <c r="M4" s="2" t="s">
        <v>6</v>
      </c>
    </row>
    <row r="5" spans="1:25" ht="36.6" customHeight="1" thickBot="1">
      <c r="A5" s="82"/>
      <c r="B5" s="82"/>
      <c r="C5" s="82"/>
      <c r="D5" s="82"/>
      <c r="E5" s="82"/>
      <c r="F5" s="82"/>
      <c r="G5" s="82"/>
      <c r="H5" s="3" t="s">
        <v>7</v>
      </c>
      <c r="I5" s="3" t="s">
        <v>8</v>
      </c>
      <c r="J5" s="3" t="s">
        <v>9</v>
      </c>
      <c r="K5" s="3" t="s">
        <v>10</v>
      </c>
      <c r="L5" s="3" t="s">
        <v>11</v>
      </c>
      <c r="M5" s="3" t="s">
        <v>12</v>
      </c>
    </row>
    <row r="6" spans="1:25" ht="192.6" customHeight="1" thickTop="1" thickBot="1">
      <c r="A6" s="106" t="s">
        <v>49</v>
      </c>
      <c r="B6" s="83" t="s">
        <v>316</v>
      </c>
      <c r="C6" s="5" t="s">
        <v>178</v>
      </c>
      <c r="D6" s="9">
        <v>2228795</v>
      </c>
      <c r="E6" s="29" t="s">
        <v>453</v>
      </c>
      <c r="F6" s="29" t="s">
        <v>419</v>
      </c>
      <c r="G6" s="29" t="s">
        <v>467</v>
      </c>
      <c r="H6" s="103" t="s">
        <v>420</v>
      </c>
      <c r="I6" s="104"/>
      <c r="J6" s="104"/>
      <c r="K6" s="104"/>
      <c r="L6" s="105"/>
      <c r="M6" s="30">
        <v>2228795</v>
      </c>
    </row>
    <row r="7" spans="1:25" ht="136.9" customHeight="1" thickBot="1">
      <c r="A7" s="106"/>
      <c r="B7" s="84"/>
      <c r="C7" s="5" t="s">
        <v>266</v>
      </c>
      <c r="D7" s="6">
        <v>738497</v>
      </c>
      <c r="E7" s="31" t="s">
        <v>421</v>
      </c>
      <c r="F7" s="31" t="s">
        <v>321</v>
      </c>
      <c r="G7" s="31" t="s">
        <v>422</v>
      </c>
      <c r="H7" s="103" t="s">
        <v>111</v>
      </c>
      <c r="I7" s="104"/>
      <c r="J7" s="104"/>
      <c r="K7" s="104"/>
      <c r="L7" s="105"/>
      <c r="M7" s="30">
        <v>738497</v>
      </c>
    </row>
    <row r="8" spans="1:25" ht="167.45" customHeight="1" thickBot="1">
      <c r="A8" s="106"/>
      <c r="B8" s="22" t="s">
        <v>322</v>
      </c>
      <c r="C8" s="5" t="s">
        <v>171</v>
      </c>
      <c r="D8" s="12">
        <v>425865</v>
      </c>
      <c r="E8" s="31" t="s">
        <v>208</v>
      </c>
      <c r="F8" s="31" t="s">
        <v>468</v>
      </c>
      <c r="G8" s="100" t="s">
        <v>454</v>
      </c>
      <c r="H8" s="101"/>
      <c r="I8" s="101"/>
      <c r="J8" s="101"/>
      <c r="K8" s="101"/>
      <c r="L8" s="102"/>
      <c r="M8" s="30">
        <v>425865</v>
      </c>
    </row>
    <row r="9" spans="1:25" ht="16.899999999999999" customHeight="1">
      <c r="A9" s="106"/>
      <c r="B9" s="85" t="s">
        <v>319</v>
      </c>
      <c r="C9" s="86"/>
      <c r="D9" s="86"/>
      <c r="E9" s="86"/>
      <c r="F9" s="86"/>
      <c r="G9" s="86"/>
      <c r="H9" s="86"/>
      <c r="I9" s="86"/>
      <c r="J9" s="86"/>
      <c r="K9" s="86"/>
      <c r="L9" s="86"/>
      <c r="M9" s="86"/>
    </row>
    <row r="10" spans="1:25" ht="16.899999999999999" customHeight="1" thickBot="1">
      <c r="A10" s="106"/>
      <c r="B10" s="32"/>
      <c r="C10" s="32"/>
      <c r="D10" s="32"/>
      <c r="E10" s="32"/>
      <c r="F10" s="32"/>
      <c r="G10" s="32"/>
      <c r="H10" s="32"/>
      <c r="I10" s="32"/>
      <c r="J10" s="32"/>
      <c r="K10" s="32"/>
      <c r="L10" s="32"/>
      <c r="M10" s="32"/>
    </row>
    <row r="11" spans="1:25" s="44" customFormat="1" ht="141" customHeight="1" thickBot="1">
      <c r="A11" s="106"/>
      <c r="B11" s="22" t="s">
        <v>316</v>
      </c>
      <c r="C11" s="5" t="s">
        <v>281</v>
      </c>
      <c r="D11" s="12">
        <v>164919</v>
      </c>
      <c r="E11" s="31" t="s">
        <v>282</v>
      </c>
      <c r="F11" s="33" t="s">
        <v>283</v>
      </c>
      <c r="G11" s="34" t="s">
        <v>286</v>
      </c>
      <c r="H11" s="35" t="s">
        <v>79</v>
      </c>
      <c r="I11" s="36" t="s">
        <v>80</v>
      </c>
      <c r="J11" s="35" t="s">
        <v>42</v>
      </c>
      <c r="K11" s="35" t="s">
        <v>109</v>
      </c>
      <c r="L11" s="37" t="s">
        <v>81</v>
      </c>
      <c r="M11" s="38">
        <v>164919</v>
      </c>
      <c r="N11" s="39">
        <f>M11-D11</f>
        <v>0</v>
      </c>
      <c r="O11" s="1"/>
      <c r="P11" s="40"/>
      <c r="Q11" s="40"/>
      <c r="R11" s="41">
        <v>0</v>
      </c>
      <c r="S11" s="41">
        <v>164919</v>
      </c>
      <c r="T11" s="42" t="s">
        <v>176</v>
      </c>
      <c r="U11" s="40" t="s">
        <v>285</v>
      </c>
      <c r="V11" s="43" t="s">
        <v>170</v>
      </c>
      <c r="W11" s="43" t="s">
        <v>172</v>
      </c>
      <c r="Y11" s="40" t="s">
        <v>284</v>
      </c>
    </row>
    <row r="12" spans="1:25" s="44" customFormat="1" ht="83.25" customHeight="1" thickBot="1">
      <c r="A12" s="106"/>
      <c r="B12" s="117" t="s">
        <v>317</v>
      </c>
      <c r="C12" s="108" t="s">
        <v>223</v>
      </c>
      <c r="D12" s="111">
        <v>64543.81</v>
      </c>
      <c r="E12" s="114" t="s">
        <v>371</v>
      </c>
      <c r="F12" s="114" t="s">
        <v>17</v>
      </c>
      <c r="G12" s="114" t="s">
        <v>443</v>
      </c>
      <c r="H12" s="34" t="s">
        <v>65</v>
      </c>
      <c r="I12" s="45" t="s">
        <v>66</v>
      </c>
      <c r="J12" s="34" t="s">
        <v>67</v>
      </c>
      <c r="K12" s="34" t="s">
        <v>137</v>
      </c>
      <c r="L12" s="46" t="s">
        <v>64</v>
      </c>
      <c r="M12" s="30">
        <v>1292</v>
      </c>
      <c r="N12" s="39"/>
      <c r="O12" s="1"/>
      <c r="P12" s="40"/>
      <c r="Q12" s="40"/>
      <c r="R12" s="41">
        <v>7500</v>
      </c>
      <c r="S12" s="41">
        <v>64544</v>
      </c>
      <c r="T12" s="42" t="s">
        <v>176</v>
      </c>
      <c r="U12" s="40" t="s">
        <v>232</v>
      </c>
      <c r="V12" s="43" t="s">
        <v>183</v>
      </c>
      <c r="W12" s="43" t="s">
        <v>172</v>
      </c>
      <c r="Y12" s="40" t="s">
        <v>231</v>
      </c>
    </row>
    <row r="13" spans="1:25" s="44" customFormat="1" ht="55.15" customHeight="1" thickBot="1">
      <c r="A13" s="106"/>
      <c r="B13" s="118"/>
      <c r="C13" s="109"/>
      <c r="D13" s="112"/>
      <c r="E13" s="115"/>
      <c r="F13" s="115"/>
      <c r="G13" s="115"/>
      <c r="H13" s="34" t="s">
        <v>68</v>
      </c>
      <c r="I13" s="45" t="s">
        <v>69</v>
      </c>
      <c r="J13" s="34" t="s">
        <v>70</v>
      </c>
      <c r="K13" s="34" t="s">
        <v>71</v>
      </c>
      <c r="L13" s="46" t="s">
        <v>72</v>
      </c>
      <c r="M13" s="30">
        <v>3737</v>
      </c>
      <c r="N13" s="39"/>
      <c r="O13" s="1"/>
      <c r="P13" s="40"/>
      <c r="Q13" s="40"/>
      <c r="R13" s="41"/>
      <c r="S13" s="41"/>
      <c r="T13" s="42"/>
      <c r="U13" s="40"/>
      <c r="V13" s="43"/>
      <c r="W13" s="43"/>
      <c r="Y13" s="40"/>
    </row>
    <row r="14" spans="1:25" s="44" customFormat="1" ht="76.5" customHeight="1" thickBot="1">
      <c r="A14" s="106"/>
      <c r="B14" s="118"/>
      <c r="C14" s="109"/>
      <c r="D14" s="112"/>
      <c r="E14" s="115"/>
      <c r="F14" s="115"/>
      <c r="G14" s="115"/>
      <c r="H14" s="34" t="s">
        <v>94</v>
      </c>
      <c r="I14" s="45" t="s">
        <v>92</v>
      </c>
      <c r="J14" s="34" t="s">
        <v>95</v>
      </c>
      <c r="K14" s="34" t="s">
        <v>71</v>
      </c>
      <c r="L14" s="46" t="s">
        <v>64</v>
      </c>
      <c r="M14" s="30">
        <v>5890</v>
      </c>
      <c r="N14" s="39"/>
      <c r="O14" s="1"/>
      <c r="P14" s="40"/>
      <c r="Q14" s="40"/>
      <c r="R14" s="41"/>
      <c r="S14" s="41"/>
      <c r="T14" s="42"/>
      <c r="U14" s="40"/>
      <c r="V14" s="43"/>
      <c r="W14" s="43"/>
      <c r="Y14" s="40"/>
    </row>
    <row r="15" spans="1:25" s="44" customFormat="1" ht="75.75" customHeight="1" thickBot="1">
      <c r="A15" s="106"/>
      <c r="B15" s="118"/>
      <c r="C15" s="109"/>
      <c r="D15" s="112"/>
      <c r="E15" s="115"/>
      <c r="F15" s="115"/>
      <c r="G15" s="115"/>
      <c r="H15" s="34" t="s">
        <v>138</v>
      </c>
      <c r="I15" s="45" t="s">
        <v>66</v>
      </c>
      <c r="J15" s="34" t="s">
        <v>62</v>
      </c>
      <c r="K15" s="34" t="s">
        <v>71</v>
      </c>
      <c r="L15" s="46" t="s">
        <v>139</v>
      </c>
      <c r="M15" s="30">
        <v>5093</v>
      </c>
      <c r="N15" s="39"/>
      <c r="O15" s="1"/>
      <c r="P15" s="40"/>
      <c r="Q15" s="40"/>
      <c r="R15" s="41"/>
      <c r="S15" s="41"/>
      <c r="T15" s="42"/>
      <c r="U15" s="40"/>
      <c r="V15" s="43"/>
      <c r="W15" s="43"/>
      <c r="Y15" s="40"/>
    </row>
    <row r="16" spans="1:25" s="44" customFormat="1" ht="133.5" customHeight="1" thickBot="1">
      <c r="A16" s="106"/>
      <c r="B16" s="118"/>
      <c r="C16" s="109"/>
      <c r="D16" s="112"/>
      <c r="E16" s="115"/>
      <c r="F16" s="115"/>
      <c r="G16" s="115"/>
      <c r="H16" s="34" t="s">
        <v>140</v>
      </c>
      <c r="I16" s="45" t="s">
        <v>66</v>
      </c>
      <c r="J16" s="34" t="s">
        <v>95</v>
      </c>
      <c r="K16" s="34" t="s">
        <v>141</v>
      </c>
      <c r="L16" s="46" t="s">
        <v>142</v>
      </c>
      <c r="M16" s="30">
        <v>8690</v>
      </c>
      <c r="N16" s="39"/>
      <c r="O16" s="1"/>
      <c r="P16" s="40"/>
      <c r="Q16" s="40"/>
      <c r="R16" s="41"/>
      <c r="S16" s="41"/>
      <c r="T16" s="42"/>
      <c r="U16" s="40"/>
      <c r="V16" s="43"/>
      <c r="W16" s="43"/>
      <c r="Y16" s="40"/>
    </row>
    <row r="17" spans="1:25" s="44" customFormat="1" ht="42.75" thickBot="1">
      <c r="A17" s="106"/>
      <c r="B17" s="118"/>
      <c r="C17" s="109"/>
      <c r="D17" s="112"/>
      <c r="E17" s="115"/>
      <c r="F17" s="115"/>
      <c r="G17" s="115"/>
      <c r="H17" s="34" t="s">
        <v>68</v>
      </c>
      <c r="I17" s="45" t="s">
        <v>69</v>
      </c>
      <c r="J17" s="34" t="s">
        <v>70</v>
      </c>
      <c r="K17" s="34" t="s">
        <v>71</v>
      </c>
      <c r="L17" s="46" t="s">
        <v>72</v>
      </c>
      <c r="M17" s="30">
        <v>9000</v>
      </c>
      <c r="N17" s="39"/>
      <c r="O17" s="1"/>
      <c r="P17" s="40"/>
      <c r="Q17" s="40"/>
      <c r="R17" s="41"/>
      <c r="S17" s="41"/>
      <c r="T17" s="42"/>
      <c r="U17" s="40"/>
      <c r="V17" s="43"/>
      <c r="W17" s="43"/>
      <c r="Y17" s="40"/>
    </row>
    <row r="18" spans="1:25" s="44" customFormat="1" ht="42.75" thickBot="1">
      <c r="A18" s="106"/>
      <c r="B18" s="118"/>
      <c r="C18" s="109"/>
      <c r="D18" s="112"/>
      <c r="E18" s="115"/>
      <c r="F18" s="115"/>
      <c r="G18" s="115"/>
      <c r="H18" s="34" t="s">
        <v>143</v>
      </c>
      <c r="I18" s="45" t="s">
        <v>92</v>
      </c>
      <c r="J18" s="34" t="s">
        <v>95</v>
      </c>
      <c r="K18" s="34" t="s">
        <v>144</v>
      </c>
      <c r="L18" s="46" t="s">
        <v>139</v>
      </c>
      <c r="M18" s="30">
        <v>2300</v>
      </c>
      <c r="N18" s="39"/>
      <c r="O18" s="1"/>
      <c r="P18" s="40"/>
      <c r="Q18" s="40"/>
      <c r="R18" s="41"/>
      <c r="S18" s="41"/>
      <c r="T18" s="42"/>
      <c r="U18" s="40"/>
      <c r="V18" s="43"/>
      <c r="W18" s="43"/>
      <c r="Y18" s="40"/>
    </row>
    <row r="19" spans="1:25" s="44" customFormat="1" ht="63.75" thickBot="1">
      <c r="A19" s="106"/>
      <c r="B19" s="118"/>
      <c r="C19" s="109"/>
      <c r="D19" s="112"/>
      <c r="E19" s="115"/>
      <c r="F19" s="115"/>
      <c r="G19" s="115"/>
      <c r="H19" s="34" t="s">
        <v>145</v>
      </c>
      <c r="I19" s="45" t="s">
        <v>146</v>
      </c>
      <c r="J19" s="34" t="s">
        <v>63</v>
      </c>
      <c r="K19" s="34" t="s">
        <v>144</v>
      </c>
      <c r="L19" s="46" t="s">
        <v>72</v>
      </c>
      <c r="M19" s="30">
        <v>6503</v>
      </c>
      <c r="N19" s="39"/>
      <c r="O19" s="1"/>
      <c r="P19" s="40"/>
      <c r="Q19" s="40"/>
      <c r="R19" s="41"/>
      <c r="S19" s="41"/>
      <c r="T19" s="42"/>
      <c r="U19" s="40"/>
      <c r="V19" s="43"/>
      <c r="W19" s="43"/>
      <c r="Y19" s="40"/>
    </row>
    <row r="20" spans="1:25" s="44" customFormat="1" ht="61.9" customHeight="1" thickBot="1">
      <c r="A20" s="106"/>
      <c r="B20" s="118"/>
      <c r="C20" s="109"/>
      <c r="D20" s="112"/>
      <c r="E20" s="115"/>
      <c r="F20" s="115"/>
      <c r="G20" s="115"/>
      <c r="H20" s="34" t="s">
        <v>147</v>
      </c>
      <c r="I20" s="45" t="s">
        <v>92</v>
      </c>
      <c r="J20" s="34" t="s">
        <v>95</v>
      </c>
      <c r="K20" s="34" t="s">
        <v>110</v>
      </c>
      <c r="L20" s="46" t="s">
        <v>64</v>
      </c>
      <c r="M20" s="30">
        <v>15000</v>
      </c>
      <c r="N20" s="39"/>
      <c r="O20" s="1"/>
      <c r="P20" s="40"/>
      <c r="Q20" s="40"/>
      <c r="R20" s="41"/>
      <c r="S20" s="41"/>
      <c r="T20" s="42"/>
      <c r="U20" s="40"/>
      <c r="V20" s="43"/>
      <c r="W20" s="43"/>
      <c r="Y20" s="40"/>
    </row>
    <row r="21" spans="1:25" s="44" customFormat="1" ht="122.25" customHeight="1" thickBot="1">
      <c r="A21" s="106"/>
      <c r="B21" s="118"/>
      <c r="C21" s="109"/>
      <c r="D21" s="112"/>
      <c r="E21" s="115"/>
      <c r="F21" s="115"/>
      <c r="G21" s="115"/>
      <c r="H21" s="34" t="s">
        <v>148</v>
      </c>
      <c r="I21" s="45" t="s">
        <v>149</v>
      </c>
      <c r="J21" s="34" t="s">
        <v>63</v>
      </c>
      <c r="K21" s="34" t="s">
        <v>150</v>
      </c>
      <c r="L21" s="46" t="s">
        <v>139</v>
      </c>
      <c r="M21" s="30">
        <v>2187</v>
      </c>
      <c r="N21" s="39"/>
      <c r="O21" s="1"/>
      <c r="P21" s="40"/>
      <c r="Q21" s="40"/>
      <c r="R21" s="41"/>
      <c r="S21" s="41"/>
      <c r="T21" s="42"/>
      <c r="U21" s="40"/>
      <c r="V21" s="43"/>
      <c r="W21" s="43"/>
      <c r="Y21" s="40"/>
    </row>
    <row r="22" spans="1:25" s="44" customFormat="1" ht="61.9" customHeight="1" thickBot="1">
      <c r="A22" s="106"/>
      <c r="B22" s="119"/>
      <c r="C22" s="110"/>
      <c r="D22" s="113"/>
      <c r="E22" s="116"/>
      <c r="F22" s="116"/>
      <c r="G22" s="116"/>
      <c r="H22" s="34" t="s">
        <v>151</v>
      </c>
      <c r="I22" s="45" t="s">
        <v>152</v>
      </c>
      <c r="J22" s="34" t="s">
        <v>19</v>
      </c>
      <c r="K22" s="34" t="s">
        <v>110</v>
      </c>
      <c r="L22" s="46" t="s">
        <v>139</v>
      </c>
      <c r="M22" s="30">
        <v>4852</v>
      </c>
      <c r="N22" s="39"/>
      <c r="O22" s="1"/>
      <c r="P22" s="40"/>
      <c r="Q22" s="40"/>
      <c r="R22" s="41"/>
      <c r="S22" s="41"/>
      <c r="T22" s="42"/>
      <c r="U22" s="40"/>
      <c r="V22" s="43"/>
      <c r="W22" s="43"/>
      <c r="Y22" s="40"/>
    </row>
    <row r="23" spans="1:25" s="44" customFormat="1" ht="183" customHeight="1" thickBot="1">
      <c r="A23" s="106"/>
      <c r="B23" s="47" t="s">
        <v>327</v>
      </c>
      <c r="C23" s="5" t="s">
        <v>295</v>
      </c>
      <c r="D23" s="12">
        <v>50000</v>
      </c>
      <c r="E23" s="48" t="s">
        <v>296</v>
      </c>
      <c r="F23" s="49" t="s">
        <v>375</v>
      </c>
      <c r="G23" s="50" t="s">
        <v>298</v>
      </c>
      <c r="H23" s="50" t="s">
        <v>134</v>
      </c>
      <c r="I23" s="45" t="s">
        <v>88</v>
      </c>
      <c r="J23" s="50" t="s">
        <v>135</v>
      </c>
      <c r="K23" s="50" t="s">
        <v>113</v>
      </c>
      <c r="L23" s="51" t="s">
        <v>136</v>
      </c>
      <c r="M23" s="52">
        <v>50000</v>
      </c>
      <c r="N23" s="39">
        <f>M23-D23</f>
        <v>0</v>
      </c>
      <c r="O23" s="1"/>
      <c r="P23" s="40"/>
      <c r="Q23" s="40"/>
      <c r="R23" s="41">
        <v>0</v>
      </c>
      <c r="S23" s="41">
        <v>50000</v>
      </c>
      <c r="T23" s="42" t="s">
        <v>176</v>
      </c>
      <c r="U23" s="40" t="s">
        <v>191</v>
      </c>
      <c r="V23" s="43" t="s">
        <v>295</v>
      </c>
      <c r="W23" s="43" t="s">
        <v>172</v>
      </c>
      <c r="Y23" s="40" t="s">
        <v>297</v>
      </c>
    </row>
    <row r="24" spans="1:25" ht="179.25" customHeight="1" thickBot="1">
      <c r="A24" s="107"/>
      <c r="B24" s="22" t="s">
        <v>245</v>
      </c>
      <c r="C24" s="22"/>
      <c r="D24" s="12">
        <v>291005</v>
      </c>
      <c r="E24" s="87" t="s">
        <v>455</v>
      </c>
      <c r="F24" s="88"/>
      <c r="G24" s="88"/>
      <c r="H24" s="88"/>
      <c r="I24" s="88"/>
      <c r="J24" s="88"/>
      <c r="K24" s="88"/>
      <c r="L24" s="88"/>
      <c r="M24" s="89"/>
    </row>
    <row r="25" spans="1:25" ht="18.75" customHeight="1" thickBot="1">
      <c r="A25" s="80" t="s">
        <v>320</v>
      </c>
      <c r="B25" s="80"/>
      <c r="C25" s="24"/>
      <c r="D25" s="25">
        <f>SUM(D11:D24,D6:D8)</f>
        <v>3963624.81</v>
      </c>
      <c r="E25" s="90"/>
      <c r="F25" s="91"/>
      <c r="G25" s="91"/>
      <c r="H25" s="91"/>
      <c r="I25" s="91"/>
      <c r="J25" s="91"/>
      <c r="K25" s="91"/>
      <c r="L25" s="91"/>
      <c r="M25" s="91"/>
    </row>
    <row r="27" spans="1:25">
      <c r="B27" s="99" t="s">
        <v>441</v>
      </c>
      <c r="C27" s="99"/>
      <c r="D27" s="99"/>
      <c r="E27" s="99"/>
    </row>
  </sheetData>
  <mergeCells count="27">
    <mergeCell ref="B27:E27"/>
    <mergeCell ref="G8:L8"/>
    <mergeCell ref="H6:L6"/>
    <mergeCell ref="H7:L7"/>
    <mergeCell ref="A6:A24"/>
    <mergeCell ref="C12:C22"/>
    <mergeCell ref="D12:D22"/>
    <mergeCell ref="E12:E22"/>
    <mergeCell ref="F12:F22"/>
    <mergeCell ref="G12:G22"/>
    <mergeCell ref="B12:B22"/>
    <mergeCell ref="A1:J2"/>
    <mergeCell ref="A25:B25"/>
    <mergeCell ref="G4:G5"/>
    <mergeCell ref="B6:B7"/>
    <mergeCell ref="B9:M9"/>
    <mergeCell ref="E24:M24"/>
    <mergeCell ref="E25:M25"/>
    <mergeCell ref="C4:C5"/>
    <mergeCell ref="A4:A5"/>
    <mergeCell ref="B4:B5"/>
    <mergeCell ref="D4:D5"/>
    <mergeCell ref="E4:E5"/>
    <mergeCell ref="F4:F5"/>
    <mergeCell ref="A3:M3"/>
    <mergeCell ref="H4:J4"/>
    <mergeCell ref="K4:L4"/>
  </mergeCells>
  <pageMargins left="0.70866141732283472" right="0.70866141732283472" top="0.74803149606299213" bottom="0.74803149606299213" header="0.31496062992125984" footer="0.31496062992125984"/>
  <pageSetup paperSize="8" scale="4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3:M32"/>
  <sheetViews>
    <sheetView zoomScale="57" zoomScaleNormal="57" workbookViewId="0"/>
  </sheetViews>
  <sheetFormatPr defaultColWidth="8.85546875" defaultRowHeight="21"/>
  <cols>
    <col min="1" max="1" width="17" style="1" customWidth="1"/>
    <col min="2" max="2" width="14.140625" style="1" customWidth="1"/>
    <col min="3" max="3" width="18.140625" style="1" customWidth="1"/>
    <col min="4" max="4" width="18.7109375" style="28" customWidth="1"/>
    <col min="5" max="5" width="59.140625" style="1" customWidth="1"/>
    <col min="6" max="6" width="43" style="1" customWidth="1"/>
    <col min="7" max="7" width="91.140625" style="1" customWidth="1"/>
    <col min="8" max="8" width="24.7109375" style="26" customWidth="1"/>
    <col min="9" max="9" width="27.28515625" style="26" customWidth="1"/>
    <col min="10" max="10" width="10.140625" style="26" customWidth="1"/>
    <col min="11" max="11" width="23.5703125" style="1" customWidth="1"/>
    <col min="12" max="12" width="23.42578125" style="1" customWidth="1"/>
    <col min="13" max="13" width="20.85546875" style="27" customWidth="1"/>
    <col min="14" max="16384" width="8.85546875" style="1"/>
  </cols>
  <sheetData>
    <row r="3" spans="1:13" ht="18.75" customHeight="1" thickBot="1">
      <c r="A3" s="92" t="s">
        <v>336</v>
      </c>
      <c r="B3" s="93"/>
      <c r="C3" s="93"/>
      <c r="D3" s="93"/>
      <c r="E3" s="93"/>
      <c r="F3" s="93"/>
      <c r="G3" s="93"/>
      <c r="H3" s="93"/>
      <c r="I3" s="93"/>
      <c r="J3" s="93"/>
      <c r="K3" s="93"/>
      <c r="L3" s="93"/>
      <c r="M3" s="93"/>
    </row>
    <row r="4" spans="1:13" ht="38.25" customHeight="1" thickTop="1" thickBot="1">
      <c r="A4" s="81" t="s">
        <v>1</v>
      </c>
      <c r="B4" s="81" t="s">
        <v>0</v>
      </c>
      <c r="C4" s="81" t="s">
        <v>163</v>
      </c>
      <c r="D4" s="81" t="s">
        <v>313</v>
      </c>
      <c r="E4" s="81" t="s">
        <v>2</v>
      </c>
      <c r="F4" s="81" t="s">
        <v>3</v>
      </c>
      <c r="G4" s="81" t="s">
        <v>314</v>
      </c>
      <c r="H4" s="120" t="s">
        <v>424</v>
      </c>
      <c r="I4" s="122"/>
      <c r="J4" s="121"/>
      <c r="K4" s="120" t="s">
        <v>425</v>
      </c>
      <c r="L4" s="121"/>
      <c r="M4" s="2" t="s">
        <v>6</v>
      </c>
    </row>
    <row r="5" spans="1:13" ht="36.6" customHeight="1" thickBot="1">
      <c r="A5" s="82"/>
      <c r="B5" s="82"/>
      <c r="C5" s="82"/>
      <c r="D5" s="82"/>
      <c r="E5" s="82"/>
      <c r="F5" s="82"/>
      <c r="G5" s="82"/>
      <c r="H5" s="3" t="s">
        <v>7</v>
      </c>
      <c r="I5" s="3" t="s">
        <v>8</v>
      </c>
      <c r="J5" s="3" t="s">
        <v>9</v>
      </c>
      <c r="K5" s="3" t="s">
        <v>10</v>
      </c>
      <c r="L5" s="3" t="s">
        <v>11</v>
      </c>
      <c r="M5" s="3" t="s">
        <v>12</v>
      </c>
    </row>
    <row r="6" spans="1:13" ht="258.60000000000002" customHeight="1" thickTop="1" thickBot="1">
      <c r="A6" s="159" t="s">
        <v>32</v>
      </c>
      <c r="B6" s="4" t="s">
        <v>315</v>
      </c>
      <c r="C6" s="5" t="s">
        <v>364</v>
      </c>
      <c r="D6" s="6">
        <v>3678107</v>
      </c>
      <c r="E6" s="7" t="s">
        <v>363</v>
      </c>
      <c r="F6" s="7" t="s">
        <v>423</v>
      </c>
      <c r="G6" s="7" t="s">
        <v>344</v>
      </c>
      <c r="H6" s="8" t="s">
        <v>345</v>
      </c>
      <c r="I6" s="8" t="s">
        <v>346</v>
      </c>
      <c r="J6" s="8" t="s">
        <v>347</v>
      </c>
      <c r="K6" s="7" t="s">
        <v>360</v>
      </c>
      <c r="L6" s="7" t="s">
        <v>348</v>
      </c>
      <c r="M6" s="7" t="s">
        <v>36</v>
      </c>
    </row>
    <row r="7" spans="1:13" ht="281.45" customHeight="1" thickBot="1">
      <c r="A7" s="159"/>
      <c r="B7" s="11"/>
      <c r="C7" s="5" t="s">
        <v>383</v>
      </c>
      <c r="D7" s="9">
        <v>5488533</v>
      </c>
      <c r="E7" s="7" t="s">
        <v>440</v>
      </c>
      <c r="F7" s="10" t="s">
        <v>439</v>
      </c>
      <c r="G7" s="7" t="s">
        <v>442</v>
      </c>
      <c r="H7" s="142" t="s">
        <v>429</v>
      </c>
      <c r="I7" s="143"/>
      <c r="J7" s="143"/>
      <c r="K7" s="143"/>
      <c r="L7" s="144"/>
      <c r="M7" s="7" t="s">
        <v>36</v>
      </c>
    </row>
    <row r="8" spans="1:13" ht="64.150000000000006" customHeight="1" thickBot="1">
      <c r="A8" s="159"/>
      <c r="B8" s="161" t="s">
        <v>316</v>
      </c>
      <c r="C8" s="129" t="s">
        <v>201</v>
      </c>
      <c r="D8" s="131">
        <v>1036124</v>
      </c>
      <c r="E8" s="125" t="s">
        <v>430</v>
      </c>
      <c r="F8" s="125" t="s">
        <v>323</v>
      </c>
      <c r="G8" s="125" t="s">
        <v>446</v>
      </c>
      <c r="H8" s="8" t="s">
        <v>37</v>
      </c>
      <c r="I8" s="8" t="s">
        <v>38</v>
      </c>
      <c r="J8" s="8" t="s">
        <v>39</v>
      </c>
      <c r="K8" s="125" t="s">
        <v>20</v>
      </c>
      <c r="L8" s="7" t="s">
        <v>28</v>
      </c>
      <c r="M8" s="125" t="s">
        <v>36</v>
      </c>
    </row>
    <row r="9" spans="1:13" ht="63" customHeight="1" thickBot="1">
      <c r="A9" s="159"/>
      <c r="B9" s="162"/>
      <c r="C9" s="158"/>
      <c r="D9" s="135"/>
      <c r="E9" s="126"/>
      <c r="F9" s="126"/>
      <c r="G9" s="126"/>
      <c r="H9" s="8" t="s">
        <v>40</v>
      </c>
      <c r="I9" s="8" t="s">
        <v>41</v>
      </c>
      <c r="J9" s="8" t="s">
        <v>42</v>
      </c>
      <c r="K9" s="126"/>
      <c r="L9" s="7" t="s">
        <v>43</v>
      </c>
      <c r="M9" s="126"/>
    </row>
    <row r="10" spans="1:13" ht="56.25" customHeight="1" thickBot="1">
      <c r="A10" s="159"/>
      <c r="B10" s="162"/>
      <c r="C10" s="130"/>
      <c r="D10" s="132"/>
      <c r="E10" s="127"/>
      <c r="F10" s="127"/>
      <c r="G10" s="127"/>
      <c r="H10" s="8" t="s">
        <v>44</v>
      </c>
      <c r="I10" s="8" t="s">
        <v>45</v>
      </c>
      <c r="J10" s="8" t="s">
        <v>46</v>
      </c>
      <c r="K10" s="127"/>
      <c r="L10" s="7" t="s">
        <v>28</v>
      </c>
      <c r="M10" s="127"/>
    </row>
    <row r="11" spans="1:13" ht="196.15" customHeight="1" thickBot="1">
      <c r="A11" s="159"/>
      <c r="B11" s="162"/>
      <c r="C11" s="5" t="s">
        <v>274</v>
      </c>
      <c r="D11" s="12">
        <v>475000</v>
      </c>
      <c r="E11" s="7" t="s">
        <v>324</v>
      </c>
      <c r="F11" s="7" t="s">
        <v>323</v>
      </c>
      <c r="G11" s="7" t="s">
        <v>447</v>
      </c>
      <c r="H11" s="8" t="s">
        <v>117</v>
      </c>
      <c r="I11" s="8" t="s">
        <v>118</v>
      </c>
      <c r="J11" s="8" t="s">
        <v>119</v>
      </c>
      <c r="K11" s="7" t="s">
        <v>120</v>
      </c>
      <c r="L11" s="7" t="s">
        <v>14</v>
      </c>
      <c r="M11" s="7" t="s">
        <v>36</v>
      </c>
    </row>
    <row r="12" spans="1:13" ht="237" customHeight="1" thickBot="1">
      <c r="A12" s="159"/>
      <c r="B12" s="163"/>
      <c r="C12" s="5" t="s">
        <v>256</v>
      </c>
      <c r="D12" s="12">
        <v>354449</v>
      </c>
      <c r="E12" s="7" t="s">
        <v>365</v>
      </c>
      <c r="F12" s="7" t="s">
        <v>325</v>
      </c>
      <c r="G12" s="7" t="s">
        <v>448</v>
      </c>
      <c r="H12" s="8" t="s">
        <v>47</v>
      </c>
      <c r="I12" s="8" t="s">
        <v>48</v>
      </c>
      <c r="J12" s="8" t="s">
        <v>31</v>
      </c>
      <c r="K12" s="7" t="s">
        <v>20</v>
      </c>
      <c r="L12" s="7" t="s">
        <v>24</v>
      </c>
      <c r="M12" s="7" t="s">
        <v>36</v>
      </c>
    </row>
    <row r="13" spans="1:13" ht="146.44999999999999" customHeight="1" thickBot="1">
      <c r="A13" s="159"/>
      <c r="B13" s="13" t="s">
        <v>326</v>
      </c>
      <c r="C13" s="14" t="s">
        <v>182</v>
      </c>
      <c r="D13" s="12">
        <v>363204</v>
      </c>
      <c r="E13" s="15" t="s">
        <v>369</v>
      </c>
      <c r="F13" s="16" t="s">
        <v>184</v>
      </c>
      <c r="G13" s="16" t="s">
        <v>449</v>
      </c>
      <c r="H13" s="8" t="s">
        <v>127</v>
      </c>
      <c r="I13" s="8" t="s">
        <v>128</v>
      </c>
      <c r="J13" s="8" t="s">
        <v>74</v>
      </c>
      <c r="K13" s="7" t="s">
        <v>129</v>
      </c>
      <c r="L13" s="7" t="s">
        <v>130</v>
      </c>
      <c r="M13" s="7" t="s">
        <v>36</v>
      </c>
    </row>
    <row r="14" spans="1:13" ht="41.25" customHeight="1" thickBot="1">
      <c r="A14" s="159"/>
      <c r="B14" s="161" t="s">
        <v>327</v>
      </c>
      <c r="C14" s="147" t="s">
        <v>265</v>
      </c>
      <c r="D14" s="139">
        <v>3553789</v>
      </c>
      <c r="E14" s="125" t="s">
        <v>328</v>
      </c>
      <c r="F14" s="125" t="s">
        <v>329</v>
      </c>
      <c r="G14" s="125" t="s">
        <v>456</v>
      </c>
      <c r="H14" s="8" t="s">
        <v>56</v>
      </c>
      <c r="I14" s="8" t="s">
        <v>57</v>
      </c>
      <c r="J14" s="8" t="s">
        <v>58</v>
      </c>
      <c r="K14" s="136" t="s">
        <v>106</v>
      </c>
      <c r="L14" s="7" t="s">
        <v>28</v>
      </c>
      <c r="M14" s="125" t="s">
        <v>36</v>
      </c>
    </row>
    <row r="15" spans="1:13" ht="42.75" thickBot="1">
      <c r="A15" s="159"/>
      <c r="B15" s="162"/>
      <c r="C15" s="148"/>
      <c r="D15" s="140"/>
      <c r="E15" s="126"/>
      <c r="F15" s="126"/>
      <c r="G15" s="126"/>
      <c r="H15" s="7" t="s">
        <v>59</v>
      </c>
      <c r="I15" s="8" t="s">
        <v>57</v>
      </c>
      <c r="J15" s="8" t="s">
        <v>58</v>
      </c>
      <c r="K15" s="137"/>
      <c r="L15" s="7" t="s">
        <v>28</v>
      </c>
      <c r="M15" s="126"/>
    </row>
    <row r="16" spans="1:13" ht="160.15" customHeight="1" thickBot="1">
      <c r="A16" s="159"/>
      <c r="B16" s="162"/>
      <c r="C16" s="149"/>
      <c r="D16" s="141"/>
      <c r="E16" s="127"/>
      <c r="F16" s="127"/>
      <c r="G16" s="127"/>
      <c r="H16" s="8" t="s">
        <v>60</v>
      </c>
      <c r="I16" s="8" t="s">
        <v>61</v>
      </c>
      <c r="J16" s="8" t="s">
        <v>58</v>
      </c>
      <c r="K16" s="138"/>
      <c r="L16" s="7" t="s">
        <v>28</v>
      </c>
      <c r="M16" s="127"/>
    </row>
    <row r="17" spans="1:13" ht="212.45" customHeight="1" thickBot="1">
      <c r="A17" s="159"/>
      <c r="B17" s="163"/>
      <c r="C17" s="5" t="s">
        <v>290</v>
      </c>
      <c r="D17" s="12">
        <v>1720775</v>
      </c>
      <c r="E17" s="17" t="s">
        <v>349</v>
      </c>
      <c r="F17" s="15" t="s">
        <v>331</v>
      </c>
      <c r="G17" s="16" t="s">
        <v>450</v>
      </c>
      <c r="H17" s="142" t="s">
        <v>350</v>
      </c>
      <c r="I17" s="143"/>
      <c r="J17" s="143"/>
      <c r="K17" s="143"/>
      <c r="L17" s="144"/>
      <c r="M17" s="7" t="s">
        <v>36</v>
      </c>
    </row>
    <row r="18" spans="1:13" ht="40.5" customHeight="1" thickBot="1">
      <c r="A18" s="159"/>
      <c r="B18" s="128" t="s">
        <v>317</v>
      </c>
      <c r="C18" s="129" t="s">
        <v>220</v>
      </c>
      <c r="D18" s="131">
        <v>3231593</v>
      </c>
      <c r="E18" s="133" t="s">
        <v>465</v>
      </c>
      <c r="F18" s="125" t="s">
        <v>332</v>
      </c>
      <c r="G18" s="125" t="s">
        <v>333</v>
      </c>
      <c r="H18" s="8" t="s">
        <v>337</v>
      </c>
      <c r="I18" s="8" t="s">
        <v>339</v>
      </c>
      <c r="J18" s="8" t="s">
        <v>340</v>
      </c>
      <c r="K18" s="125" t="s">
        <v>158</v>
      </c>
      <c r="L18" s="125" t="s">
        <v>158</v>
      </c>
      <c r="M18" s="125" t="s">
        <v>36</v>
      </c>
    </row>
    <row r="19" spans="1:13" ht="93" customHeight="1" thickBot="1">
      <c r="A19" s="159"/>
      <c r="B19" s="84"/>
      <c r="C19" s="130"/>
      <c r="D19" s="132"/>
      <c r="E19" s="134"/>
      <c r="F19" s="127"/>
      <c r="G19" s="127"/>
      <c r="H19" s="8" t="s">
        <v>338</v>
      </c>
      <c r="I19" s="8" t="s">
        <v>343</v>
      </c>
      <c r="J19" s="8" t="s">
        <v>74</v>
      </c>
      <c r="K19" s="127"/>
      <c r="L19" s="127"/>
      <c r="M19" s="127"/>
    </row>
    <row r="20" spans="1:13" ht="121.15" customHeight="1" thickBot="1">
      <c r="A20" s="159"/>
      <c r="B20" s="13" t="s">
        <v>318</v>
      </c>
      <c r="C20" s="129" t="s">
        <v>171</v>
      </c>
      <c r="D20" s="131">
        <v>637425</v>
      </c>
      <c r="E20" s="125" t="s">
        <v>330</v>
      </c>
      <c r="F20" s="125" t="s">
        <v>331</v>
      </c>
      <c r="G20" s="125" t="s">
        <v>334</v>
      </c>
      <c r="H20" s="18" t="s">
        <v>351</v>
      </c>
      <c r="I20" s="18" t="s">
        <v>352</v>
      </c>
      <c r="J20" s="18" t="s">
        <v>347</v>
      </c>
      <c r="K20" s="19" t="s">
        <v>360</v>
      </c>
      <c r="L20" s="18" t="s">
        <v>361</v>
      </c>
      <c r="M20" s="150" t="s">
        <v>353</v>
      </c>
    </row>
    <row r="21" spans="1:13" ht="132.75" customHeight="1" thickBot="1">
      <c r="A21" s="159"/>
      <c r="B21" s="13"/>
      <c r="C21" s="158"/>
      <c r="D21" s="135"/>
      <c r="E21" s="126"/>
      <c r="F21" s="126"/>
      <c r="G21" s="126"/>
      <c r="H21" s="18" t="s">
        <v>354</v>
      </c>
      <c r="I21" s="18" t="s">
        <v>355</v>
      </c>
      <c r="J21" s="18" t="s">
        <v>42</v>
      </c>
      <c r="K21" s="19" t="s">
        <v>360</v>
      </c>
      <c r="L21" s="18" t="s">
        <v>451</v>
      </c>
      <c r="M21" s="151"/>
    </row>
    <row r="22" spans="1:13" ht="135" customHeight="1" thickBot="1">
      <c r="A22" s="159"/>
      <c r="B22" s="13"/>
      <c r="C22" s="158"/>
      <c r="D22" s="135"/>
      <c r="E22" s="126"/>
      <c r="F22" s="126"/>
      <c r="G22" s="126"/>
      <c r="H22" s="18" t="s">
        <v>356</v>
      </c>
      <c r="I22" s="18" t="s">
        <v>357</v>
      </c>
      <c r="J22" s="18" t="s">
        <v>42</v>
      </c>
      <c r="K22" s="19" t="s">
        <v>360</v>
      </c>
      <c r="L22" s="18" t="s">
        <v>361</v>
      </c>
      <c r="M22" s="151"/>
    </row>
    <row r="23" spans="1:13" ht="138" customHeight="1" thickBot="1">
      <c r="A23" s="159"/>
      <c r="B23" s="13"/>
      <c r="C23" s="130"/>
      <c r="D23" s="132"/>
      <c r="E23" s="127"/>
      <c r="F23" s="127"/>
      <c r="G23" s="127"/>
      <c r="H23" s="18" t="s">
        <v>358</v>
      </c>
      <c r="I23" s="18" t="s">
        <v>359</v>
      </c>
      <c r="J23" s="18" t="s">
        <v>347</v>
      </c>
      <c r="K23" s="19" t="s">
        <v>360</v>
      </c>
      <c r="L23" s="18" t="s">
        <v>361</v>
      </c>
      <c r="M23" s="152"/>
    </row>
    <row r="24" spans="1:13" ht="223.5" customHeight="1" thickBot="1">
      <c r="A24" s="159"/>
      <c r="B24" s="20" t="s">
        <v>335</v>
      </c>
      <c r="C24" s="5" t="s">
        <v>267</v>
      </c>
      <c r="D24" s="12">
        <v>4527133</v>
      </c>
      <c r="E24" s="17" t="s">
        <v>431</v>
      </c>
      <c r="F24" s="15" t="s">
        <v>268</v>
      </c>
      <c r="G24" s="16" t="s">
        <v>452</v>
      </c>
      <c r="H24" s="142" t="s">
        <v>341</v>
      </c>
      <c r="I24" s="143"/>
      <c r="J24" s="143"/>
      <c r="K24" s="143"/>
      <c r="L24" s="144"/>
      <c r="M24" s="21" t="s">
        <v>36</v>
      </c>
    </row>
    <row r="25" spans="1:13" ht="16.5" customHeight="1" thickBot="1">
      <c r="A25" s="159"/>
      <c r="B25" s="145" t="s">
        <v>342</v>
      </c>
      <c r="C25" s="146"/>
      <c r="D25" s="146"/>
      <c r="E25" s="146"/>
      <c r="F25" s="146"/>
      <c r="G25" s="146"/>
      <c r="H25" s="146"/>
      <c r="I25" s="146"/>
      <c r="J25" s="146"/>
      <c r="K25" s="146"/>
      <c r="L25" s="146"/>
      <c r="M25" s="146"/>
    </row>
    <row r="26" spans="1:13" ht="122.25" customHeight="1" thickBot="1">
      <c r="A26" s="160"/>
      <c r="B26" s="20" t="s">
        <v>245</v>
      </c>
      <c r="C26" s="22"/>
      <c r="D26" s="23">
        <v>49719</v>
      </c>
      <c r="E26" s="123" t="s">
        <v>445</v>
      </c>
      <c r="F26" s="124"/>
      <c r="G26" s="124"/>
      <c r="H26" s="124"/>
      <c r="I26" s="124"/>
      <c r="J26" s="124"/>
      <c r="K26" s="124"/>
      <c r="L26" s="124"/>
      <c r="M26" s="124"/>
    </row>
    <row r="27" spans="1:13" ht="26.25" customHeight="1" thickBot="1">
      <c r="A27" s="154" t="s">
        <v>320</v>
      </c>
      <c r="B27" s="155"/>
      <c r="C27" s="24"/>
      <c r="D27" s="25">
        <f>SUM(D6:D24)+D26</f>
        <v>25115851</v>
      </c>
      <c r="E27" s="156"/>
      <c r="F27" s="157"/>
      <c r="G27" s="157"/>
      <c r="H27" s="157"/>
      <c r="I27" s="157"/>
      <c r="J27" s="157"/>
      <c r="K27" s="157"/>
      <c r="L27" s="157"/>
      <c r="M27" s="157"/>
    </row>
    <row r="28" spans="1:13" ht="14.25" customHeight="1">
      <c r="D28" s="1"/>
      <c r="H28" s="1"/>
      <c r="I28" s="1"/>
      <c r="J28" s="1"/>
      <c r="M28" s="1"/>
    </row>
    <row r="29" spans="1:13">
      <c r="B29" s="99"/>
      <c r="C29" s="99"/>
      <c r="D29" s="99"/>
      <c r="E29" s="99"/>
    </row>
    <row r="31" spans="1:13">
      <c r="A31" s="153" t="s">
        <v>418</v>
      </c>
      <c r="B31" s="153"/>
      <c r="C31" s="153"/>
      <c r="D31" s="153"/>
      <c r="E31" s="153"/>
      <c r="F31" s="153"/>
      <c r="G31" s="153"/>
      <c r="H31" s="153"/>
      <c r="I31" s="153"/>
      <c r="J31" s="153"/>
      <c r="K31" s="153"/>
    </row>
    <row r="32" spans="1:13">
      <c r="A32" s="153"/>
      <c r="B32" s="153"/>
      <c r="C32" s="153"/>
      <c r="D32" s="153"/>
      <c r="E32" s="153"/>
      <c r="F32" s="153"/>
      <c r="G32" s="153"/>
      <c r="H32" s="153"/>
      <c r="I32" s="153"/>
      <c r="J32" s="153"/>
      <c r="K32" s="153"/>
    </row>
  </sheetData>
  <mergeCells count="51">
    <mergeCell ref="H7:L7"/>
    <mergeCell ref="B29:E29"/>
    <mergeCell ref="A31:K32"/>
    <mergeCell ref="A27:B27"/>
    <mergeCell ref="E27:M27"/>
    <mergeCell ref="L18:L19"/>
    <mergeCell ref="M18:M19"/>
    <mergeCell ref="C20:C23"/>
    <mergeCell ref="D20:D23"/>
    <mergeCell ref="E20:E23"/>
    <mergeCell ref="F20:F23"/>
    <mergeCell ref="H24:L24"/>
    <mergeCell ref="A6:A26"/>
    <mergeCell ref="B8:B12"/>
    <mergeCell ref="C8:C10"/>
    <mergeCell ref="B14:B17"/>
    <mergeCell ref="H17:L17"/>
    <mergeCell ref="E8:E10"/>
    <mergeCell ref="B25:M25"/>
    <mergeCell ref="F8:F10"/>
    <mergeCell ref="G8:G10"/>
    <mergeCell ref="C14:C16"/>
    <mergeCell ref="G14:G16"/>
    <mergeCell ref="M20:M23"/>
    <mergeCell ref="M14:M16"/>
    <mergeCell ref="E26:M26"/>
    <mergeCell ref="K8:K10"/>
    <mergeCell ref="M8:M10"/>
    <mergeCell ref="G20:G23"/>
    <mergeCell ref="B18:B19"/>
    <mergeCell ref="C18:C19"/>
    <mergeCell ref="D18:D19"/>
    <mergeCell ref="E18:E19"/>
    <mergeCell ref="F18:F19"/>
    <mergeCell ref="G18:G19"/>
    <mergeCell ref="F14:F16"/>
    <mergeCell ref="K18:K19"/>
    <mergeCell ref="D8:D10"/>
    <mergeCell ref="K14:K16"/>
    <mergeCell ref="D14:D16"/>
    <mergeCell ref="E14:E16"/>
    <mergeCell ref="A3:M3"/>
    <mergeCell ref="A4:A5"/>
    <mergeCell ref="B4:B5"/>
    <mergeCell ref="C4:C5"/>
    <mergeCell ref="K4:L4"/>
    <mergeCell ref="H4:J4"/>
    <mergeCell ref="D4:D5"/>
    <mergeCell ref="E4:E5"/>
    <mergeCell ref="F4:F5"/>
    <mergeCell ref="G4:G5"/>
  </mergeCells>
  <pageMargins left="0.70866141732283472" right="0.70866141732283472" top="0.74803149606299213" bottom="0.74803149606299213" header="0.31496062992125984" footer="0.31496062992125984"/>
  <pageSetup paperSize="8" scale="3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28"/>
  <sheetViews>
    <sheetView tabSelected="1" zoomScale="70" zoomScaleNormal="70" workbookViewId="0">
      <selection activeCell="G6" sqref="G6:G7"/>
    </sheetView>
  </sheetViews>
  <sheetFormatPr defaultRowHeight="21"/>
  <cols>
    <col min="1" max="1" width="13.85546875" style="1" bestFit="1" customWidth="1"/>
    <col min="2" max="2" width="14.28515625" style="1" bestFit="1" customWidth="1"/>
    <col min="3" max="3" width="16" style="1" customWidth="1"/>
    <col min="4" max="4" width="19.85546875" style="1" customWidth="1"/>
    <col min="5" max="5" width="56.42578125" style="1" customWidth="1"/>
    <col min="6" max="6" width="26.7109375" style="1" customWidth="1"/>
    <col min="7" max="7" width="161.5703125" style="1" customWidth="1"/>
    <col min="8" max="8" width="13" style="1" customWidth="1"/>
    <col min="9" max="9" width="16.7109375" style="1" customWidth="1"/>
    <col min="10" max="10" width="11" style="1" customWidth="1"/>
    <col min="11" max="11" width="34.140625" style="1" customWidth="1"/>
    <col min="12" max="12" width="16" style="1" customWidth="1"/>
    <col min="13" max="13" width="18.28515625" style="1" customWidth="1"/>
    <col min="14" max="14" width="38.5703125" style="1" customWidth="1"/>
    <col min="15" max="15" width="27.140625" style="1" customWidth="1"/>
    <col min="16" max="16384" width="9.140625" style="1"/>
  </cols>
  <sheetData>
    <row r="1" spans="1:15">
      <c r="M1" s="53"/>
    </row>
    <row r="2" spans="1:15">
      <c r="M2" s="53"/>
    </row>
    <row r="3" spans="1:15" s="44" customFormat="1" ht="24.75" customHeight="1" thickBot="1">
      <c r="A3" s="170" t="s">
        <v>412</v>
      </c>
      <c r="B3" s="93"/>
      <c r="C3" s="93"/>
      <c r="D3" s="93"/>
      <c r="E3" s="93"/>
      <c r="F3" s="93"/>
      <c r="G3" s="93"/>
      <c r="H3" s="93"/>
      <c r="I3" s="93"/>
      <c r="J3" s="93"/>
      <c r="K3" s="93"/>
      <c r="L3" s="93"/>
      <c r="M3" s="93"/>
      <c r="N3" s="93"/>
      <c r="O3" s="93"/>
    </row>
    <row r="4" spans="1:15" s="44" customFormat="1" ht="22.5" thickTop="1" thickBot="1">
      <c r="A4" s="81" t="s">
        <v>1</v>
      </c>
      <c r="B4" s="81" t="s">
        <v>0</v>
      </c>
      <c r="C4" s="81" t="s">
        <v>362</v>
      </c>
      <c r="D4" s="81" t="s">
        <v>313</v>
      </c>
      <c r="E4" s="81" t="s">
        <v>2</v>
      </c>
      <c r="F4" s="81" t="s">
        <v>3</v>
      </c>
      <c r="G4" s="81" t="s">
        <v>314</v>
      </c>
      <c r="H4" s="94" t="s">
        <v>4</v>
      </c>
      <c r="I4" s="95"/>
      <c r="J4" s="96"/>
      <c r="K4" s="97" t="s">
        <v>5</v>
      </c>
      <c r="L4" s="98"/>
      <c r="M4" s="55" t="s">
        <v>6</v>
      </c>
      <c r="N4" s="171" t="s">
        <v>391</v>
      </c>
      <c r="O4" s="172"/>
    </row>
    <row r="5" spans="1:15" s="44" customFormat="1" ht="48.75" customHeight="1" thickBot="1">
      <c r="A5" s="176"/>
      <c r="B5" s="82"/>
      <c r="C5" s="82"/>
      <c r="D5" s="82"/>
      <c r="E5" s="82"/>
      <c r="F5" s="82"/>
      <c r="G5" s="166"/>
      <c r="H5" s="3" t="s">
        <v>7</v>
      </c>
      <c r="I5" s="3" t="s">
        <v>8</v>
      </c>
      <c r="J5" s="3" t="s">
        <v>9</v>
      </c>
      <c r="K5" s="3" t="s">
        <v>10</v>
      </c>
      <c r="L5" s="3" t="s">
        <v>11</v>
      </c>
      <c r="M5" s="3" t="s">
        <v>12</v>
      </c>
      <c r="N5" s="60" t="s">
        <v>392</v>
      </c>
      <c r="O5" s="60" t="s">
        <v>415</v>
      </c>
    </row>
    <row r="6" spans="1:15" ht="294" customHeight="1" thickTop="1" thickBot="1">
      <c r="A6" s="128" t="s">
        <v>385</v>
      </c>
      <c r="B6" s="165" t="s">
        <v>315</v>
      </c>
      <c r="C6" s="58" t="s">
        <v>386</v>
      </c>
      <c r="D6" s="12">
        <v>11552361</v>
      </c>
      <c r="E6" s="56" t="s">
        <v>469</v>
      </c>
      <c r="F6" s="56" t="s">
        <v>393</v>
      </c>
      <c r="G6" s="167" t="s">
        <v>444</v>
      </c>
      <c r="H6" s="34" t="s">
        <v>396</v>
      </c>
      <c r="I6" s="61" t="s">
        <v>397</v>
      </c>
      <c r="J6" s="34" t="s">
        <v>42</v>
      </c>
      <c r="K6" s="61" t="s">
        <v>408</v>
      </c>
      <c r="L6" s="34" t="s">
        <v>407</v>
      </c>
      <c r="M6" s="30">
        <v>11552361</v>
      </c>
      <c r="N6" s="62" t="s">
        <v>411</v>
      </c>
      <c r="O6" s="62" t="s">
        <v>416</v>
      </c>
    </row>
    <row r="7" spans="1:15" ht="325.5" customHeight="1" thickBot="1">
      <c r="A7" s="83"/>
      <c r="B7" s="118"/>
      <c r="C7" s="58" t="s">
        <v>387</v>
      </c>
      <c r="D7" s="12">
        <v>2392740</v>
      </c>
      <c r="E7" s="56" t="s">
        <v>413</v>
      </c>
      <c r="F7" s="56" t="s">
        <v>393</v>
      </c>
      <c r="G7" s="168"/>
      <c r="H7" s="34" t="s">
        <v>398</v>
      </c>
      <c r="I7" s="61" t="s">
        <v>399</v>
      </c>
      <c r="J7" s="34" t="s">
        <v>74</v>
      </c>
      <c r="K7" s="61" t="s">
        <v>400</v>
      </c>
      <c r="L7" s="34" t="s">
        <v>14</v>
      </c>
      <c r="M7" s="30">
        <v>2392740</v>
      </c>
      <c r="N7" s="62" t="s">
        <v>411</v>
      </c>
      <c r="O7" s="62" t="s">
        <v>416</v>
      </c>
    </row>
    <row r="8" spans="1:15" ht="408.75" customHeight="1" thickBot="1">
      <c r="A8" s="83"/>
      <c r="B8" s="118"/>
      <c r="C8" s="58" t="s">
        <v>388</v>
      </c>
      <c r="D8" s="12">
        <v>732638</v>
      </c>
      <c r="E8" s="31" t="s">
        <v>394</v>
      </c>
      <c r="F8" s="56" t="s">
        <v>395</v>
      </c>
      <c r="G8" s="56" t="s">
        <v>389</v>
      </c>
      <c r="H8" s="34" t="s">
        <v>401</v>
      </c>
      <c r="I8" s="61" t="s">
        <v>402</v>
      </c>
      <c r="J8" s="34" t="s">
        <v>19</v>
      </c>
      <c r="K8" s="61" t="s">
        <v>403</v>
      </c>
      <c r="L8" s="34" t="s">
        <v>14</v>
      </c>
      <c r="M8" s="30">
        <v>732638</v>
      </c>
      <c r="N8" s="62" t="s">
        <v>435</v>
      </c>
      <c r="O8" s="62" t="s">
        <v>416</v>
      </c>
    </row>
    <row r="9" spans="1:15" ht="294" customHeight="1" thickBot="1">
      <c r="A9" s="83"/>
      <c r="B9" s="119"/>
      <c r="C9" s="58" t="s">
        <v>388</v>
      </c>
      <c r="D9" s="12">
        <v>0</v>
      </c>
      <c r="E9" s="59" t="s">
        <v>414</v>
      </c>
      <c r="F9" s="49" t="s">
        <v>393</v>
      </c>
      <c r="G9" s="49" t="s">
        <v>390</v>
      </c>
      <c r="H9" s="50" t="s">
        <v>404</v>
      </c>
      <c r="I9" s="45" t="s">
        <v>405</v>
      </c>
      <c r="J9" s="50" t="s">
        <v>42</v>
      </c>
      <c r="K9" s="45" t="s">
        <v>406</v>
      </c>
      <c r="L9" s="50" t="s">
        <v>410</v>
      </c>
      <c r="M9" s="50">
        <v>0</v>
      </c>
      <c r="N9" s="63" t="s">
        <v>409</v>
      </c>
      <c r="O9" s="63" t="s">
        <v>416</v>
      </c>
    </row>
    <row r="10" spans="1:15" ht="21" customHeight="1" thickBot="1">
      <c r="A10" s="154" t="s">
        <v>320</v>
      </c>
      <c r="B10" s="155"/>
      <c r="C10" s="54"/>
      <c r="D10" s="25">
        <f>SUM(D6:D9)</f>
        <v>14677739</v>
      </c>
      <c r="E10" s="173"/>
      <c r="F10" s="174"/>
      <c r="G10" s="174"/>
      <c r="H10" s="174"/>
      <c r="I10" s="174"/>
      <c r="J10" s="174"/>
      <c r="K10" s="174"/>
      <c r="L10" s="174"/>
      <c r="M10" s="174"/>
      <c r="N10" s="174"/>
      <c r="O10" s="175"/>
    </row>
    <row r="12" spans="1:15">
      <c r="A12" s="153" t="s">
        <v>418</v>
      </c>
      <c r="B12" s="153"/>
      <c r="C12" s="153"/>
      <c r="D12" s="153"/>
      <c r="E12" s="153"/>
      <c r="F12" s="153"/>
      <c r="G12" s="153"/>
      <c r="H12" s="153"/>
      <c r="I12" s="153"/>
      <c r="J12" s="153"/>
      <c r="K12" s="153"/>
    </row>
    <row r="13" spans="1:15">
      <c r="A13" s="153"/>
      <c r="B13" s="153"/>
      <c r="C13" s="153"/>
      <c r="D13" s="153"/>
      <c r="E13" s="153"/>
      <c r="F13" s="153"/>
      <c r="G13" s="153"/>
      <c r="H13" s="153"/>
      <c r="I13" s="153"/>
      <c r="J13" s="153"/>
      <c r="K13" s="153"/>
    </row>
    <row r="14" spans="1:15">
      <c r="D14" s="69"/>
    </row>
    <row r="15" spans="1:15">
      <c r="A15" s="170" t="s">
        <v>434</v>
      </c>
      <c r="B15" s="93"/>
      <c r="C15" s="93"/>
      <c r="D15" s="93"/>
      <c r="E15" s="93"/>
      <c r="F15" s="93"/>
      <c r="G15" s="93"/>
      <c r="H15" s="93"/>
      <c r="I15" s="93"/>
      <c r="J15" s="93"/>
      <c r="K15" s="93"/>
      <c r="L15" s="93"/>
      <c r="M15" s="93"/>
      <c r="N15" s="93"/>
      <c r="O15" s="93"/>
    </row>
    <row r="17" spans="1:4">
      <c r="A17" s="169" t="s">
        <v>466</v>
      </c>
      <c r="B17" s="169"/>
      <c r="C17" s="64"/>
      <c r="D17" s="65">
        <f>SUM(D20:D26)</f>
        <v>45622260.530000001</v>
      </c>
    </row>
    <row r="19" spans="1:4" ht="19.5" customHeight="1">
      <c r="A19" s="169" t="s">
        <v>457</v>
      </c>
      <c r="B19" s="169"/>
      <c r="C19" s="169"/>
      <c r="D19" s="169"/>
    </row>
    <row r="20" spans="1:4">
      <c r="A20" s="164" t="s">
        <v>458</v>
      </c>
      <c r="B20" s="164"/>
      <c r="C20" s="164"/>
      <c r="D20" s="66">
        <v>14400000</v>
      </c>
    </row>
    <row r="21" spans="1:4">
      <c r="A21" s="164" t="s">
        <v>459</v>
      </c>
      <c r="B21" s="164"/>
      <c r="C21" s="164"/>
      <c r="D21" s="66">
        <v>19571078</v>
      </c>
    </row>
    <row r="22" spans="1:4" ht="38.25" customHeight="1">
      <c r="A22" s="164" t="s">
        <v>460</v>
      </c>
      <c r="B22" s="164"/>
      <c r="C22" s="164"/>
      <c r="D22" s="66">
        <v>6572848</v>
      </c>
    </row>
    <row r="23" spans="1:4">
      <c r="A23" s="164" t="s">
        <v>461</v>
      </c>
      <c r="B23" s="164"/>
      <c r="C23" s="164"/>
      <c r="D23" s="66">
        <v>1241011</v>
      </c>
    </row>
    <row r="24" spans="1:4">
      <c r="A24" s="164" t="s">
        <v>462</v>
      </c>
      <c r="B24" s="164"/>
      <c r="C24" s="164"/>
      <c r="D24" s="66">
        <v>1533100</v>
      </c>
    </row>
    <row r="25" spans="1:4" ht="41.25" customHeight="1">
      <c r="A25" s="164" t="s">
        <v>463</v>
      </c>
      <c r="B25" s="164"/>
      <c r="C25" s="164"/>
      <c r="D25" s="66">
        <v>1211136</v>
      </c>
    </row>
    <row r="26" spans="1:4">
      <c r="A26" s="164" t="s">
        <v>464</v>
      </c>
      <c r="B26" s="164"/>
      <c r="C26" s="164"/>
      <c r="D26" s="66">
        <v>1093087.53</v>
      </c>
    </row>
    <row r="27" spans="1:4">
      <c r="A27" s="67"/>
      <c r="B27" s="67"/>
      <c r="C27" s="67"/>
      <c r="D27" s="68"/>
    </row>
    <row r="28" spans="1:4">
      <c r="A28" s="169" t="s">
        <v>433</v>
      </c>
      <c r="B28" s="169" t="s">
        <v>432</v>
      </c>
      <c r="C28" s="64"/>
      <c r="D28" s="65">
        <f>SUM(D10,D17)</f>
        <v>60299999.530000001</v>
      </c>
    </row>
  </sheetData>
  <mergeCells count="28">
    <mergeCell ref="A3:O3"/>
    <mergeCell ref="A15:O15"/>
    <mergeCell ref="N4:O4"/>
    <mergeCell ref="A28:B28"/>
    <mergeCell ref="A17:B17"/>
    <mergeCell ref="A12:K13"/>
    <mergeCell ref="H4:J4"/>
    <mergeCell ref="K4:L4"/>
    <mergeCell ref="E10:O10"/>
    <mergeCell ref="A4:A5"/>
    <mergeCell ref="B4:B5"/>
    <mergeCell ref="C4:C5"/>
    <mergeCell ref="D4:D5"/>
    <mergeCell ref="E4:E5"/>
    <mergeCell ref="A10:B10"/>
    <mergeCell ref="A6:A9"/>
    <mergeCell ref="B6:B9"/>
    <mergeCell ref="F4:F5"/>
    <mergeCell ref="G4:G5"/>
    <mergeCell ref="G6:G7"/>
    <mergeCell ref="A19:D19"/>
    <mergeCell ref="A26:C26"/>
    <mergeCell ref="A20:C20"/>
    <mergeCell ref="A21:C21"/>
    <mergeCell ref="A22:C22"/>
    <mergeCell ref="A23:C23"/>
    <mergeCell ref="A24:C24"/>
    <mergeCell ref="A25:C25"/>
  </mergeCells>
  <pageMargins left="0.70866141732283472" right="0.70866141732283472" top="0.74803149606299213" bottom="0.74803149606299213" header="0.31496062992125984" footer="0.31496062992125984"/>
  <pageSetup paperSize="8" scale="39" orientation="landscape" r:id="rId1"/>
</worksheet>
</file>

<file path=xl/worksheets/sheet4.xml><?xml version="1.0" encoding="utf-8"?>
<worksheet xmlns="http://schemas.openxmlformats.org/spreadsheetml/2006/main" xmlns:r="http://schemas.openxmlformats.org/officeDocument/2006/relationships">
  <dimension ref="A1:Z45"/>
  <sheetViews>
    <sheetView zoomScale="80" zoomScaleNormal="80" workbookViewId="0">
      <selection activeCell="G7" sqref="G7"/>
    </sheetView>
  </sheetViews>
  <sheetFormatPr defaultColWidth="9.140625" defaultRowHeight="21"/>
  <cols>
    <col min="1" max="1" width="20.5703125" style="44" customWidth="1"/>
    <col min="2" max="2" width="20.5703125" style="44" bestFit="1" customWidth="1"/>
    <col min="3" max="3" width="11.42578125" style="44" bestFit="1" customWidth="1"/>
    <col min="4" max="4" width="17.28515625" style="44" bestFit="1" customWidth="1"/>
    <col min="5" max="5" width="81.28515625" style="44" customWidth="1"/>
    <col min="6" max="6" width="52" style="44" customWidth="1"/>
    <col min="7" max="7" width="106.7109375" style="44" customWidth="1"/>
    <col min="8" max="8" width="14.7109375" style="44" bestFit="1" customWidth="1"/>
    <col min="9" max="9" width="17.28515625" style="44" bestFit="1" customWidth="1"/>
    <col min="10" max="10" width="10" style="44" customWidth="1"/>
    <col min="11" max="11" width="25.7109375" style="44" customWidth="1"/>
    <col min="12" max="12" width="29.42578125" style="44" customWidth="1"/>
    <col min="13" max="13" width="24.7109375" style="44" bestFit="1" customWidth="1"/>
    <col min="14" max="14" width="8" style="1" hidden="1" customWidth="1"/>
    <col min="15" max="15" width="12.5703125" style="1" hidden="1" customWidth="1"/>
    <col min="16" max="16" width="44.42578125" style="1" hidden="1" customWidth="1"/>
    <col min="17" max="17" width="36.5703125" style="44" hidden="1" customWidth="1"/>
    <col min="18" max="18" width="16" style="44" hidden="1" customWidth="1"/>
    <col min="19" max="19" width="15.5703125" style="44" hidden="1" customWidth="1"/>
    <col min="20" max="20" width="8.140625" style="44" hidden="1" customWidth="1"/>
    <col min="21" max="21" width="8.85546875" style="44" hidden="1" customWidth="1"/>
    <col min="22" max="22" width="21.7109375" style="44" hidden="1" customWidth="1"/>
    <col min="23" max="23" width="16.28515625" style="44" hidden="1" customWidth="1"/>
    <col min="24" max="24" width="18" style="44" hidden="1" customWidth="1"/>
    <col min="25" max="25" width="0" style="44" hidden="1" customWidth="1"/>
    <col min="26" max="26" width="21" style="44" hidden="1" customWidth="1"/>
    <col min="27" max="27" width="0" style="44" hidden="1" customWidth="1"/>
    <col min="28" max="16384" width="9.140625" style="44"/>
  </cols>
  <sheetData>
    <row r="1" spans="1:25" s="1" customFormat="1">
      <c r="A1" s="44"/>
      <c r="B1" s="44"/>
      <c r="C1" s="44"/>
      <c r="D1" s="44"/>
      <c r="E1" s="44"/>
      <c r="F1" s="44"/>
      <c r="G1" s="44"/>
      <c r="H1" s="44"/>
      <c r="I1" s="44"/>
      <c r="J1" s="44"/>
      <c r="K1" s="44"/>
      <c r="M1" s="53"/>
    </row>
    <row r="2" spans="1:25" s="1" customFormat="1" ht="21.75" thickBot="1">
      <c r="A2" s="44"/>
      <c r="B2" s="44"/>
      <c r="C2" s="44"/>
      <c r="D2" s="44"/>
      <c r="E2" s="44"/>
      <c r="F2" s="44"/>
      <c r="G2" s="44"/>
      <c r="H2" s="44"/>
      <c r="I2" s="44"/>
      <c r="J2" s="44"/>
      <c r="K2" s="44"/>
      <c r="M2" s="53"/>
    </row>
    <row r="3" spans="1:25" ht="22.5" thickTop="1" thickBot="1">
      <c r="A3" s="177" t="s">
        <v>373</v>
      </c>
      <c r="B3" s="178"/>
      <c r="C3" s="178"/>
      <c r="D3" s="178"/>
      <c r="E3" s="178"/>
      <c r="F3" s="178"/>
      <c r="G3" s="178"/>
      <c r="H3" s="178"/>
      <c r="I3" s="178"/>
      <c r="J3" s="178"/>
      <c r="K3" s="178"/>
      <c r="L3" s="178"/>
      <c r="M3" s="178"/>
    </row>
    <row r="4" spans="1:25" ht="27.75" customHeight="1" thickTop="1" thickBot="1">
      <c r="A4" s="81" t="s">
        <v>1</v>
      </c>
      <c r="B4" s="81" t="s">
        <v>0</v>
      </c>
      <c r="C4" s="81" t="s">
        <v>362</v>
      </c>
      <c r="D4" s="81" t="s">
        <v>313</v>
      </c>
      <c r="E4" s="81" t="s">
        <v>2</v>
      </c>
      <c r="F4" s="81" t="s">
        <v>3</v>
      </c>
      <c r="G4" s="81" t="s">
        <v>314</v>
      </c>
      <c r="H4" s="94" t="s">
        <v>4</v>
      </c>
      <c r="I4" s="95"/>
      <c r="J4" s="96"/>
      <c r="K4" s="97" t="s">
        <v>5</v>
      </c>
      <c r="L4" s="98"/>
      <c r="M4" s="55" t="s">
        <v>6</v>
      </c>
    </row>
    <row r="5" spans="1:25" ht="84.75" thickBot="1">
      <c r="A5" s="82"/>
      <c r="B5" s="82"/>
      <c r="C5" s="82"/>
      <c r="D5" s="82"/>
      <c r="E5" s="82"/>
      <c r="F5" s="82"/>
      <c r="G5" s="166"/>
      <c r="H5" s="3" t="s">
        <v>7</v>
      </c>
      <c r="I5" s="3" t="s">
        <v>8</v>
      </c>
      <c r="J5" s="3" t="s">
        <v>9</v>
      </c>
      <c r="K5" s="3" t="s">
        <v>10</v>
      </c>
      <c r="L5" s="3" t="s">
        <v>11</v>
      </c>
      <c r="M5" s="3" t="s">
        <v>12</v>
      </c>
      <c r="P5" s="43"/>
      <c r="Q5" s="40"/>
      <c r="R5" s="42" t="s">
        <v>167</v>
      </c>
      <c r="S5" s="42" t="s">
        <v>168</v>
      </c>
      <c r="U5" s="70" t="s">
        <v>164</v>
      </c>
      <c r="V5" s="43" t="s">
        <v>165</v>
      </c>
      <c r="W5" s="43" t="s">
        <v>166</v>
      </c>
      <c r="Y5" s="70" t="s">
        <v>169</v>
      </c>
    </row>
    <row r="6" spans="1:25" ht="198.75" customHeight="1" thickTop="1" thickBot="1">
      <c r="A6" s="181" t="s">
        <v>49</v>
      </c>
      <c r="B6" s="162" t="s">
        <v>177</v>
      </c>
      <c r="C6" s="58" t="s">
        <v>171</v>
      </c>
      <c r="D6" s="12">
        <v>31235</v>
      </c>
      <c r="E6" s="31" t="s">
        <v>108</v>
      </c>
      <c r="F6" s="56" t="s">
        <v>17</v>
      </c>
      <c r="G6" s="34" t="s">
        <v>382</v>
      </c>
      <c r="H6" s="34" t="s">
        <v>21</v>
      </c>
      <c r="I6" s="61" t="s">
        <v>22</v>
      </c>
      <c r="J6" s="34" t="s">
        <v>23</v>
      </c>
      <c r="K6" s="34" t="s">
        <v>20</v>
      </c>
      <c r="L6" s="30" t="s">
        <v>24</v>
      </c>
      <c r="M6" s="30">
        <v>31235</v>
      </c>
      <c r="N6" s="39">
        <f t="shared" ref="N6:N20" si="0">M6-D6</f>
        <v>0</v>
      </c>
      <c r="P6" s="40"/>
      <c r="Q6" s="40"/>
      <c r="R6" s="41">
        <v>0</v>
      </c>
      <c r="S6" s="41">
        <v>31235</v>
      </c>
      <c r="T6" s="42" t="s">
        <v>176</v>
      </c>
      <c r="U6" s="40" t="s">
        <v>211</v>
      </c>
      <c r="V6" s="43" t="s">
        <v>173</v>
      </c>
      <c r="W6" s="43" t="s">
        <v>172</v>
      </c>
      <c r="Y6" s="40" t="s">
        <v>210</v>
      </c>
    </row>
    <row r="7" spans="1:25" ht="306" customHeight="1" thickBot="1">
      <c r="A7" s="181"/>
      <c r="B7" s="162"/>
      <c r="C7" s="58" t="s">
        <v>304</v>
      </c>
      <c r="D7" s="12">
        <v>7000</v>
      </c>
      <c r="E7" s="31" t="s">
        <v>305</v>
      </c>
      <c r="F7" s="56" t="s">
        <v>306</v>
      </c>
      <c r="G7" s="34" t="s">
        <v>307</v>
      </c>
      <c r="H7" s="34" t="s">
        <v>115</v>
      </c>
      <c r="I7" s="61" t="s">
        <v>116</v>
      </c>
      <c r="J7" s="34" t="s">
        <v>46</v>
      </c>
      <c r="K7" s="34" t="s">
        <v>113</v>
      </c>
      <c r="L7" s="30" t="s">
        <v>114</v>
      </c>
      <c r="M7" s="30">
        <v>7000</v>
      </c>
      <c r="N7" s="39">
        <f t="shared" si="0"/>
        <v>0</v>
      </c>
      <c r="P7" s="40"/>
      <c r="Q7" s="40"/>
      <c r="R7" s="41">
        <v>0</v>
      </c>
      <c r="S7" s="41">
        <v>7000</v>
      </c>
      <c r="T7" s="42" t="s">
        <v>176</v>
      </c>
      <c r="U7" s="71" t="s">
        <v>179</v>
      </c>
      <c r="V7" s="43" t="s">
        <v>170</v>
      </c>
      <c r="W7" s="43" t="s">
        <v>172</v>
      </c>
      <c r="Y7" s="71" t="s">
        <v>179</v>
      </c>
    </row>
    <row r="8" spans="1:25" ht="189.75" thickBot="1">
      <c r="A8" s="181"/>
      <c r="B8" s="162"/>
      <c r="C8" s="57" t="s">
        <v>266</v>
      </c>
      <c r="D8" s="72">
        <v>5276</v>
      </c>
      <c r="E8" s="31" t="s">
        <v>384</v>
      </c>
      <c r="F8" s="56" t="s">
        <v>291</v>
      </c>
      <c r="G8" s="34" t="s">
        <v>294</v>
      </c>
      <c r="H8" s="200" t="s">
        <v>417</v>
      </c>
      <c r="I8" s="201"/>
      <c r="J8" s="201"/>
      <c r="K8" s="201"/>
      <c r="L8" s="202"/>
      <c r="M8" s="30">
        <v>5276</v>
      </c>
      <c r="N8" s="39">
        <f t="shared" si="0"/>
        <v>0</v>
      </c>
      <c r="P8" s="40"/>
      <c r="Q8" s="40"/>
      <c r="R8" s="41">
        <v>0</v>
      </c>
      <c r="S8" s="41">
        <v>5276</v>
      </c>
      <c r="T8" s="42" t="s">
        <v>176</v>
      </c>
      <c r="U8" s="40" t="s">
        <v>293</v>
      </c>
      <c r="V8" s="43" t="s">
        <v>173</v>
      </c>
      <c r="W8" s="43" t="s">
        <v>213</v>
      </c>
      <c r="Y8" s="40" t="s">
        <v>292</v>
      </c>
    </row>
    <row r="9" spans="1:25" ht="126.75" thickBot="1">
      <c r="A9" s="181"/>
      <c r="B9" s="162"/>
      <c r="C9" s="147" t="s">
        <v>269</v>
      </c>
      <c r="D9" s="203">
        <v>4773</v>
      </c>
      <c r="E9" s="205" t="s">
        <v>374</v>
      </c>
      <c r="F9" s="206" t="s">
        <v>270</v>
      </c>
      <c r="G9" s="206" t="s">
        <v>273</v>
      </c>
      <c r="H9" s="34" t="s">
        <v>25</v>
      </c>
      <c r="I9" s="73" t="s">
        <v>26</v>
      </c>
      <c r="J9" s="34" t="s">
        <v>27</v>
      </c>
      <c r="K9" s="61" t="s">
        <v>20</v>
      </c>
      <c r="L9" s="30" t="s">
        <v>28</v>
      </c>
      <c r="M9" s="30">
        <v>4773</v>
      </c>
      <c r="N9" s="39">
        <f t="shared" si="0"/>
        <v>0</v>
      </c>
      <c r="P9" s="40"/>
      <c r="Q9" s="40"/>
      <c r="R9" s="41">
        <v>0</v>
      </c>
      <c r="S9" s="41">
        <v>4773</v>
      </c>
      <c r="T9" s="42" t="s">
        <v>176</v>
      </c>
      <c r="U9" s="40" t="s">
        <v>272</v>
      </c>
      <c r="V9" s="43" t="s">
        <v>170</v>
      </c>
      <c r="W9" s="43" t="s">
        <v>172</v>
      </c>
      <c r="Y9" s="40" t="s">
        <v>271</v>
      </c>
    </row>
    <row r="10" spans="1:25" ht="42.75" thickBot="1">
      <c r="A10" s="181"/>
      <c r="B10" s="162"/>
      <c r="C10" s="149"/>
      <c r="D10" s="204"/>
      <c r="E10" s="104"/>
      <c r="F10" s="196"/>
      <c r="G10" s="196"/>
      <c r="H10" s="34" t="s">
        <v>29</v>
      </c>
      <c r="I10" s="34" t="s">
        <v>30</v>
      </c>
      <c r="J10" s="34" t="s">
        <v>31</v>
      </c>
      <c r="K10" s="61" t="s">
        <v>20</v>
      </c>
      <c r="L10" s="30" t="s">
        <v>28</v>
      </c>
      <c r="M10" s="30"/>
      <c r="N10" s="39">
        <f t="shared" si="0"/>
        <v>0</v>
      </c>
      <c r="P10" s="40"/>
      <c r="Q10" s="40"/>
      <c r="R10" s="41"/>
      <c r="S10" s="41"/>
      <c r="T10" s="42"/>
      <c r="U10" s="40"/>
      <c r="V10" s="43"/>
      <c r="W10" s="43"/>
      <c r="Y10" s="40"/>
    </row>
    <row r="11" spans="1:25" ht="147.75" thickBot="1">
      <c r="A11" s="181"/>
      <c r="B11" s="163"/>
      <c r="C11" s="58" t="s">
        <v>304</v>
      </c>
      <c r="D11" s="74">
        <v>2500</v>
      </c>
      <c r="E11" s="31" t="s">
        <v>308</v>
      </c>
      <c r="F11" s="56" t="s">
        <v>309</v>
      </c>
      <c r="G11" s="34" t="s">
        <v>312</v>
      </c>
      <c r="H11" s="50" t="s">
        <v>112</v>
      </c>
      <c r="I11" s="75" t="s">
        <v>18</v>
      </c>
      <c r="J11" s="50" t="s">
        <v>19</v>
      </c>
      <c r="K11" s="50" t="s">
        <v>113</v>
      </c>
      <c r="L11" s="52" t="s">
        <v>114</v>
      </c>
      <c r="M11" s="30">
        <v>2500</v>
      </c>
      <c r="N11" s="39">
        <f t="shared" si="0"/>
        <v>0</v>
      </c>
      <c r="P11" s="40"/>
      <c r="Q11" s="40"/>
      <c r="R11" s="41">
        <v>0</v>
      </c>
      <c r="S11" s="41">
        <v>2500</v>
      </c>
      <c r="T11" s="42" t="s">
        <v>176</v>
      </c>
      <c r="U11" s="71" t="s">
        <v>311</v>
      </c>
      <c r="V11" s="43" t="s">
        <v>170</v>
      </c>
      <c r="W11" s="43" t="s">
        <v>172</v>
      </c>
      <c r="Y11" s="71" t="s">
        <v>310</v>
      </c>
    </row>
    <row r="12" spans="1:25" ht="336.75" thickBot="1">
      <c r="A12" s="181"/>
      <c r="B12" s="161" t="s">
        <v>181</v>
      </c>
      <c r="C12" s="58" t="s">
        <v>220</v>
      </c>
      <c r="D12" s="12">
        <v>15984</v>
      </c>
      <c r="E12" s="31" t="s">
        <v>368</v>
      </c>
      <c r="F12" s="56" t="s">
        <v>381</v>
      </c>
      <c r="G12" s="34" t="s">
        <v>380</v>
      </c>
      <c r="H12" s="87" t="s">
        <v>370</v>
      </c>
      <c r="I12" s="88"/>
      <c r="J12" s="88"/>
      <c r="K12" s="88"/>
      <c r="L12" s="89"/>
      <c r="M12" s="30">
        <v>15984</v>
      </c>
      <c r="N12" s="39">
        <f t="shared" si="0"/>
        <v>0</v>
      </c>
      <c r="P12" s="40"/>
      <c r="Q12" s="40"/>
      <c r="R12" s="41">
        <v>0</v>
      </c>
      <c r="S12" s="41">
        <v>0</v>
      </c>
      <c r="T12" s="42" t="s">
        <v>176</v>
      </c>
      <c r="U12" s="40" t="s">
        <v>180</v>
      </c>
      <c r="V12" s="43" t="s">
        <v>170</v>
      </c>
      <c r="W12" s="43" t="s">
        <v>185</v>
      </c>
      <c r="Y12" s="40" t="s">
        <v>221</v>
      </c>
    </row>
    <row r="13" spans="1:25" ht="147.75" thickBot="1">
      <c r="A13" s="181"/>
      <c r="B13" s="162"/>
      <c r="C13" s="58" t="s">
        <v>220</v>
      </c>
      <c r="D13" s="12">
        <v>9934</v>
      </c>
      <c r="E13" s="31" t="s">
        <v>121</v>
      </c>
      <c r="F13" s="56" t="s">
        <v>122</v>
      </c>
      <c r="G13" s="34" t="s">
        <v>379</v>
      </c>
      <c r="H13" s="35" t="s">
        <v>123</v>
      </c>
      <c r="I13" s="36" t="s">
        <v>124</v>
      </c>
      <c r="J13" s="35" t="s">
        <v>15</v>
      </c>
      <c r="K13" s="197" t="s">
        <v>125</v>
      </c>
      <c r="L13" s="198"/>
      <c r="M13" s="30">
        <v>9934</v>
      </c>
      <c r="N13" s="39">
        <f t="shared" si="0"/>
        <v>0</v>
      </c>
      <c r="P13" s="40"/>
      <c r="Q13" s="40"/>
      <c r="R13" s="41">
        <v>0</v>
      </c>
      <c r="S13" s="41">
        <v>0</v>
      </c>
      <c r="T13" s="42" t="s">
        <v>176</v>
      </c>
      <c r="U13" s="40" t="s">
        <v>180</v>
      </c>
      <c r="V13" s="43" t="s">
        <v>170</v>
      </c>
      <c r="W13" s="43" t="s">
        <v>185</v>
      </c>
      <c r="Y13" s="40" t="s">
        <v>221</v>
      </c>
    </row>
    <row r="14" spans="1:25" ht="215.25" customHeight="1" thickBot="1">
      <c r="A14" s="181"/>
      <c r="B14" s="162"/>
      <c r="C14" s="58" t="s">
        <v>275</v>
      </c>
      <c r="D14" s="12">
        <v>20000</v>
      </c>
      <c r="E14" s="31" t="s">
        <v>276</v>
      </c>
      <c r="F14" s="56" t="s">
        <v>277</v>
      </c>
      <c r="G14" s="34" t="s">
        <v>280</v>
      </c>
      <c r="H14" s="34" t="s">
        <v>104</v>
      </c>
      <c r="I14" s="61" t="s">
        <v>105</v>
      </c>
      <c r="J14" s="34" t="s">
        <v>74</v>
      </c>
      <c r="K14" s="87" t="s">
        <v>436</v>
      </c>
      <c r="L14" s="89"/>
      <c r="M14" s="30">
        <v>20000</v>
      </c>
      <c r="N14" s="39">
        <f t="shared" si="0"/>
        <v>0</v>
      </c>
      <c r="P14" s="40"/>
      <c r="Q14" s="40"/>
      <c r="R14" s="41">
        <v>0</v>
      </c>
      <c r="S14" s="41">
        <v>0</v>
      </c>
      <c r="T14" s="42" t="s">
        <v>176</v>
      </c>
      <c r="U14" s="40" t="s">
        <v>279</v>
      </c>
      <c r="V14" s="43" t="s">
        <v>170</v>
      </c>
      <c r="W14" s="43" t="s">
        <v>195</v>
      </c>
      <c r="Y14" s="40" t="s">
        <v>278</v>
      </c>
    </row>
    <row r="15" spans="1:25" ht="147.75" thickBot="1">
      <c r="A15" s="181"/>
      <c r="B15" s="162"/>
      <c r="C15" s="129" t="s">
        <v>171</v>
      </c>
      <c r="D15" s="185">
        <v>3930</v>
      </c>
      <c r="E15" s="192" t="s">
        <v>197</v>
      </c>
      <c r="F15" s="192" t="s">
        <v>198</v>
      </c>
      <c r="G15" s="192" t="s">
        <v>200</v>
      </c>
      <c r="H15" s="34" t="s">
        <v>50</v>
      </c>
      <c r="I15" s="45" t="s">
        <v>51</v>
      </c>
      <c r="J15" s="34" t="s">
        <v>42</v>
      </c>
      <c r="K15" s="87" t="s">
        <v>437</v>
      </c>
      <c r="L15" s="89"/>
      <c r="M15" s="30">
        <v>2220</v>
      </c>
      <c r="N15" s="39">
        <f t="shared" si="0"/>
        <v>-1710</v>
      </c>
      <c r="P15" s="40"/>
      <c r="Q15" s="40"/>
      <c r="R15" s="41">
        <v>0</v>
      </c>
      <c r="S15" s="41">
        <v>0</v>
      </c>
      <c r="T15" s="42" t="s">
        <v>176</v>
      </c>
      <c r="U15" s="40" t="s">
        <v>199</v>
      </c>
      <c r="V15" s="43" t="s">
        <v>170</v>
      </c>
      <c r="W15" s="43" t="s">
        <v>172</v>
      </c>
      <c r="Y15" s="40" t="s">
        <v>199</v>
      </c>
    </row>
    <row r="16" spans="1:25" ht="119.25" customHeight="1" thickBot="1">
      <c r="A16" s="181"/>
      <c r="B16" s="162"/>
      <c r="C16" s="158"/>
      <c r="D16" s="207"/>
      <c r="E16" s="193"/>
      <c r="F16" s="193"/>
      <c r="G16" s="193"/>
      <c r="H16" s="34" t="s">
        <v>85</v>
      </c>
      <c r="I16" s="34" t="s">
        <v>82</v>
      </c>
      <c r="J16" s="34" t="s">
        <v>83</v>
      </c>
      <c r="K16" s="34" t="s">
        <v>97</v>
      </c>
      <c r="L16" s="30" t="s">
        <v>72</v>
      </c>
      <c r="M16" s="183">
        <v>1710</v>
      </c>
      <c r="N16" s="39">
        <f t="shared" si="0"/>
        <v>1710</v>
      </c>
      <c r="P16" s="40"/>
      <c r="Q16" s="40"/>
      <c r="R16" s="41"/>
      <c r="S16" s="41"/>
      <c r="T16" s="42"/>
      <c r="U16" s="40"/>
      <c r="V16" s="43"/>
      <c r="W16" s="43"/>
      <c r="Y16" s="40"/>
    </row>
    <row r="17" spans="1:25" ht="104.25" customHeight="1" thickBot="1">
      <c r="A17" s="181"/>
      <c r="B17" s="162"/>
      <c r="C17" s="158"/>
      <c r="D17" s="207"/>
      <c r="E17" s="193"/>
      <c r="F17" s="193"/>
      <c r="G17" s="193"/>
      <c r="H17" s="34" t="s">
        <v>84</v>
      </c>
      <c r="I17" s="34" t="s">
        <v>82</v>
      </c>
      <c r="J17" s="34" t="s">
        <v>83</v>
      </c>
      <c r="K17" s="34" t="s">
        <v>97</v>
      </c>
      <c r="L17" s="30" t="s">
        <v>72</v>
      </c>
      <c r="M17" s="191"/>
      <c r="N17" s="39">
        <f t="shared" si="0"/>
        <v>0</v>
      </c>
      <c r="P17" s="40"/>
      <c r="Q17" s="40"/>
      <c r="R17" s="41"/>
      <c r="S17" s="41"/>
      <c r="T17" s="42"/>
      <c r="U17" s="40"/>
      <c r="V17" s="43"/>
      <c r="W17" s="43"/>
      <c r="Y17" s="40"/>
    </row>
    <row r="18" spans="1:25" ht="117.75" customHeight="1" thickBot="1">
      <c r="A18" s="181"/>
      <c r="B18" s="162"/>
      <c r="C18" s="130"/>
      <c r="D18" s="186"/>
      <c r="E18" s="103"/>
      <c r="F18" s="103"/>
      <c r="G18" s="103"/>
      <c r="H18" s="34" t="s">
        <v>86</v>
      </c>
      <c r="I18" s="34" t="s">
        <v>82</v>
      </c>
      <c r="J18" s="34" t="s">
        <v>83</v>
      </c>
      <c r="K18" s="34" t="s">
        <v>97</v>
      </c>
      <c r="L18" s="30" t="s">
        <v>72</v>
      </c>
      <c r="M18" s="184"/>
      <c r="N18" s="39">
        <f t="shared" si="0"/>
        <v>0</v>
      </c>
      <c r="P18" s="40"/>
      <c r="Q18" s="40"/>
      <c r="R18" s="41"/>
      <c r="S18" s="41"/>
      <c r="T18" s="42"/>
      <c r="U18" s="40"/>
      <c r="V18" s="43"/>
      <c r="W18" s="43"/>
      <c r="Y18" s="40"/>
    </row>
    <row r="19" spans="1:25" ht="210" customHeight="1" thickBot="1">
      <c r="A19" s="181"/>
      <c r="B19" s="162"/>
      <c r="C19" s="58" t="s">
        <v>183</v>
      </c>
      <c r="D19" s="12">
        <v>2942</v>
      </c>
      <c r="E19" s="31" t="s">
        <v>299</v>
      </c>
      <c r="F19" s="56" t="s">
        <v>300</v>
      </c>
      <c r="G19" s="34" t="s">
        <v>303</v>
      </c>
      <c r="H19" s="87" t="s">
        <v>301</v>
      </c>
      <c r="I19" s="88"/>
      <c r="J19" s="88"/>
      <c r="K19" s="88"/>
      <c r="L19" s="89"/>
      <c r="M19" s="30">
        <v>2942</v>
      </c>
      <c r="N19" s="39">
        <f t="shared" si="0"/>
        <v>0</v>
      </c>
      <c r="P19" s="40"/>
      <c r="Q19" s="40"/>
      <c r="R19" s="41">
        <v>0</v>
      </c>
      <c r="S19" s="41">
        <v>0</v>
      </c>
      <c r="T19" s="42" t="s">
        <v>176</v>
      </c>
      <c r="U19" s="40" t="s">
        <v>180</v>
      </c>
      <c r="V19" s="43" t="s">
        <v>170</v>
      </c>
      <c r="W19" s="43" t="s">
        <v>195</v>
      </c>
      <c r="Y19" s="40" t="s">
        <v>302</v>
      </c>
    </row>
    <row r="20" spans="1:25" ht="232.5" customHeight="1" thickBot="1">
      <c r="A20" s="199"/>
      <c r="B20" s="163"/>
      <c r="C20" s="58" t="s">
        <v>171</v>
      </c>
      <c r="D20" s="12">
        <v>2096</v>
      </c>
      <c r="E20" s="31" t="s">
        <v>202</v>
      </c>
      <c r="F20" s="56" t="s">
        <v>203</v>
      </c>
      <c r="G20" s="34" t="s">
        <v>206</v>
      </c>
      <c r="H20" s="87" t="s">
        <v>204</v>
      </c>
      <c r="I20" s="88"/>
      <c r="J20" s="88"/>
      <c r="K20" s="88"/>
      <c r="L20" s="89"/>
      <c r="M20" s="30">
        <v>2096</v>
      </c>
      <c r="N20" s="39">
        <f t="shared" si="0"/>
        <v>0</v>
      </c>
      <c r="P20" s="40"/>
      <c r="Q20" s="40"/>
      <c r="R20" s="41">
        <v>1537</v>
      </c>
      <c r="S20" s="41">
        <v>0</v>
      </c>
      <c r="T20" s="42" t="s">
        <v>176</v>
      </c>
      <c r="U20" s="40" t="s">
        <v>180</v>
      </c>
      <c r="V20" s="43" t="s">
        <v>170</v>
      </c>
      <c r="W20" s="43" t="s">
        <v>185</v>
      </c>
      <c r="Y20" s="40" t="s">
        <v>205</v>
      </c>
    </row>
    <row r="21" spans="1:25" ht="85.5" thickTop="1" thickBot="1">
      <c r="A21" s="180" t="s">
        <v>49</v>
      </c>
      <c r="B21" s="161" t="s">
        <v>212</v>
      </c>
      <c r="C21" s="129" t="s">
        <v>251</v>
      </c>
      <c r="D21" s="131">
        <v>9261</v>
      </c>
      <c r="E21" s="194" t="s">
        <v>253</v>
      </c>
      <c r="F21" s="194" t="s">
        <v>113</v>
      </c>
      <c r="G21" s="194" t="s">
        <v>367</v>
      </c>
      <c r="H21" s="34" t="s">
        <v>75</v>
      </c>
      <c r="I21" s="45" t="s">
        <v>73</v>
      </c>
      <c r="J21" s="34" t="s">
        <v>74</v>
      </c>
      <c r="K21" s="34" t="s">
        <v>157</v>
      </c>
      <c r="L21" s="30" t="s">
        <v>64</v>
      </c>
      <c r="M21" s="30">
        <v>7000</v>
      </c>
      <c r="N21" s="39"/>
      <c r="P21" s="40"/>
      <c r="Q21" s="40"/>
      <c r="R21" s="41">
        <v>0</v>
      </c>
      <c r="S21" s="41">
        <v>9261</v>
      </c>
      <c r="T21" s="42" t="s">
        <v>176</v>
      </c>
      <c r="U21" s="40" t="s">
        <v>255</v>
      </c>
      <c r="V21" s="43" t="s">
        <v>252</v>
      </c>
      <c r="W21" s="43" t="s">
        <v>172</v>
      </c>
      <c r="Y21" s="40" t="s">
        <v>254</v>
      </c>
    </row>
    <row r="22" spans="1:25" ht="42.75" thickBot="1">
      <c r="A22" s="181"/>
      <c r="B22" s="162"/>
      <c r="C22" s="158"/>
      <c r="D22" s="135"/>
      <c r="E22" s="195"/>
      <c r="F22" s="195"/>
      <c r="G22" s="195"/>
      <c r="H22" s="34" t="s">
        <v>99</v>
      </c>
      <c r="I22" s="45" t="s">
        <v>107</v>
      </c>
      <c r="J22" s="34" t="s">
        <v>100</v>
      </c>
      <c r="K22" s="34" t="s">
        <v>103</v>
      </c>
      <c r="L22" s="30" t="s">
        <v>64</v>
      </c>
      <c r="M22" s="30">
        <v>2011</v>
      </c>
      <c r="N22" s="39"/>
      <c r="P22" s="40"/>
      <c r="Q22" s="40"/>
      <c r="R22" s="41"/>
      <c r="S22" s="41"/>
      <c r="T22" s="42"/>
      <c r="U22" s="40"/>
      <c r="V22" s="43"/>
      <c r="W22" s="43"/>
      <c r="Y22" s="40"/>
    </row>
    <row r="23" spans="1:25" ht="63.75" thickBot="1">
      <c r="A23" s="181"/>
      <c r="B23" s="162"/>
      <c r="C23" s="130"/>
      <c r="D23" s="132"/>
      <c r="E23" s="196"/>
      <c r="F23" s="196"/>
      <c r="G23" s="196"/>
      <c r="H23" s="34" t="s">
        <v>101</v>
      </c>
      <c r="I23" s="45" t="s">
        <v>102</v>
      </c>
      <c r="J23" s="34" t="s">
        <v>74</v>
      </c>
      <c r="K23" s="34" t="s">
        <v>103</v>
      </c>
      <c r="L23" s="30" t="s">
        <v>64</v>
      </c>
      <c r="M23" s="30">
        <v>250</v>
      </c>
      <c r="N23" s="39"/>
      <c r="P23" s="40"/>
      <c r="Q23" s="40"/>
      <c r="R23" s="41"/>
      <c r="S23" s="41"/>
      <c r="T23" s="42"/>
      <c r="U23" s="40"/>
      <c r="V23" s="43"/>
      <c r="W23" s="43"/>
      <c r="Y23" s="40"/>
    </row>
    <row r="24" spans="1:25" ht="84.75" thickBot="1">
      <c r="A24" s="181"/>
      <c r="B24" s="162"/>
      <c r="C24" s="58" t="s">
        <v>257</v>
      </c>
      <c r="D24" s="12">
        <v>4500</v>
      </c>
      <c r="E24" s="31" t="s">
        <v>258</v>
      </c>
      <c r="F24" s="56" t="s">
        <v>113</v>
      </c>
      <c r="G24" s="34" t="s">
        <v>261</v>
      </c>
      <c r="H24" s="34" t="s">
        <v>154</v>
      </c>
      <c r="I24" s="45" t="s">
        <v>155</v>
      </c>
      <c r="J24" s="34" t="s">
        <v>39</v>
      </c>
      <c r="K24" s="34" t="s">
        <v>156</v>
      </c>
      <c r="L24" s="30" t="s">
        <v>64</v>
      </c>
      <c r="M24" s="30">
        <v>4500</v>
      </c>
      <c r="N24" s="39">
        <f t="shared" ref="N24:N32" si="1">M24-D24</f>
        <v>0</v>
      </c>
      <c r="P24" s="40"/>
      <c r="Q24" s="40"/>
      <c r="R24" s="41">
        <v>0</v>
      </c>
      <c r="S24" s="41">
        <v>4500</v>
      </c>
      <c r="T24" s="42" t="s">
        <v>176</v>
      </c>
      <c r="U24" s="40" t="s">
        <v>259</v>
      </c>
      <c r="V24" s="43" t="s">
        <v>260</v>
      </c>
      <c r="W24" s="43" t="s">
        <v>172</v>
      </c>
      <c r="Y24" s="40" t="s">
        <v>259</v>
      </c>
    </row>
    <row r="25" spans="1:25" ht="84.75" thickBot="1">
      <c r="A25" s="181"/>
      <c r="B25" s="163"/>
      <c r="C25" s="58" t="s">
        <v>175</v>
      </c>
      <c r="D25" s="12">
        <v>2000</v>
      </c>
      <c r="E25" s="31" t="s">
        <v>262</v>
      </c>
      <c r="F25" s="56" t="s">
        <v>113</v>
      </c>
      <c r="G25" s="34" t="s">
        <v>264</v>
      </c>
      <c r="H25" s="34" t="s">
        <v>91</v>
      </c>
      <c r="I25" s="45" t="s">
        <v>92</v>
      </c>
      <c r="J25" s="34" t="s">
        <v>95</v>
      </c>
      <c r="K25" s="34" t="s">
        <v>153</v>
      </c>
      <c r="L25" s="30" t="s">
        <v>93</v>
      </c>
      <c r="M25" s="30">
        <v>2000</v>
      </c>
      <c r="N25" s="39">
        <f t="shared" si="1"/>
        <v>0</v>
      </c>
      <c r="P25" s="40"/>
      <c r="Q25" s="40"/>
      <c r="R25" s="41">
        <v>0</v>
      </c>
      <c r="S25" s="41">
        <v>2000</v>
      </c>
      <c r="T25" s="42" t="s">
        <v>176</v>
      </c>
      <c r="U25" s="40" t="s">
        <v>263</v>
      </c>
      <c r="V25" s="43" t="s">
        <v>222</v>
      </c>
      <c r="W25" s="43" t="s">
        <v>172</v>
      </c>
      <c r="Y25" s="40" t="s">
        <v>263</v>
      </c>
    </row>
    <row r="26" spans="1:25" ht="146.25" customHeight="1" thickBot="1">
      <c r="A26" s="181"/>
      <c r="B26" s="161" t="s">
        <v>186</v>
      </c>
      <c r="C26" s="58" t="s">
        <v>240</v>
      </c>
      <c r="D26" s="12">
        <v>27322</v>
      </c>
      <c r="E26" s="31" t="s">
        <v>241</v>
      </c>
      <c r="F26" s="56" t="s">
        <v>376</v>
      </c>
      <c r="G26" s="34" t="s">
        <v>244</v>
      </c>
      <c r="H26" s="34" t="s">
        <v>87</v>
      </c>
      <c r="I26" s="61" t="s">
        <v>88</v>
      </c>
      <c r="J26" s="34" t="s">
        <v>16</v>
      </c>
      <c r="K26" s="34" t="s">
        <v>20</v>
      </c>
      <c r="L26" s="30" t="s">
        <v>24</v>
      </c>
      <c r="M26" s="30">
        <v>27322</v>
      </c>
      <c r="N26" s="39">
        <f t="shared" si="1"/>
        <v>0</v>
      </c>
      <c r="P26" s="40"/>
      <c r="Q26" s="40"/>
      <c r="R26" s="41">
        <v>0</v>
      </c>
      <c r="S26" s="41">
        <v>27322</v>
      </c>
      <c r="T26" s="42" t="s">
        <v>176</v>
      </c>
      <c r="U26" s="40" t="s">
        <v>191</v>
      </c>
      <c r="V26" s="43" t="s">
        <v>243</v>
      </c>
      <c r="W26" s="43" t="s">
        <v>172</v>
      </c>
      <c r="Y26" s="40" t="s">
        <v>242</v>
      </c>
    </row>
    <row r="27" spans="1:25" ht="105.75" thickBot="1">
      <c r="A27" s="181"/>
      <c r="B27" s="162"/>
      <c r="C27" s="58" t="s">
        <v>229</v>
      </c>
      <c r="D27" s="12">
        <v>25000</v>
      </c>
      <c r="E27" s="31" t="s">
        <v>236</v>
      </c>
      <c r="F27" s="56" t="s">
        <v>237</v>
      </c>
      <c r="G27" s="34" t="s">
        <v>239</v>
      </c>
      <c r="H27" s="34" t="s">
        <v>89</v>
      </c>
      <c r="I27" s="61" t="s">
        <v>90</v>
      </c>
      <c r="J27" s="34" t="s">
        <v>13</v>
      </c>
      <c r="K27" s="61" t="s">
        <v>20</v>
      </c>
      <c r="L27" s="34" t="s">
        <v>81</v>
      </c>
      <c r="M27" s="34">
        <v>25000</v>
      </c>
      <c r="N27" s="39">
        <f t="shared" si="1"/>
        <v>0</v>
      </c>
      <c r="P27" s="40"/>
      <c r="Q27" s="40"/>
      <c r="R27" s="41">
        <v>0</v>
      </c>
      <c r="S27" s="41">
        <v>25000</v>
      </c>
      <c r="T27" s="42" t="s">
        <v>176</v>
      </c>
      <c r="U27" s="40" t="s">
        <v>191</v>
      </c>
      <c r="V27" s="43" t="s">
        <v>175</v>
      </c>
      <c r="W27" s="43" t="s">
        <v>172</v>
      </c>
      <c r="Y27" s="40" t="s">
        <v>238</v>
      </c>
    </row>
    <row r="28" spans="1:25" ht="63.75" thickBot="1">
      <c r="A28" s="181"/>
      <c r="B28" s="162"/>
      <c r="C28" s="129" t="s">
        <v>246</v>
      </c>
      <c r="D28" s="185">
        <v>20000</v>
      </c>
      <c r="E28" s="187" t="s">
        <v>247</v>
      </c>
      <c r="F28" s="187" t="s">
        <v>113</v>
      </c>
      <c r="G28" s="187" t="s">
        <v>250</v>
      </c>
      <c r="H28" s="34" t="s">
        <v>159</v>
      </c>
      <c r="I28" s="61" t="s">
        <v>377</v>
      </c>
      <c r="J28" s="34" t="s">
        <v>39</v>
      </c>
      <c r="K28" s="34" t="s">
        <v>113</v>
      </c>
      <c r="L28" s="189" t="s">
        <v>160</v>
      </c>
      <c r="M28" s="183">
        <v>20000</v>
      </c>
      <c r="N28" s="39">
        <f t="shared" si="1"/>
        <v>0</v>
      </c>
      <c r="P28" s="40"/>
      <c r="Q28" s="40"/>
      <c r="R28" s="41">
        <v>0</v>
      </c>
      <c r="S28" s="41">
        <v>20000</v>
      </c>
      <c r="T28" s="42" t="s">
        <v>176</v>
      </c>
      <c r="U28" s="40" t="s">
        <v>249</v>
      </c>
      <c r="V28" s="43" t="s">
        <v>209</v>
      </c>
      <c r="W28" s="43" t="s">
        <v>213</v>
      </c>
      <c r="Y28" s="40" t="s">
        <v>248</v>
      </c>
    </row>
    <row r="29" spans="1:25" ht="63.75" thickBot="1">
      <c r="A29" s="181"/>
      <c r="B29" s="162"/>
      <c r="C29" s="130"/>
      <c r="D29" s="186"/>
      <c r="E29" s="188"/>
      <c r="F29" s="188"/>
      <c r="G29" s="188"/>
      <c r="H29" s="34" t="s">
        <v>161</v>
      </c>
      <c r="I29" s="61" t="s">
        <v>162</v>
      </c>
      <c r="J29" s="34" t="s">
        <v>74</v>
      </c>
      <c r="K29" s="34" t="s">
        <v>113</v>
      </c>
      <c r="L29" s="190"/>
      <c r="M29" s="184"/>
      <c r="N29" s="39">
        <f t="shared" si="1"/>
        <v>0</v>
      </c>
      <c r="P29" s="40"/>
      <c r="Q29" s="40"/>
      <c r="R29" s="41"/>
      <c r="S29" s="41"/>
      <c r="T29" s="42"/>
      <c r="U29" s="40"/>
      <c r="V29" s="43"/>
      <c r="W29" s="43"/>
      <c r="Y29" s="40"/>
    </row>
    <row r="30" spans="1:25" ht="126.75" thickBot="1">
      <c r="A30" s="181"/>
      <c r="B30" s="162"/>
      <c r="C30" s="58" t="s">
        <v>187</v>
      </c>
      <c r="D30" s="12">
        <v>18000</v>
      </c>
      <c r="E30" s="31" t="s">
        <v>189</v>
      </c>
      <c r="F30" s="56" t="s">
        <v>190</v>
      </c>
      <c r="G30" s="34" t="s">
        <v>192</v>
      </c>
      <c r="H30" s="34" t="s">
        <v>98</v>
      </c>
      <c r="I30" s="61" t="s">
        <v>52</v>
      </c>
      <c r="J30" s="34" t="s">
        <v>19</v>
      </c>
      <c r="K30" s="34" t="s">
        <v>20</v>
      </c>
      <c r="L30" s="30" t="s">
        <v>24</v>
      </c>
      <c r="M30" s="30">
        <v>18000</v>
      </c>
      <c r="N30" s="39">
        <f t="shared" si="1"/>
        <v>0</v>
      </c>
      <c r="P30" s="40"/>
      <c r="Q30" s="40"/>
      <c r="R30" s="41">
        <v>0</v>
      </c>
      <c r="S30" s="41">
        <v>18000</v>
      </c>
      <c r="T30" s="42" t="s">
        <v>176</v>
      </c>
      <c r="U30" s="40" t="s">
        <v>191</v>
      </c>
      <c r="V30" s="43" t="s">
        <v>188</v>
      </c>
      <c r="W30" s="43" t="s">
        <v>172</v>
      </c>
      <c r="Y30" s="40" t="s">
        <v>191</v>
      </c>
    </row>
    <row r="31" spans="1:25" ht="126.75" thickBot="1">
      <c r="A31" s="181"/>
      <c r="B31" s="163"/>
      <c r="C31" s="58" t="s">
        <v>214</v>
      </c>
      <c r="D31" s="12">
        <v>890</v>
      </c>
      <c r="E31" s="31" t="s">
        <v>216</v>
      </c>
      <c r="F31" s="56" t="s">
        <v>217</v>
      </c>
      <c r="G31" s="50" t="s">
        <v>219</v>
      </c>
      <c r="H31" s="50" t="s">
        <v>53</v>
      </c>
      <c r="I31" s="45" t="s">
        <v>54</v>
      </c>
      <c r="J31" s="50" t="s">
        <v>19</v>
      </c>
      <c r="K31" s="50" t="s">
        <v>55</v>
      </c>
      <c r="L31" s="52" t="s">
        <v>96</v>
      </c>
      <c r="M31" s="30">
        <v>890</v>
      </c>
      <c r="N31" s="39">
        <f t="shared" si="1"/>
        <v>0</v>
      </c>
      <c r="P31" s="40"/>
      <c r="Q31" s="40"/>
      <c r="R31" s="41">
        <v>0</v>
      </c>
      <c r="S31" s="41">
        <v>890</v>
      </c>
      <c r="T31" s="42" t="s">
        <v>176</v>
      </c>
      <c r="U31" s="40" t="s">
        <v>218</v>
      </c>
      <c r="V31" s="43" t="s">
        <v>215</v>
      </c>
      <c r="W31" s="43" t="s">
        <v>172</v>
      </c>
      <c r="Y31" s="40" t="s">
        <v>218</v>
      </c>
    </row>
    <row r="32" spans="1:25" ht="126.75" thickBot="1">
      <c r="A32" s="182"/>
      <c r="B32" s="22" t="s">
        <v>207</v>
      </c>
      <c r="C32" s="58" t="s">
        <v>287</v>
      </c>
      <c r="D32" s="12">
        <v>78362</v>
      </c>
      <c r="E32" s="31" t="s">
        <v>288</v>
      </c>
      <c r="F32" s="56" t="s">
        <v>378</v>
      </c>
      <c r="G32" s="87" t="s">
        <v>372</v>
      </c>
      <c r="H32" s="88"/>
      <c r="I32" s="88"/>
      <c r="J32" s="88"/>
      <c r="K32" s="88"/>
      <c r="L32" s="89"/>
      <c r="M32" s="30">
        <v>78363</v>
      </c>
      <c r="N32" s="39">
        <f t="shared" si="1"/>
        <v>1</v>
      </c>
      <c r="P32" s="40"/>
      <c r="Q32" s="40"/>
      <c r="R32" s="41">
        <v>0</v>
      </c>
      <c r="S32" s="41">
        <v>78363</v>
      </c>
      <c r="T32" s="42" t="s">
        <v>176</v>
      </c>
      <c r="U32" s="40" t="s">
        <v>180</v>
      </c>
      <c r="V32" s="43" t="s">
        <v>209</v>
      </c>
      <c r="W32" s="43" t="s">
        <v>185</v>
      </c>
      <c r="Y32" s="40" t="s">
        <v>289</v>
      </c>
    </row>
    <row r="33" spans="1:25" s="1" customFormat="1" ht="21.75" thickBot="1">
      <c r="A33" s="80" t="s">
        <v>320</v>
      </c>
      <c r="B33" s="80"/>
      <c r="C33" s="54"/>
      <c r="D33" s="25">
        <f>SUM(D6:D32)</f>
        <v>291005</v>
      </c>
      <c r="E33" s="90"/>
      <c r="F33" s="91"/>
      <c r="G33" s="91"/>
      <c r="H33" s="91"/>
      <c r="I33" s="91"/>
      <c r="J33" s="91"/>
      <c r="K33" s="91"/>
      <c r="L33" s="91"/>
      <c r="M33" s="91"/>
    </row>
    <row r="34" spans="1:25" s="1" customFormat="1"/>
    <row r="35" spans="1:25" s="1" customFormat="1" ht="21.75" thickBot="1"/>
    <row r="36" spans="1:25" s="1" customFormat="1" ht="22.5" thickTop="1" thickBot="1">
      <c r="A36" s="177" t="s">
        <v>373</v>
      </c>
      <c r="B36" s="178"/>
      <c r="C36" s="178"/>
      <c r="D36" s="178"/>
      <c r="E36" s="178"/>
      <c r="F36" s="178"/>
      <c r="G36" s="178"/>
      <c r="H36" s="178"/>
      <c r="I36" s="178"/>
      <c r="J36" s="178"/>
      <c r="K36" s="178"/>
      <c r="L36" s="178"/>
      <c r="M36" s="178"/>
    </row>
    <row r="37" spans="1:25" s="1" customFormat="1" ht="22.5" thickTop="1" thickBot="1">
      <c r="A37" s="81" t="s">
        <v>1</v>
      </c>
      <c r="B37" s="81" t="s">
        <v>0</v>
      </c>
      <c r="C37" s="81" t="s">
        <v>163</v>
      </c>
      <c r="D37" s="81" t="s">
        <v>313</v>
      </c>
      <c r="E37" s="81" t="s">
        <v>2</v>
      </c>
      <c r="F37" s="81" t="s">
        <v>3</v>
      </c>
      <c r="G37" s="179" t="s">
        <v>314</v>
      </c>
      <c r="H37" s="94" t="s">
        <v>4</v>
      </c>
      <c r="I37" s="95"/>
      <c r="J37" s="96"/>
      <c r="K37" s="97" t="s">
        <v>5</v>
      </c>
      <c r="L37" s="98"/>
      <c r="M37" s="55" t="s">
        <v>6</v>
      </c>
    </row>
    <row r="38" spans="1:25" s="1" customFormat="1" ht="21.75" thickBot="1">
      <c r="A38" s="82"/>
      <c r="B38" s="82"/>
      <c r="C38" s="82"/>
      <c r="D38" s="82"/>
      <c r="E38" s="82"/>
      <c r="F38" s="82"/>
      <c r="G38" s="166"/>
      <c r="H38" s="3" t="s">
        <v>7</v>
      </c>
      <c r="I38" s="3" t="s">
        <v>8</v>
      </c>
      <c r="J38" s="3" t="s">
        <v>9</v>
      </c>
      <c r="K38" s="3" t="s">
        <v>10</v>
      </c>
      <c r="L38" s="3" t="s">
        <v>11</v>
      </c>
      <c r="M38" s="3" t="s">
        <v>12</v>
      </c>
    </row>
    <row r="39" spans="1:25" ht="106.5" thickTop="1" thickBot="1">
      <c r="A39" s="180" t="s">
        <v>32</v>
      </c>
      <c r="B39" s="22" t="s">
        <v>177</v>
      </c>
      <c r="C39" s="58" t="s">
        <v>229</v>
      </c>
      <c r="D39" s="12">
        <v>19639</v>
      </c>
      <c r="E39" s="31" t="s">
        <v>233</v>
      </c>
      <c r="F39" s="56" t="s">
        <v>33</v>
      </c>
      <c r="G39" s="34" t="s">
        <v>235</v>
      </c>
      <c r="H39" s="35" t="s">
        <v>34</v>
      </c>
      <c r="I39" s="36" t="s">
        <v>35</v>
      </c>
      <c r="J39" s="35" t="s">
        <v>19</v>
      </c>
      <c r="K39" s="35" t="s">
        <v>113</v>
      </c>
      <c r="L39" s="38" t="s">
        <v>43</v>
      </c>
      <c r="M39" s="38" t="s">
        <v>36</v>
      </c>
      <c r="P39" s="40"/>
      <c r="Q39" s="40"/>
      <c r="R39" s="41">
        <v>0</v>
      </c>
      <c r="S39" s="41">
        <v>19639</v>
      </c>
      <c r="T39" s="42" t="s">
        <v>176</v>
      </c>
      <c r="U39" s="40" t="s">
        <v>234</v>
      </c>
      <c r="V39" s="43" t="s">
        <v>170</v>
      </c>
      <c r="W39" s="43" t="s">
        <v>172</v>
      </c>
      <c r="Y39" s="40" t="s">
        <v>234</v>
      </c>
    </row>
    <row r="40" spans="1:25" ht="201.75" customHeight="1" thickBot="1">
      <c r="A40" s="181"/>
      <c r="B40" s="22" t="s">
        <v>224</v>
      </c>
      <c r="C40" s="58" t="s">
        <v>225</v>
      </c>
      <c r="D40" s="12">
        <v>4900</v>
      </c>
      <c r="E40" s="31" t="s">
        <v>226</v>
      </c>
      <c r="F40" s="56" t="s">
        <v>76</v>
      </c>
      <c r="G40" s="34" t="s">
        <v>230</v>
      </c>
      <c r="H40" s="34" t="s">
        <v>77</v>
      </c>
      <c r="I40" s="61" t="s">
        <v>78</v>
      </c>
      <c r="J40" s="34" t="s">
        <v>23</v>
      </c>
      <c r="K40" s="87" t="s">
        <v>438</v>
      </c>
      <c r="L40" s="89"/>
      <c r="M40" s="30" t="s">
        <v>36</v>
      </c>
      <c r="P40" s="40"/>
      <c r="Q40" s="40"/>
      <c r="R40" s="41">
        <v>0</v>
      </c>
      <c r="S40" s="41">
        <v>0</v>
      </c>
      <c r="T40" s="42" t="s">
        <v>176</v>
      </c>
      <c r="U40" s="40" t="s">
        <v>228</v>
      </c>
      <c r="V40" s="43" t="s">
        <v>229</v>
      </c>
      <c r="W40" s="43" t="s">
        <v>172</v>
      </c>
      <c r="Y40" s="40" t="s">
        <v>227</v>
      </c>
    </row>
    <row r="41" spans="1:25" ht="147.75" thickBot="1">
      <c r="A41" s="182"/>
      <c r="B41" s="22" t="s">
        <v>181</v>
      </c>
      <c r="C41" s="58" t="s">
        <v>174</v>
      </c>
      <c r="D41" s="12">
        <v>25180</v>
      </c>
      <c r="E41" s="31" t="s">
        <v>366</v>
      </c>
      <c r="F41" s="56" t="s">
        <v>126</v>
      </c>
      <c r="G41" s="34" t="s">
        <v>196</v>
      </c>
      <c r="H41" s="34" t="s">
        <v>131</v>
      </c>
      <c r="I41" s="61" t="s">
        <v>132</v>
      </c>
      <c r="J41" s="34" t="s">
        <v>42</v>
      </c>
      <c r="K41" s="87" t="s">
        <v>133</v>
      </c>
      <c r="L41" s="89"/>
      <c r="M41" s="30" t="s">
        <v>36</v>
      </c>
      <c r="P41" s="40"/>
      <c r="Q41" s="40"/>
      <c r="R41" s="41">
        <v>0</v>
      </c>
      <c r="S41" s="41">
        <v>0</v>
      </c>
      <c r="T41" s="42" t="s">
        <v>176</v>
      </c>
      <c r="U41" s="40" t="s">
        <v>194</v>
      </c>
      <c r="V41" s="43" t="s">
        <v>170</v>
      </c>
      <c r="W41" s="43" t="s">
        <v>195</v>
      </c>
      <c r="Y41" s="40" t="s">
        <v>193</v>
      </c>
    </row>
    <row r="42" spans="1:25" s="1" customFormat="1" ht="21.75" thickBot="1">
      <c r="A42" s="80" t="s">
        <v>320</v>
      </c>
      <c r="B42" s="80"/>
      <c r="C42" s="54"/>
      <c r="D42" s="25">
        <f>SUM(D41,D39:D40)</f>
        <v>49719</v>
      </c>
      <c r="E42" s="90"/>
      <c r="F42" s="91"/>
      <c r="G42" s="91"/>
      <c r="H42" s="91"/>
      <c r="I42" s="91"/>
      <c r="J42" s="91"/>
      <c r="K42" s="91"/>
      <c r="L42" s="91"/>
      <c r="M42" s="91"/>
    </row>
    <row r="43" spans="1:25">
      <c r="D43" s="76"/>
      <c r="E43" s="77"/>
      <c r="F43" s="78"/>
      <c r="G43" s="77"/>
      <c r="H43" s="77"/>
      <c r="I43" s="77"/>
      <c r="J43" s="77"/>
      <c r="K43" s="77"/>
      <c r="L43" s="77"/>
      <c r="M43" s="77"/>
      <c r="Q43" s="77"/>
      <c r="R43" s="77"/>
    </row>
    <row r="44" spans="1:25">
      <c r="A44" s="153" t="s">
        <v>418</v>
      </c>
      <c r="B44" s="153"/>
      <c r="C44" s="153"/>
      <c r="D44" s="153"/>
      <c r="E44" s="153"/>
      <c r="F44" s="153"/>
      <c r="G44" s="153"/>
      <c r="H44" s="153"/>
      <c r="I44" s="153"/>
      <c r="J44" s="153"/>
      <c r="K44" s="153"/>
      <c r="L44" s="77"/>
      <c r="M44" s="77"/>
      <c r="Q44" s="77"/>
      <c r="R44" s="77"/>
    </row>
    <row r="45" spans="1:25">
      <c r="A45" s="153"/>
      <c r="B45" s="153"/>
      <c r="C45" s="153"/>
      <c r="D45" s="153"/>
      <c r="E45" s="153"/>
      <c r="F45" s="153"/>
      <c r="G45" s="153"/>
      <c r="H45" s="153"/>
      <c r="I45" s="153"/>
      <c r="J45" s="153"/>
      <c r="K45" s="153"/>
    </row>
  </sheetData>
  <mergeCells count="65">
    <mergeCell ref="A3:M3"/>
    <mergeCell ref="A4:A5"/>
    <mergeCell ref="B4:B5"/>
    <mergeCell ref="C4:C5"/>
    <mergeCell ref="D4:D5"/>
    <mergeCell ref="E4:E5"/>
    <mergeCell ref="F4:F5"/>
    <mergeCell ref="G4:G5"/>
    <mergeCell ref="H4:J4"/>
    <mergeCell ref="K4:L4"/>
    <mergeCell ref="K13:L13"/>
    <mergeCell ref="K14:L14"/>
    <mergeCell ref="K15:L15"/>
    <mergeCell ref="A6:A20"/>
    <mergeCell ref="B6:B11"/>
    <mergeCell ref="H8:L8"/>
    <mergeCell ref="C9:C10"/>
    <mergeCell ref="D9:D10"/>
    <mergeCell ref="E9:E10"/>
    <mergeCell ref="F9:F10"/>
    <mergeCell ref="G9:G10"/>
    <mergeCell ref="B12:B20"/>
    <mergeCell ref="H12:L12"/>
    <mergeCell ref="C15:C18"/>
    <mergeCell ref="D15:D18"/>
    <mergeCell ref="E15:E18"/>
    <mergeCell ref="B21:B25"/>
    <mergeCell ref="A21:A32"/>
    <mergeCell ref="B26:B31"/>
    <mergeCell ref="M16:M18"/>
    <mergeCell ref="H19:L19"/>
    <mergeCell ref="H20:L20"/>
    <mergeCell ref="F15:F18"/>
    <mergeCell ref="G15:G18"/>
    <mergeCell ref="C21:C23"/>
    <mergeCell ref="D21:D23"/>
    <mergeCell ref="E21:E23"/>
    <mergeCell ref="F21:F23"/>
    <mergeCell ref="G21:G23"/>
    <mergeCell ref="M28:M29"/>
    <mergeCell ref="G32:L32"/>
    <mergeCell ref="A33:B33"/>
    <mergeCell ref="E33:M33"/>
    <mergeCell ref="C28:C29"/>
    <mergeCell ref="D28:D29"/>
    <mergeCell ref="E28:E29"/>
    <mergeCell ref="F28:F29"/>
    <mergeCell ref="G28:G29"/>
    <mergeCell ref="L28:L29"/>
    <mergeCell ref="A42:B42"/>
    <mergeCell ref="E42:M42"/>
    <mergeCell ref="A44:K45"/>
    <mergeCell ref="A36:M36"/>
    <mergeCell ref="A37:A38"/>
    <mergeCell ref="B37:B38"/>
    <mergeCell ref="C37:C38"/>
    <mergeCell ref="D37:D38"/>
    <mergeCell ref="E37:E38"/>
    <mergeCell ref="F37:F38"/>
    <mergeCell ref="G37:G38"/>
    <mergeCell ref="H37:J37"/>
    <mergeCell ref="K37:L37"/>
    <mergeCell ref="A39:A41"/>
    <mergeCell ref="K40:L40"/>
    <mergeCell ref="K41:L41"/>
  </mergeCells>
  <pageMargins left="0.70866141732283472" right="0.70866141732283472" top="0.74803149606299213" bottom="0.74803149606299213" header="0.31496062992125984" footer="0.31496062992125984"/>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SCOPA &gt;R250k Fruitless &amp; Wastef</vt:lpstr>
      <vt:lpstr>SCOPA &gt;R250k Irregular Exp</vt:lpstr>
      <vt:lpstr>SCOPA &gt;R250k Employee Fraud Cri</vt:lpstr>
      <vt:lpstr>Detail Other</vt:lpstr>
      <vt:lpstr>'Detail Other'!Print_Titles</vt:lpstr>
    </vt:vector>
  </TitlesOfParts>
  <Company>Transnet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PUMZA</cp:lastModifiedBy>
  <cp:lastPrinted>2017-03-13T08:54:43Z</cp:lastPrinted>
  <dcterms:created xsi:type="dcterms:W3CDTF">2016-01-05T11:12:48Z</dcterms:created>
  <dcterms:modified xsi:type="dcterms:W3CDTF">2017-03-16T08:50:04Z</dcterms:modified>
</cp:coreProperties>
</file>