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4355" windowHeight="4365" activeTab="2"/>
  </bookViews>
  <sheets>
    <sheet name="Quarter1" sheetId="1" r:id="rId1"/>
    <sheet name="Quarter2" sheetId="2" r:id="rId2"/>
    <sheet name="Quarter3" sheetId="4" r:id="rId3"/>
    <sheet name="Quarter4" sheetId="3" r:id="rId4"/>
    <sheet name="Summary" sheetId="5" r:id="rId5"/>
  </sheets>
  <definedNames>
    <definedName name="_xlnm._FilterDatabase" localSheetId="1" hidden="1">Quarter2!$A$5:$S$337</definedName>
  </definedNames>
  <calcPr calcId="125725"/>
</workbook>
</file>

<file path=xl/calcChain.xml><?xml version="1.0" encoding="utf-8"?>
<calcChain xmlns="http://schemas.openxmlformats.org/spreadsheetml/2006/main">
  <c r="G6" i="2"/>
  <c r="G10"/>
  <c r="G12"/>
  <c r="G13"/>
  <c r="G14"/>
  <c r="G16"/>
  <c r="G18"/>
  <c r="G19"/>
  <c r="G21"/>
  <c r="G22"/>
  <c r="G23"/>
  <c r="G24"/>
  <c r="G26"/>
  <c r="G27"/>
  <c r="G28"/>
  <c r="G29"/>
  <c r="G31"/>
  <c r="G33"/>
  <c r="F101" l="1"/>
  <c r="G101" s="1"/>
  <c r="F98"/>
  <c r="G98" s="1"/>
  <c r="F97"/>
  <c r="G97" s="1"/>
  <c r="W337" i="5" l="1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C337"/>
  <c r="B337"/>
  <c r="A337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C336"/>
  <c r="B336"/>
  <c r="A336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D335"/>
  <c r="C335"/>
  <c r="B335"/>
  <c r="A335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C334"/>
  <c r="B334"/>
  <c r="A334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C333"/>
  <c r="B333"/>
  <c r="A333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C332"/>
  <c r="B332"/>
  <c r="A332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C331"/>
  <c r="B331"/>
  <c r="A331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B330"/>
  <c r="A330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D329"/>
  <c r="C329"/>
  <c r="B329"/>
  <c r="A329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C328"/>
  <c r="B328"/>
  <c r="A328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C327"/>
  <c r="B327"/>
  <c r="A327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C326"/>
  <c r="B326"/>
  <c r="A326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C325"/>
  <c r="B325"/>
  <c r="A325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C324"/>
  <c r="B324"/>
  <c r="A324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3"/>
  <c r="C323"/>
  <c r="B323"/>
  <c r="A323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C322"/>
  <c r="B322"/>
  <c r="A322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C321"/>
  <c r="B321"/>
  <c r="A321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D320"/>
  <c r="C320"/>
  <c r="B320"/>
  <c r="A320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D319"/>
  <c r="C319"/>
  <c r="B319"/>
  <c r="A319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C318"/>
  <c r="B318"/>
  <c r="A318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C317"/>
  <c r="B317"/>
  <c r="A317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C316"/>
  <c r="B316"/>
  <c r="A316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C315"/>
  <c r="B315"/>
  <c r="A315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4"/>
  <c r="B314"/>
  <c r="A314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C313"/>
  <c r="B313"/>
  <c r="A313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B312"/>
  <c r="A312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A311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B310"/>
  <c r="A310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9"/>
  <c r="B309"/>
  <c r="A309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B308"/>
  <c r="A308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B307"/>
  <c r="A307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C306"/>
  <c r="B306"/>
  <c r="A306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B305"/>
  <c r="A305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D304"/>
  <c r="C304"/>
  <c r="B304"/>
  <c r="A304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B303"/>
  <c r="A303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A302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A301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A300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A299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A298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A297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B296"/>
  <c r="A296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5"/>
  <c r="B295"/>
  <c r="A295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C294"/>
  <c r="B294"/>
  <c r="A294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A293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B292"/>
  <c r="A292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A291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A290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A289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A288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B287"/>
  <c r="A287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A286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A285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A284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A283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B282"/>
  <c r="A282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A281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C280"/>
  <c r="B280"/>
  <c r="A280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B279"/>
  <c r="A279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B278"/>
  <c r="A278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A277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A276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A275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A274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A273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A272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A271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B270"/>
  <c r="A270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B269"/>
  <c r="A269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A268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267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A266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A265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A264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A263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A262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A26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260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A259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A258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257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256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255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254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253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252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P6"/>
  <c r="O6"/>
  <c r="N6"/>
  <c r="M6"/>
  <c r="L6"/>
  <c r="K6"/>
  <c r="J6"/>
  <c r="I6"/>
  <c r="H6"/>
  <c r="G6"/>
  <c r="W6"/>
  <c r="V6"/>
  <c r="U6"/>
  <c r="T6"/>
  <c r="S6"/>
  <c r="R6"/>
  <c r="Q6"/>
  <c r="C6"/>
  <c r="B6"/>
  <c r="A6"/>
  <c r="F6"/>
  <c r="E6"/>
  <c r="D6"/>
</calcChain>
</file>

<file path=xl/comments1.xml><?xml version="1.0" encoding="utf-8"?>
<comments xmlns="http://schemas.openxmlformats.org/spreadsheetml/2006/main">
  <authors>
    <author>Pravina Rooplall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>Pravina Rooplall:</t>
        </r>
        <r>
          <rPr>
            <sz val="9"/>
            <color indexed="81"/>
            <rFont val="Tahoma"/>
            <family val="2"/>
          </rPr>
          <t xml:space="preserve">
Target completed in 1415</t>
        </r>
      </text>
    </comment>
  </commentList>
</comments>
</file>

<file path=xl/sharedStrings.xml><?xml version="1.0" encoding="utf-8"?>
<sst xmlns="http://schemas.openxmlformats.org/spreadsheetml/2006/main" count="14230" uniqueCount="1311">
  <si>
    <t>Performance Indicators</t>
  </si>
  <si>
    <t>Target for 2015/16 as per Annual Performance Plan (APP)</t>
  </si>
  <si>
    <t>Quarter 1</t>
  </si>
  <si>
    <t xml:space="preserve">Comments </t>
  </si>
  <si>
    <t xml:space="preserve">               Progress</t>
  </si>
  <si>
    <t>Description of Actual Achievement</t>
  </si>
  <si>
    <t>Reason for Deviation</t>
  </si>
  <si>
    <t>Planned Action</t>
  </si>
  <si>
    <t xml:space="preserve"> Quarter 1 Target as per APP</t>
  </si>
  <si>
    <t>Quarter 1 output – preliminary</t>
  </si>
  <si>
    <t>Deviation (Actual)</t>
  </si>
  <si>
    <t>Deviation (%)</t>
  </si>
  <si>
    <t>Quarter 1 Actual Output Validated</t>
  </si>
  <si>
    <t xml:space="preserve"> Quarter 2 Target as per APP</t>
  </si>
  <si>
    <t>Quarter 2 output – preliminary</t>
  </si>
  <si>
    <t xml:space="preserve">Quarter 2 Actual Output validated </t>
  </si>
  <si>
    <t xml:space="preserve"> Quarter 3 Target as per APP</t>
  </si>
  <si>
    <t>Quarter 3 output – preliminary</t>
  </si>
  <si>
    <t>Quarter 3</t>
  </si>
  <si>
    <t>Quarter 2</t>
  </si>
  <si>
    <t xml:space="preserve">Quarter 3 Actual Output validated </t>
  </si>
  <si>
    <t xml:space="preserve"> Quarter 4 Target as per APP</t>
  </si>
  <si>
    <t>Quarter 4</t>
  </si>
  <si>
    <t>Quarter 4 output – preliminary</t>
  </si>
  <si>
    <t xml:space="preserve">Quarter 4 Actual Output- validated </t>
  </si>
  <si>
    <t>Pre-audited output for 15/16 submitted to AG</t>
  </si>
  <si>
    <t xml:space="preserve">Quarter 2 Actual Output- validated </t>
  </si>
  <si>
    <t>-</t>
  </si>
  <si>
    <t>STATS-SA</t>
  </si>
  <si>
    <t>Number and timeliness of quarterly and annual
releases</t>
  </si>
  <si>
    <t>Number and timeliness of technical
documents/reports on improving national
accounts statistics</t>
  </si>
  <si>
    <t>Number and timeliness of research reports on
national accounts statistics</t>
  </si>
  <si>
    <t>Number of quarterly flash estimates on GDP</t>
  </si>
  <si>
    <t>Number and timeliness of research report on
economic statistics</t>
  </si>
  <si>
    <t>Number and timeliness of monthly releases on
manufacturing: production and sales with
collection rate of at least 80% (75% in special
months), 6 weeks after the reference month</t>
  </si>
  <si>
    <t>Number and timeliness of quarterly releases on
manufacturing: utilisation of production capacity
by large enterprises with a collection rate of at
least 80% (75% in special months), 10 weeks
after the reference month</t>
  </si>
  <si>
    <t>Number and timeliness of releases/reports (SIS)</t>
  </si>
  <si>
    <t>Number and timeliness of monthly releases on
generation and consumption of electricity with a
collection rate of at least 95%, 5 weeks after the
reference month</t>
  </si>
  <si>
    <t>Number and timeliness of report (SIS)</t>
  </si>
  <si>
    <t>Number and timeliness of monthly releases on
building plans passed and completed with a
collection rate of at least 80%, 7 weeks after the
reference month</t>
  </si>
  <si>
    <t>Number and timeliness of annual
releases/Reports</t>
  </si>
  <si>
    <t>Annual release on
selected building plans
passed and completed,
including municipal
information, with a
collection rate of at least
90%, 6 months after year
end by June 2015</t>
  </si>
  <si>
    <t>Number and timeliness of release (SIS)</t>
  </si>
  <si>
    <t>Number and timeliness of monthly releases on
retail trade sales with a collection rate of at least
80% (75% in special months), 7 weeks after the
reference month</t>
  </si>
  <si>
    <t>Number and timeliness of monthly releases on
motor trade sales with a collection rate of at
least 80% (75% in special months), 7 weeks after
the reference month motor trade sales</t>
  </si>
  <si>
    <t>Number and timeliness of monthly releases on
wholesale trade sales with a collection rate of at
least 80% (75% in special months), 7 weeks after
the reference month</t>
  </si>
  <si>
    <t>Number and timeliness of monthly releases on
land transport with a collection rate of at least
80% (75% in special months), 8 weeks after the
reference month</t>
  </si>
  <si>
    <t>Number and timeliness of reports (SIS)</t>
  </si>
  <si>
    <t>Number and timeliness of monthly releases on
liquidations and insolvencies, 8 weeks after the
reference month</t>
  </si>
  <si>
    <t>Number and timeliness of monthly releases on
civil cases for debt with a collection rate of at
least 80%, 7 weeks after the reference month</t>
  </si>
  <si>
    <t>Number and timeliness of monthly releases on
food and beverages with a collection rate of at
least 80% (75% in special months), 8 weeks after
the reference month</t>
  </si>
  <si>
    <t>Number and timeliness of monthly releases on
tourist accommodation with a collection rate of
at least 80% (75% in special months), 8 weeks
after the reference month</t>
  </si>
  <si>
    <t>Number of technical documents/ reports on
improving industry statistics</t>
  </si>
  <si>
    <t>Number and timeliness of reports and releases</t>
  </si>
  <si>
    <t>Annual report on
domestic tourism survey
by June 2015</t>
  </si>
  <si>
    <t>Number and timeliness of technical
documents/reports on improving domestic
tourism statistics</t>
  </si>
  <si>
    <t>Number and timeliness of reports</t>
  </si>
  <si>
    <t>Annual report on
international tourism by
June 2015</t>
  </si>
  <si>
    <t>Number and timeliness of technical
documents/reports on improving international
tourism statistics</t>
  </si>
  <si>
    <t>Number and timeliness of technical
documents/reports on improving transport
statistics</t>
  </si>
  <si>
    <t>Technical document on
RTMC editing, analysis
and reporting systems by
June 2015</t>
  </si>
  <si>
    <t>Number and timeliness of annual releases</t>
  </si>
  <si>
    <t>Number and timeliness of quarterly releases on
financial statistics of private sector enterprises
published with a quarterly lag</t>
  </si>
  <si>
    <t>Number and timeliness of technical
documents/reports on improving private sector
financial statistics</t>
  </si>
  <si>
    <t>Number and timeliness of releases</t>
  </si>
  <si>
    <t>Annual release on the
financial statistics of
national government with
audited data by June
2015</t>
  </si>
  <si>
    <t>Number and timeliness of releases (continued)</t>
  </si>
  <si>
    <t>Annual release on the
financial census of
municipalities for
2013/14 with a
response rate of 95% by
June 2015</t>
  </si>
  <si>
    <t>Number and timeliness of technical
documents/reports on improving government
financial statistics</t>
  </si>
  <si>
    <t>Number and timeliness of technical
documents/reports on improving CPI</t>
  </si>
  <si>
    <t>Number and timeliness of technical
documents/reports on improving PPI</t>
  </si>
  <si>
    <t>Number and timeliness of technical
documents/reports on services PPI</t>
  </si>
  <si>
    <t>Number and timeliness of technical
documents/reports on improving employment
and earnings statistics</t>
  </si>
  <si>
    <t>Number and timeliness of reports on labour
market statistics</t>
  </si>
  <si>
    <t>Number and timeliness of releases/reports</t>
  </si>
  <si>
    <t>Number and timeliness of technical
documents/reports on improving agriculture
statistics</t>
  </si>
  <si>
    <t>Number and timeliness of research reports on EEA</t>
  </si>
  <si>
    <t>Number and timeliness of technical documents/reports
improving EEA</t>
  </si>
  <si>
    <t>Number and timeliness of technical documents/reports on improving
social and household service delivery statistics</t>
  </si>
  <si>
    <t>Number and timeliness of technical documents/reports on improving
and expanding life circumstances, poverty and inequality statistics</t>
  </si>
  <si>
    <t>Annual statistical release
on General Household
2014 (based on the life
circumstances of South
Africans) by May 2015; Report on development
indicators by May 2015</t>
  </si>
  <si>
    <t>Number and timeliness of reports and/or
technical documents on population statistics</t>
  </si>
  <si>
    <t>Number and timeliness of annual reports
estimating the population (national, provincial
and sub-provincial level)</t>
  </si>
  <si>
    <t>Number and timeliness of technical
documents/research reports on improving
demographic statistics</t>
  </si>
  <si>
    <t>Number and timeliness of statistical releases</t>
  </si>
  <si>
    <t>Number and timeliness of datasets published</t>
  </si>
  <si>
    <t>Number and timeliness of technical
documents/reports on improving vital statistics</t>
  </si>
  <si>
    <t>Number and timeliness of statistical
releases/reports on vulnerable groups</t>
  </si>
  <si>
    <t>Number and timeliness of statistical
releases/reports on gender</t>
  </si>
  <si>
    <t>Number and timeliness of statistical
releases/reports on crime</t>
  </si>
  <si>
    <t>Number and timeliness of technical
documents/reports on improving crime statistics</t>
  </si>
  <si>
    <t>Number and timeliness of documents/reports
on health statistics</t>
  </si>
  <si>
    <t>1</t>
  </si>
  <si>
    <t>Number of research reports on government financial statistics</t>
  </si>
  <si>
    <t>Number of research reports on spatial analysis</t>
  </si>
  <si>
    <t>Number of technical documents/reports on
implementing a quality management</t>
  </si>
  <si>
    <t>Number and timeliness of evaluation reports</t>
  </si>
  <si>
    <t>Number and timeliness of technical
documents/reports on emerging
methodologies</t>
  </si>
  <si>
    <t>Number and timeliness of technical
documents/reports on census/survey
operations</t>
  </si>
  <si>
    <t>Number and timeliness of questionnaires
checked for quality (QLFS, GHS, DTS, VOCs,
LCS, EPWP)</t>
  </si>
  <si>
    <t>39 200 (20%
of total
questionnaires
collected)</t>
  </si>
  <si>
    <t>Number and timeliness of reports on
maintenance of the master sample</t>
  </si>
  <si>
    <t>Number of staff trained in survey operations</t>
  </si>
  <si>
    <t>Number and timeliness of technical
documents/reports on improving household
survey operations</t>
  </si>
  <si>
    <t>Number and timeliness of completed
questionnaires processed and edited for
QLFS 2015/16, the first week after the
quarter</t>
  </si>
  <si>
    <t>Approximately
28 100</t>
  </si>
  <si>
    <t>Number and timeliness of completed
questionnaires processed and edited for
EPWP2015</t>
  </si>
  <si>
    <t>Number and timeliness of completed
questionnaires processed and edited for
VOCS2014/15</t>
  </si>
  <si>
    <t>Approximately 7 025 by
June 2015 (100%
complete)</t>
  </si>
  <si>
    <t>Number and timeliness of completed
questionnaires processed and edited for
VOCS2015/16</t>
  </si>
  <si>
    <t>Number and timeliness of completed
questionnaires for LCS 2014/15</t>
  </si>
  <si>
    <t>Approximately 35 750 by
end June 2015 (50%
complete)</t>
  </si>
  <si>
    <t>Number and timeliness of PSUs processed</t>
  </si>
  <si>
    <t>Number of death notification forms
processed and edited for mortality and
causes of death</t>
  </si>
  <si>
    <t>Number and timeliness of technical
documents/reports on improving data
processing</t>
  </si>
  <si>
    <t>Number and timeliness of publications
compiled</t>
  </si>
  <si>
    <t>Number and timeliness of series updated on
system (economic surveys, social surveys and
administrative records)</t>
  </si>
  <si>
    <t>Number of technical documents/reports on
improving publication services</t>
  </si>
  <si>
    <t>mber of visitor sessions to Website</t>
  </si>
  <si>
    <t>Number of publications downloaded from
Website</t>
  </si>
  <si>
    <t>Number of technical documents/reports on
improving dissemination and usage</t>
  </si>
  <si>
    <t>Number and timeliness of standards developed
and reviewed</t>
  </si>
  <si>
    <t>Number of technical documents/reports on
improving standards development</t>
  </si>
  <si>
    <t>Number and timeliness of weekly Pulse</t>
  </si>
  <si>
    <t>Number and timeliness of Stats Today</t>
  </si>
  <si>
    <t>Number and timeliness of Stats Update Bulletin</t>
  </si>
  <si>
    <t>Number and timeliness of external newsletters
(Fieldworker and Economic Stats)</t>
  </si>
  <si>
    <t>Number and timeliness of publicity and
advocacy products</t>
  </si>
  <si>
    <t>Number of technical documents/reports on
improving internal and external communications</t>
  </si>
  <si>
    <t>Number of user satisfaction reports</t>
  </si>
  <si>
    <t>Number of technical documents/reports on
improving stakeholder management services</t>
  </si>
  <si>
    <t>Number and timeliness of SASQAF quality
statements produced</t>
  </si>
  <si>
    <t>Number of technical documents/reports on
improving independent quality assessments</t>
  </si>
  <si>
    <t>Number of points created and maintained (9
Metros &amp; 22 RSCs</t>
  </si>
  <si>
    <t>2 Metros</t>
  </si>
  <si>
    <t>Number of EAs demarcated</t>
  </si>
  <si>
    <t>Number of technical documents/reports/
applications to improve the SIF</t>
  </si>
  <si>
    <t>Percentage large business surveys completed</t>
  </si>
  <si>
    <t>Number and timeliness of financial sampling
frames</t>
  </si>
  <si>
    <t>Number and timeliness of snapshots</t>
  </si>
  <si>
    <t>Number of research papers/reports</t>
  </si>
  <si>
    <t>Number of documents/reports on register-based
statistics</t>
  </si>
  <si>
    <t>Number of technical documents/reports on
improving the business register</t>
  </si>
  <si>
    <t>Number of reports on coordination of
Information management in the SANSS</t>
  </si>
  <si>
    <t>Number and timeliness of national and
international statistical reports/data sets</t>
  </si>
  <si>
    <t>Number and timeliness of technical
documents/reports on improving statistical
reporting</t>
  </si>
  <si>
    <t>Number of diagnostic reports</t>
  </si>
  <si>
    <t>Number of technical documents/reports on
improving technical support</t>
  </si>
  <si>
    <t>Report on international
programmes by June
2015</t>
  </si>
  <si>
    <t>Number and timeliness of documents
developed for legislative reform</t>
  </si>
  <si>
    <t>Number and timeliness of strategic planning and
reporting documents and reports</t>
  </si>
  <si>
    <t>SDI annual report by June
2015; SDIP (2015–2018)
compiled by June 2015; 4th organisational
quarterly report by
April/May 2015</t>
  </si>
  <si>
    <t>Number of technical documents/reports on
improving strategic management</t>
  </si>
  <si>
    <t>Number and timeliness of monthly integrated
management information reports</t>
  </si>
  <si>
    <t>Number of staff members trained in project
management</t>
  </si>
  <si>
    <t>Number of technical documents/reports on
improving programme and project management</t>
  </si>
  <si>
    <t>Number of technical documents/reports on
improving internal audit services</t>
  </si>
  <si>
    <t>Number and timeliness of reports on Corporate
Governance to Exco, Risk Management Steering
Committee(RMSC) and Audit Committee (AC)</t>
  </si>
  <si>
    <t>Percentage of fraud and corruption cases
investigated</t>
  </si>
  <si>
    <t>Percentage of loss and damage cases
investigated</t>
  </si>
  <si>
    <t>Number of technical documents/reports on
improving corporate governance</t>
  </si>
  <si>
    <t>Number and timeliness of annual financial
statements</t>
  </si>
  <si>
    <t>1 set of annual financial
statements to the National
Treasury and Auditor-
General by May 2015</t>
  </si>
  <si>
    <t>Number and timeliness of integrated demand
management plans approved</t>
  </si>
  <si>
    <t>Number of technical documents/reports on
improving financial management and
administration</t>
  </si>
  <si>
    <t>Vacancy rate (permanent)</t>
  </si>
  <si>
    <t>Number and timeliness of human resource
management reports, policies and documents</t>
  </si>
  <si>
    <t>Percentage performance contracts signed</t>
  </si>
  <si>
    <t>98% performance
contracts signed by June
2015</t>
  </si>
  <si>
    <t>Percentage performance evaluations signed</t>
  </si>
  <si>
    <t>Establishment approved
by April 2015</t>
  </si>
  <si>
    <t>Number of technical documents/reports on
improving human resource management</t>
  </si>
  <si>
    <t>Number of reports on security and OHSA</t>
  </si>
  <si>
    <t>Number and timeliness of reports to
institutionalise talent management</t>
  </si>
  <si>
    <t>Number and timeliness of reports on data
protection systems implemented</t>
  </si>
  <si>
    <t>Number of infrastructure initiatives implemented</t>
  </si>
  <si>
    <t>Number of technical documents/reports on
improving ICT</t>
  </si>
  <si>
    <t>Number and timeliness of documents on
innovating business processes</t>
  </si>
  <si>
    <t>Number of technical documents/reports on
improving statistical leadership and management</t>
  </si>
  <si>
    <t>Number of technical documents/reports on
improving statistical literacy at schools level</t>
  </si>
  <si>
    <t>Number of technical documents/reports on
improving capacity at tertiary level</t>
  </si>
  <si>
    <t>Number of training plans and documents
approved and submitted (training plans,
workplace skills and reports submitted to PSETA)</t>
  </si>
  <si>
    <t>Number of interns appointed</t>
  </si>
  <si>
    <t>Number of bursaries awarded to employees</t>
  </si>
  <si>
    <t>Number of students enrolled in the Official
Statistics course</t>
  </si>
  <si>
    <t>Number of technical documents/reports on
improving capacity building inside Stats SA</t>
  </si>
  <si>
    <t>Number of technical documents/ reports on
transformation and change</t>
  </si>
  <si>
    <t>Response rate for household surveys (GHS,
VOCs, DTS &amp; CS2016)</t>
  </si>
  <si>
    <t>Number of fact sheets</t>
  </si>
  <si>
    <t>Number of technical documents/ reports to
improve the SIF</t>
  </si>
  <si>
    <t>Number of SANSS partners provided with
statistical support</t>
  </si>
  <si>
    <t>Number and timeliness of governance and
administrative reports</t>
  </si>
  <si>
    <t>Number of technical reports to improve
productivity and service delivery</t>
  </si>
  <si>
    <t>Number of statistical capacity building sessions
conducted</t>
  </si>
  <si>
    <t>Number of stakeholder workshops/consultations</t>
  </si>
  <si>
    <t>Stakeholder workshop by
June 2015</t>
  </si>
  <si>
    <t>Number of technical documents/reports to
improve the SIF</t>
  </si>
  <si>
    <t>Eastern Cape</t>
  </si>
  <si>
    <t>Free State</t>
  </si>
  <si>
    <t>Gauteng</t>
  </si>
  <si>
    <t>KwaZulu-Natal</t>
  </si>
  <si>
    <t>Northern Cape</t>
  </si>
  <si>
    <t>Mpumalanga</t>
  </si>
  <si>
    <t>Limpopo</t>
  </si>
  <si>
    <t>North West</t>
  </si>
  <si>
    <t>1.1.1</t>
  </si>
  <si>
    <t>1.1.2</t>
  </si>
  <si>
    <t>Number and timeliness of annual reports</t>
  </si>
  <si>
    <t>1.2.1</t>
  </si>
  <si>
    <t>2.1.1</t>
  </si>
  <si>
    <t>2.2.1</t>
  </si>
  <si>
    <t>3.1.1</t>
  </si>
  <si>
    <t>4.1.1</t>
  </si>
  <si>
    <t>4.1.2</t>
  </si>
  <si>
    <t>4.1.3</t>
  </si>
  <si>
    <t>5.2.1</t>
  </si>
  <si>
    <t>4.1.4</t>
  </si>
  <si>
    <t>5.1.1</t>
  </si>
  <si>
    <t>4.1.5</t>
  </si>
  <si>
    <t>4.1.6</t>
  </si>
  <si>
    <t>5.2.2</t>
  </si>
  <si>
    <t>4.1.7</t>
  </si>
  <si>
    <t>4.1.8</t>
  </si>
  <si>
    <t>4.1.9</t>
  </si>
  <si>
    <t>4.1.10</t>
  </si>
  <si>
    <t>5.1.2</t>
  </si>
  <si>
    <t>4.1.11</t>
  </si>
  <si>
    <t>4.1.12</t>
  </si>
  <si>
    <t>4.1.13</t>
  </si>
  <si>
    <t>4.1.14</t>
  </si>
  <si>
    <t>4.2.1</t>
  </si>
  <si>
    <t>6.1.1</t>
  </si>
  <si>
    <t>6.2.1</t>
  </si>
  <si>
    <t>7.1.1</t>
  </si>
  <si>
    <t>7.1.2</t>
  </si>
  <si>
    <t>7.2.1</t>
  </si>
  <si>
    <t>8.1.1</t>
  </si>
  <si>
    <t>9.1.1</t>
  </si>
  <si>
    <t>9.1.2</t>
  </si>
  <si>
    <t>9.2.1</t>
  </si>
  <si>
    <t>10.1.1</t>
  </si>
  <si>
    <t>10.1.2</t>
  </si>
  <si>
    <t>10.2.1</t>
  </si>
  <si>
    <t>11.1.1</t>
  </si>
  <si>
    <t>11.2.1</t>
  </si>
  <si>
    <t>12.1.1</t>
  </si>
  <si>
    <t>12.2.1</t>
  </si>
  <si>
    <t>13.1.1</t>
  </si>
  <si>
    <t>Number and timeliness of CPI releases published on the second last Wednesday of every month
with an imputation rate of less than 1%</t>
  </si>
  <si>
    <t>14.1.1</t>
  </si>
  <si>
    <t>14.2.1</t>
  </si>
  <si>
    <t>15.1.1</t>
  </si>
  <si>
    <t>15.1.2</t>
  </si>
  <si>
    <t>15.2.1</t>
  </si>
  <si>
    <t>16.1.1</t>
  </si>
  <si>
    <t>16.2.1</t>
  </si>
  <si>
    <t>17.1.1</t>
  </si>
  <si>
    <t>17.2.1</t>
  </si>
  <si>
    <t>18.1.1</t>
  </si>
  <si>
    <t>18.2.1</t>
  </si>
  <si>
    <t>19.1.1</t>
  </si>
  <si>
    <t>20.1.1</t>
  </si>
  <si>
    <t>Number and timeliness of annual releases on the non-financial census of municipalities with a response rate of at least 95%</t>
  </si>
  <si>
    <t>20.2.1</t>
  </si>
  <si>
    <t xml:space="preserve">Number and timeliness of technical documents/reports on improving non-financial statistics </t>
  </si>
  <si>
    <t>21.1.1</t>
  </si>
  <si>
    <t>22.1.1</t>
  </si>
  <si>
    <t>22.2.1</t>
  </si>
  <si>
    <t>23.1.1</t>
  </si>
  <si>
    <t xml:space="preserve">Number and timeliness of statistical releases
</t>
  </si>
  <si>
    <t>23.1.2</t>
  </si>
  <si>
    <t>23.1.3</t>
  </si>
  <si>
    <t>23.2.1</t>
  </si>
  <si>
    <t>24.1.1</t>
  </si>
  <si>
    <t>25.1.1</t>
  </si>
  <si>
    <t>26.1.1</t>
  </si>
  <si>
    <t>26.2.1</t>
  </si>
  <si>
    <t>27.1.1</t>
  </si>
  <si>
    <t>Number and timeliness of technical documents/reports on improving education statistics</t>
  </si>
  <si>
    <t>28.1.1</t>
  </si>
  <si>
    <t>30.1.1</t>
  </si>
  <si>
    <t>31.1.1</t>
  </si>
  <si>
    <t>31.1.2</t>
  </si>
  <si>
    <t>32.1.1</t>
  </si>
  <si>
    <t>Number and timeliness of technical documents/reports on data revolution</t>
  </si>
  <si>
    <t>33.1.1</t>
  </si>
  <si>
    <t>34.1.1</t>
  </si>
  <si>
    <t>35.1.1</t>
  </si>
  <si>
    <t>Number and timeliness of technical documents/ reports on improving evaluation</t>
  </si>
  <si>
    <t>35.2.1</t>
  </si>
  <si>
    <t>36.1.1</t>
  </si>
  <si>
    <t>Number and timeliness of technical documents/reports on survey monitoring and evaluation</t>
  </si>
  <si>
    <t>36.2.1</t>
  </si>
  <si>
    <t>37.1.1</t>
  </si>
  <si>
    <t>37.2.1</t>
  </si>
  <si>
    <t>37.3.1</t>
  </si>
  <si>
    <t>38.1.1</t>
  </si>
  <si>
    <t>39.1.1</t>
  </si>
  <si>
    <t>39.2.1</t>
  </si>
  <si>
    <t>39.3.1</t>
  </si>
  <si>
    <t>39.4.1</t>
  </si>
  <si>
    <t>41.1.1</t>
  </si>
  <si>
    <t>41.1.2</t>
  </si>
  <si>
    <t>41.1.3</t>
  </si>
  <si>
    <t>41.1.4</t>
  </si>
  <si>
    <t>41.1.5</t>
  </si>
  <si>
    <t>41.1.6</t>
  </si>
  <si>
    <t>41.1.7</t>
  </si>
  <si>
    <t>41.2.1</t>
  </si>
  <si>
    <t>41.3.1</t>
  </si>
  <si>
    <t>41.4.1</t>
  </si>
  <si>
    <t>42.1.1</t>
  </si>
  <si>
    <t>42.2.2</t>
  </si>
  <si>
    <t>42.3.1</t>
  </si>
  <si>
    <t>43.1.1</t>
  </si>
  <si>
    <t>43.2.1</t>
  </si>
  <si>
    <t>43.3.1</t>
  </si>
  <si>
    <t>44.1.1</t>
  </si>
  <si>
    <t>44.2.1</t>
  </si>
  <si>
    <t>45.1.1</t>
  </si>
  <si>
    <t>45.2.1</t>
  </si>
  <si>
    <t>46.1.1</t>
  </si>
  <si>
    <t>46.1.2</t>
  </si>
  <si>
    <t>46.1.5</t>
  </si>
  <si>
    <t>46.1.3</t>
  </si>
  <si>
    <t>46.1.4</t>
  </si>
  <si>
    <t>47.1.1</t>
  </si>
  <si>
    <t>47.2.1</t>
  </si>
  <si>
    <t>48.1.1</t>
  </si>
  <si>
    <t>48.2.1</t>
  </si>
  <si>
    <t>48.3.1</t>
  </si>
  <si>
    <t>50.1.1</t>
  </si>
  <si>
    <t>50.2.1</t>
  </si>
  <si>
    <t>50.3.1</t>
  </si>
  <si>
    <t>50.3.2</t>
  </si>
  <si>
    <t>50.4.1</t>
  </si>
  <si>
    <t>50.5.1</t>
  </si>
  <si>
    <t>50.6.1</t>
  </si>
  <si>
    <t>51.1.1</t>
  </si>
  <si>
    <t>51..2.1</t>
  </si>
  <si>
    <t>52.1.1</t>
  </si>
  <si>
    <t>52.2.1</t>
  </si>
  <si>
    <t>52.3.1</t>
  </si>
  <si>
    <t>53.1.1</t>
  </si>
  <si>
    <t>53.2.1</t>
  </si>
  <si>
    <t>54.1.1</t>
  </si>
  <si>
    <t>54.2.1</t>
  </si>
  <si>
    <t>54.3.1</t>
  </si>
  <si>
    <t>56.1.1</t>
  </si>
  <si>
    <t>56.2.1</t>
  </si>
  <si>
    <t>57.1.1</t>
  </si>
  <si>
    <t>57.2.1</t>
  </si>
  <si>
    <t>58.1.1</t>
  </si>
  <si>
    <t>59.1.1</t>
  </si>
  <si>
    <t>59.2.1</t>
  </si>
  <si>
    <t>60.1.1</t>
  </si>
  <si>
    <t>60.2.1</t>
  </si>
  <si>
    <t>60.3.1</t>
  </si>
  <si>
    <t>60.4.1</t>
  </si>
  <si>
    <t>60.5.1</t>
  </si>
  <si>
    <t>61.1.1</t>
  </si>
  <si>
    <t>61.2.1</t>
  </si>
  <si>
    <t>62.1.1</t>
  </si>
  <si>
    <t>62.2.1</t>
  </si>
  <si>
    <t>62.3.1</t>
  </si>
  <si>
    <t>62.4.1</t>
  </si>
  <si>
    <t>62.5.1</t>
  </si>
  <si>
    <t>62.6.1</t>
  </si>
  <si>
    <t>63.1.1</t>
  </si>
  <si>
    <t>63.1.2</t>
  </si>
  <si>
    <t>Submission of biannual tax reconciliation to SARS by May 2015</t>
  </si>
  <si>
    <t>Number and timeliness of financial statements</t>
  </si>
  <si>
    <t>63.1.3</t>
  </si>
  <si>
    <t>63.1.4</t>
  </si>
  <si>
    <t>63.2.1</t>
  </si>
  <si>
    <t>63.3.1</t>
  </si>
  <si>
    <t>63.4.1</t>
  </si>
  <si>
    <t>64.1.1</t>
  </si>
  <si>
    <t>64.2.1</t>
  </si>
  <si>
    <t>64.3.1</t>
  </si>
  <si>
    <t>64.4.1</t>
  </si>
  <si>
    <t>64.5.1</t>
  </si>
  <si>
    <t>64.6.1</t>
  </si>
  <si>
    <t>64.7.1</t>
  </si>
  <si>
    <t>64.8.1</t>
  </si>
  <si>
    <t>64.9.1</t>
  </si>
  <si>
    <t>65.1.1</t>
  </si>
  <si>
    <t>65.2.1</t>
  </si>
  <si>
    <t>65.3.1</t>
  </si>
  <si>
    <t>65.4.1</t>
  </si>
  <si>
    <t>65.5.1</t>
  </si>
  <si>
    <t>66.1.1</t>
  </si>
  <si>
    <t>67.1.1</t>
  </si>
  <si>
    <t>67.2.1</t>
  </si>
  <si>
    <t>67.5.1</t>
  </si>
  <si>
    <t>67.4.1</t>
  </si>
  <si>
    <t>67.3.1</t>
  </si>
  <si>
    <t>68.1.1</t>
  </si>
  <si>
    <t>68.2.1</t>
  </si>
  <si>
    <t>70.1.1</t>
  </si>
  <si>
    <t>70.2.1</t>
  </si>
  <si>
    <t>71.1.1</t>
  </si>
  <si>
    <t>72.1.1</t>
  </si>
  <si>
    <t>72.2.1</t>
  </si>
  <si>
    <t>73.1.1</t>
  </si>
  <si>
    <t>74.1.1</t>
  </si>
  <si>
    <t>74.2.1</t>
  </si>
  <si>
    <t>74.3.1</t>
  </si>
  <si>
    <t>74.4.1</t>
  </si>
  <si>
    <t>74.5.1</t>
  </si>
  <si>
    <t>74.6.1</t>
  </si>
  <si>
    <t>74.7.1</t>
  </si>
  <si>
    <t>76.1.1</t>
  </si>
  <si>
    <t>55.3.1</t>
  </si>
  <si>
    <t>40.1.1</t>
  </si>
  <si>
    <t>40.1.2</t>
  </si>
  <si>
    <t>40.2.1</t>
  </si>
  <si>
    <t>40.4.1</t>
  </si>
  <si>
    <t>40.3.1</t>
  </si>
  <si>
    <t>49.1.1</t>
  </si>
  <si>
    <t>49.2.1</t>
  </si>
  <si>
    <t>55.1.1</t>
  </si>
  <si>
    <t>55.2.1</t>
  </si>
  <si>
    <t>69.1.1</t>
  </si>
  <si>
    <t>69.2.1</t>
  </si>
  <si>
    <t>69.3.1</t>
  </si>
  <si>
    <t>75.1.1</t>
  </si>
  <si>
    <t>69.2.2</t>
  </si>
  <si>
    <t>Number of reports on statistical regions</t>
  </si>
  <si>
    <t>75.2.1</t>
  </si>
  <si>
    <t>40.1.3</t>
  </si>
  <si>
    <t>Number of surveys using CAPI</t>
  </si>
  <si>
    <t>55.1.2</t>
  </si>
  <si>
    <t>Number of provincial users</t>
  </si>
  <si>
    <t>Published on 09/04; 14/05 and 11/06 as scheduled</t>
  </si>
  <si>
    <t>Published on 09/04; 12/05 and 11/06 as scheduled</t>
  </si>
  <si>
    <t>Published on 07/05/15 as scheduled (response rate 80,5%)</t>
  </si>
  <si>
    <t>Published GDP estimates for the 1st quarter of 2015 on 26/05/15 as scheduled</t>
  </si>
  <si>
    <t xml:space="preserve">Published as scheduled on 02/04 (response rate 95,8%); 07/05 (response rate 100%) and 04/06 (response rate 94,5%) </t>
  </si>
  <si>
    <t>Published as scheduled on 16/04 (response rate 96,4%); 21/05 (response rate 97,3%) and 18/06 (response rate 94,5%)</t>
  </si>
  <si>
    <t>Published on 24/06 (response rate 96,8%) as scheduled</t>
  </si>
  <si>
    <t>Published as scheduled on 15/04 (collection rate 90,7%); 20/05 (collection rate 87,5%) and 17/06 (collection rate 84,8%)</t>
  </si>
  <si>
    <t>Published as scheduled on 16/04 (collection rate 84,2%); 21/05 (collection rate 83,6%) and 18/06 (collection rate 80,3%)</t>
  </si>
  <si>
    <t>Published as scheduled on 16/04 (collection rate 92,8%); 21/05 (collection rate 94%) and 18/06 (collection rate 89,4%)</t>
  </si>
  <si>
    <t>Published as scheduled on 20/04 (collection rate 95,3%); 25/05 (collection rate 96,6%) and 22/06 (collection rate 94,9%)</t>
  </si>
  <si>
    <t>Published on 28/04; 25/05 and 22/06 as scheduled</t>
  </si>
  <si>
    <t>Published as scheduled on 20/04 (collection rate 92,6%); 25/05 (collection rate 93,3%) and 22/06 (collection rate 91%)</t>
  </si>
  <si>
    <t>Published as scheduled on 16/04 (response rate 84,2%); 21/05 (response rate 87,2%) and 18/06 (response rate 86,7%)</t>
  </si>
  <si>
    <t>Published as scheduled on 20/04 (collection rate 97%); 25/05 (collection rate 98,8%) and 22/06 (collection rate 95,3%)</t>
  </si>
  <si>
    <t>Number and timeliness of reports on social and household service
delivery statistics</t>
  </si>
  <si>
    <t>Number and timeliness of monthly releases on tourism and migration 3
months after the reference period</t>
  </si>
  <si>
    <t>Published 3 releases as scheduled on 26/5; 18/06 and 29/06</t>
  </si>
  <si>
    <t>The report is delayed due to stakeholder consultation</t>
  </si>
  <si>
    <t>Weighting is currently in progress. The release is expected to be published in August 2015</t>
  </si>
  <si>
    <t>The document was not compiled as scheduled due to the delayed scanning and processing of forms from the Road Traffic Management Coporation (RMTC)</t>
  </si>
  <si>
    <t>Due to dependency on the RTMC, the revised completion is not yet known</t>
  </si>
  <si>
    <t>Published annual release on the financial statistics of national government with audited data as scheduled</t>
  </si>
  <si>
    <t xml:space="preserve">Published quarterly release on the financial statistics of municipalities with a response rate of 97% response rate (higher response rate due to more intensive respondent interaction and improved collection methodologies) </t>
  </si>
  <si>
    <t>Nat Acc</t>
  </si>
  <si>
    <t>Econ Anal</t>
  </si>
  <si>
    <t>Short-term Ind</t>
  </si>
  <si>
    <t>Struc Ind Stats</t>
  </si>
  <si>
    <t>Soc Stats</t>
  </si>
  <si>
    <t>Priv Sec Fin Stats</t>
  </si>
  <si>
    <t>Govt Fin Stats</t>
  </si>
  <si>
    <t>Number and timeliness of quarterly releases on
financial statistics of municipalities published with a response rate of at least 80% with a quarterly
lag</t>
  </si>
  <si>
    <t>Price Stats</t>
  </si>
  <si>
    <t>Labour Stats</t>
  </si>
  <si>
    <t>Pov and Inequal Stats</t>
  </si>
  <si>
    <t>Pop Stats</t>
  </si>
  <si>
    <t>Demography</t>
  </si>
  <si>
    <t>Hlth and Vital Stats</t>
  </si>
  <si>
    <t>Published GHS 2014 on 27/05 as scheduled;   Completed the report on development indicators on 27/05 as scheduled</t>
  </si>
  <si>
    <t>Thematic report on urban nodes by June 2015</t>
  </si>
  <si>
    <t>Published QES for Q1: 2015 on 30/06/15 as scheduled. Response rate 93,2%</t>
  </si>
  <si>
    <t>Annual report on labour market dynamics in SA by September 2015</t>
  </si>
  <si>
    <t xml:space="preserve">The QLFS for Q1: 2015 was scheduled for 05/05 and published on 26/05 </t>
  </si>
  <si>
    <t>Due to additional analysis required after the implementation of the 2013 master sample</t>
  </si>
  <si>
    <t>Social Stats</t>
  </si>
  <si>
    <t>Pol Res and Anal</t>
  </si>
  <si>
    <t>OSG (Data Revolution)</t>
  </si>
  <si>
    <t>Surv Coord, Monit and Eval</t>
  </si>
  <si>
    <t>The report is delayed due to reprioritisation of activities</t>
  </si>
  <si>
    <t>The report was completed on 30/06 as scheduled</t>
  </si>
  <si>
    <t>Census &amp; Community Surv</t>
  </si>
  <si>
    <t>Meth and Evaluation</t>
  </si>
  <si>
    <t>Household Surv Ops</t>
  </si>
  <si>
    <t>Quality management</t>
  </si>
  <si>
    <t>Plan, design, build, collect, process and disseminate</t>
  </si>
  <si>
    <t>Training was conducted as follows: LCS in April: 433 staff members; Master Sample in June 65 staff members; SAYP in June: 65 staff members; QLFS (unplanned training): 52 contract staff</t>
  </si>
  <si>
    <t>Corp Data Processing</t>
  </si>
  <si>
    <t>Q1 2015 dataset was handed over on 13/04. 30 509 questionnaires were processed</t>
  </si>
  <si>
    <t>Approximately 28 100 by June 2015 (100%)</t>
  </si>
  <si>
    <t>Dataset was handed over on 30/06. 30 509 questionnaires were processed</t>
  </si>
  <si>
    <t>Publication Services</t>
  </si>
  <si>
    <t>Stakeholder Rel and Market</t>
  </si>
  <si>
    <t>Survey Standards</t>
  </si>
  <si>
    <t>Statistical standards development</t>
  </si>
  <si>
    <t>Integrated communications and stakeholder management</t>
  </si>
  <si>
    <t>Corporate Communications</t>
  </si>
  <si>
    <t>SANSS</t>
  </si>
  <si>
    <t>Geography</t>
  </si>
  <si>
    <t>Business Register</t>
  </si>
  <si>
    <t>Int Statis Dev and Coop</t>
  </si>
  <si>
    <t>Strategy</t>
  </si>
  <si>
    <t>Programme Off</t>
  </si>
  <si>
    <t>Internal Audit</t>
  </si>
  <si>
    <t>Corporate Govenance</t>
  </si>
  <si>
    <t>Financial Administration</t>
  </si>
  <si>
    <t>HRM</t>
  </si>
  <si>
    <t>FMLS</t>
  </si>
  <si>
    <t>ICT</t>
  </si>
  <si>
    <t>Bus Modern</t>
  </si>
  <si>
    <t>HCD</t>
  </si>
  <si>
    <t>OSG Legacy project</t>
  </si>
  <si>
    <t>16 Pulse newsletters were circulated and posted on the intranet for Stats SA employees</t>
  </si>
  <si>
    <t>60 Stats Today publications were posted on the intranet for Stats SA employees</t>
  </si>
  <si>
    <t>The publication is dependant on the number of weeks in the quarter. There was 1 special edition during the quarter</t>
  </si>
  <si>
    <t>???</t>
  </si>
  <si>
    <t>The publication is delayed due to HR constraints</t>
  </si>
  <si>
    <t>Delayed due to CS 2016 priority</t>
  </si>
  <si>
    <t>Work will commence in Q2</t>
  </si>
  <si>
    <t>94,2%</t>
  </si>
  <si>
    <t>9,2%</t>
  </si>
  <si>
    <t>A report was compiled as scheduled</t>
  </si>
  <si>
    <t>QLFS: 94,6%</t>
  </si>
  <si>
    <t>94,6%</t>
  </si>
  <si>
    <t>9,6%</t>
  </si>
  <si>
    <t>2 factsheets were compiled and distributed on the 08/06 and 29/06</t>
  </si>
  <si>
    <t>4,7%</t>
  </si>
  <si>
    <t>77,5%</t>
  </si>
  <si>
    <t>7,5</t>
  </si>
  <si>
    <t>8,8%</t>
  </si>
  <si>
    <t>Human resource constraints</t>
  </si>
  <si>
    <t>A fact sheet was produced in June as scheduled</t>
  </si>
  <si>
    <t>GHS: 95,3%; DTS: 96,3%; VOCS: 95,5% (AVE: 95,7%)</t>
  </si>
  <si>
    <t>9,4%</t>
  </si>
  <si>
    <t>GHS: 95%; DTS:96%; VOCS:95% (AVE: 95,3) </t>
  </si>
  <si>
    <t>95,3%</t>
  </si>
  <si>
    <t>10,3%</t>
  </si>
  <si>
    <t>12,1</t>
  </si>
  <si>
    <t>8,2%</t>
  </si>
  <si>
    <t>12,9%</t>
  </si>
  <si>
    <t>GHS: 95,4; DTS: 96,1%; VOCS: 96,6% (AVE: 96%)</t>
  </si>
  <si>
    <t>Fact sheets were produced for GHS, Labour Stats and Transport</t>
  </si>
  <si>
    <t>Report on statistical capacity building sessions by June 2015</t>
  </si>
  <si>
    <t>93,2%</t>
  </si>
  <si>
    <t>GHS: 98,2; DTS: 98,3%; VOCS: 97,7% (AVE: 98%)</t>
  </si>
  <si>
    <t>3,3%</t>
  </si>
  <si>
    <t>90,7%</t>
  </si>
  <si>
    <t>0,7%</t>
  </si>
  <si>
    <t>A fact sheet was compiled as scheduled</t>
  </si>
  <si>
    <t>There were no requests for support from SANSS partners</t>
  </si>
  <si>
    <t>99,1%</t>
  </si>
  <si>
    <t>4,1%</t>
  </si>
  <si>
    <t>4,3%</t>
  </si>
  <si>
    <t>GHS: 98,5; DTS: 98,9%; VOCS: 98,4% (AVE: 98,6%)</t>
  </si>
  <si>
    <t>3,6%</t>
  </si>
  <si>
    <t>98,6%</t>
  </si>
  <si>
    <t>3,7%</t>
  </si>
  <si>
    <t>1 fact sheet was compiled in June as scheduled</t>
  </si>
  <si>
    <t>3,5%</t>
  </si>
  <si>
    <t>GHS: 91%; DTS: 89%; VOCS: 89% (AVE: 89,6%)</t>
  </si>
  <si>
    <t>GHS: 90,4%; DTS: 90,5%; VOCS: 91,1% (AVE: 90,7%)</t>
  </si>
  <si>
    <t>89,6%</t>
  </si>
  <si>
    <t>4,6%</t>
  </si>
  <si>
    <t>5,4%</t>
  </si>
  <si>
    <t>A fact sheet was compiled in June as scheduled</t>
  </si>
  <si>
    <t>27% of large business surveys were completed</t>
  </si>
  <si>
    <t>A report on the snapshot was compiled</t>
  </si>
  <si>
    <t>SDI Annual Report and SDIP for 2015-2018 was submitted to DPSA in June as scheduled. Preliminary 4th quarterly report was submitted in June and final in May as scheduled</t>
  </si>
  <si>
    <t>3 reports were compiled as scheduled</t>
  </si>
  <si>
    <t>The Termination of Service Policy was approved on 22/06</t>
  </si>
  <si>
    <t>The 2015 tax reconciliation was submitted to SARS 28/05/15</t>
  </si>
  <si>
    <t>The 2014/15 AFS were submitted to National Treasury and the Auditor General on 29/05</t>
  </si>
  <si>
    <t>71% of goods and services were procured from BEE compliant entities.</t>
  </si>
  <si>
    <t>18,3%</t>
  </si>
  <si>
    <t>98,3%</t>
  </si>
  <si>
    <t>0,3%</t>
  </si>
  <si>
    <t>The 98% was only an estimate</t>
  </si>
  <si>
    <t>81,3%</t>
  </si>
  <si>
    <t>16,7%</t>
  </si>
  <si>
    <t>SMS : 50,7%; Non-SMS: 83,9% (Overall: 81,3%)</t>
  </si>
  <si>
    <t>SMS : 99,6%; Non-SMS: 98,3% (Overall: 98,3%)</t>
  </si>
  <si>
    <t>Non-compliance</t>
  </si>
  <si>
    <t>The establishment is in the process of being approved</t>
  </si>
  <si>
    <t>66,7%</t>
  </si>
  <si>
    <t>8,3%</t>
  </si>
  <si>
    <t>Due to unavailibility of witnesses and supervisors</t>
  </si>
  <si>
    <t>4 disciplinary cases were received and 0 were resolved within 60 days</t>
  </si>
  <si>
    <t>6 grievance cases were received and 2 were resolved within 30 days</t>
  </si>
  <si>
    <t>3</t>
  </si>
  <si>
    <t>0</t>
  </si>
  <si>
    <t>Progress reports to the Minister were submitted in April, May and June</t>
  </si>
  <si>
    <t>The report is being compiled within the division and is expected to be completed in September 2015</t>
  </si>
  <si>
    <t>It is expected to be completed in March 2016</t>
  </si>
  <si>
    <t>Number of internal audits conducted and
approved by the Audit Committee (The finalisation of the Internal Audit Coverage Plan 2015–16 is dependent on the approval of the Audit Committee)</t>
  </si>
  <si>
    <t xml:space="preserve">GHS:  94,8%; DTS: 93,7%; VOCS: 93,1%; (AVE: 95,2%) </t>
  </si>
  <si>
    <t>QLFS: 94.2% </t>
  </si>
  <si>
    <t>QLFS: 81%</t>
  </si>
  <si>
    <t>GHS: 73,4%; DTS: 78,7%; VOCS: 76,4% (AVE: 77,5%)</t>
  </si>
  <si>
    <t>QLFS: 93%</t>
  </si>
  <si>
    <t>QLFS average response rate: 92%</t>
  </si>
  <si>
    <t>QLFS: 93,2%</t>
  </si>
  <si>
    <t>QLFS: 99,1%</t>
  </si>
  <si>
    <t>QLFS: 88%</t>
  </si>
  <si>
    <t>2 stakeholder workshops: Provincial Legislative Summit 13/05; Pop and Soc Stats Dissemin 14/05</t>
  </si>
  <si>
    <t>Number of technical reports to productivity and service delivery</t>
  </si>
  <si>
    <t>The thematic report is delayed due to challenges with the consultants contract</t>
  </si>
  <si>
    <t>International colloboration and partnerships</t>
  </si>
  <si>
    <t>Statistical development in Africa</t>
  </si>
  <si>
    <t>Published the report earlier than scheduled on 16/04 due to reprioritisation of activities</t>
  </si>
  <si>
    <t>Quarterly flash estimates on GDP was compiled on12/05 as scheduled</t>
  </si>
  <si>
    <t>The activity was completed earlier due to time and human resource availibility</t>
  </si>
  <si>
    <t>It is expected to be published in August</t>
  </si>
  <si>
    <t>Number and timeliness of PPI releases published on the last Thursday of every month with an item collection rate of at least 85%</t>
  </si>
  <si>
    <t>430 689 visitor sessions for the quarter</t>
  </si>
  <si>
    <t>62817 downloads for the quarter</t>
  </si>
  <si>
    <t>98,1%</t>
  </si>
  <si>
    <t>13,1</t>
  </si>
  <si>
    <t>Received  476 requests. 467 were responded to within 15 minutes (98,1%)</t>
  </si>
  <si>
    <t>Received 973  requests. 957 were responded to within 24 hours (98,4 %)</t>
  </si>
  <si>
    <t>98,4%</t>
  </si>
  <si>
    <t>13,4</t>
  </si>
  <si>
    <t>15,7%</t>
  </si>
  <si>
    <t>96,5%</t>
  </si>
  <si>
    <t>21,5%</t>
  </si>
  <si>
    <t>28,6%</t>
  </si>
  <si>
    <t xml:space="preserve">6 audits were conducted (HCD Training, Dwelling Frame, Donor Funding, Performance Information, Master Sampling, Advisory Services on Human Resource database system) </t>
  </si>
  <si>
    <t>Improved processes</t>
  </si>
  <si>
    <t>Due to an increased number of suppliers on the supplier database with BEE certificates</t>
  </si>
  <si>
    <t>The monitoring system is in the review process</t>
  </si>
  <si>
    <t>The current monitoring system is inadequate</t>
  </si>
  <si>
    <t>A stakeholder engagement session was held 27/05 and a Legislative Summit on 28/05</t>
  </si>
  <si>
    <t>10,8%</t>
  </si>
  <si>
    <t>11,2%</t>
  </si>
  <si>
    <t>95,7%</t>
  </si>
  <si>
    <t>10,7%</t>
  </si>
  <si>
    <t>12,5%</t>
  </si>
  <si>
    <t>15,2%</t>
  </si>
  <si>
    <t>The report was compiled as scheduled</t>
  </si>
  <si>
    <t xml:space="preserve">Due to NSS requirements and stakeholder needs </t>
  </si>
  <si>
    <t>52 additional survey officers were appointed</t>
  </si>
  <si>
    <t xml:space="preserve">The weights for manufacturing utilisation of production capacity was implemented in the in the Manufacturing release (P3043) of February 2015 </t>
  </si>
  <si>
    <t>Data analysis is in progress</t>
  </si>
  <si>
    <t>The fact sheet will be published in Q2</t>
  </si>
  <si>
    <t xml:space="preserve">A Legislative Summit was held on 14/05 and a stakeholder dissemination workshop was held on 10/06 </t>
  </si>
  <si>
    <t>As per NSS programme</t>
  </si>
  <si>
    <t>A Legislative Summit was  held on 06/06 and  stakeholder dissemination workshop was held on 07/05</t>
  </si>
  <si>
    <t>The NSS Summit was held as per NSS programme and the stakeholder workshop in response to stakeholder needs</t>
  </si>
  <si>
    <t>Due to reprioritisation of activities</t>
  </si>
  <si>
    <t>Data analysis</t>
  </si>
  <si>
    <t>Fact sheet for Q1 will be completed in July 2015</t>
  </si>
  <si>
    <t>Sopport will be finalised in Q2</t>
  </si>
  <si>
    <t>Liaison with 2nd stakeholder is still in progress</t>
  </si>
  <si>
    <t>Support to stakeholder will be finalised in Q2</t>
  </si>
  <si>
    <t>SASQAF training was conducted for members of the Provincial Research Committee from the 29 - 30/06/15. 7 Maths4Stats Workshops were conducted</t>
  </si>
  <si>
    <t>SASQAF training was requested by the stakeholder. The Maths4Stats workshops are dependant on the availibility of the DOE. Stats SA was allocated slots for training during the DOE workshops</t>
  </si>
  <si>
    <t xml:space="preserve">Support was provided to Safair airline and Gateway Airports Authority Limited (GAAL)on 05/05 and Fly Mango and Skywise airlines on 13/05/15 where a presentation was made on migration and Limpopo specific report on the National Household Travel Survey </t>
  </si>
  <si>
    <t xml:space="preserve">Support was provided to Phumelela local Municipality with the developed a mini household profile questionnaire  </t>
  </si>
  <si>
    <t>Liaison with stakeholders is in progress</t>
  </si>
  <si>
    <t>A training session was conducted on 09/05 at Ruth Segomotsi Mompati District</t>
  </si>
  <si>
    <t>Due to internal processes</t>
  </si>
  <si>
    <t>The target will be revised</t>
  </si>
  <si>
    <t>It will be published in Q2</t>
  </si>
  <si>
    <t>An article was submitted to Department of Agriculture, Forestry and Fishery in May 2015</t>
  </si>
  <si>
    <t>An advert was placed in the Farmers Weekly</t>
  </si>
  <si>
    <t>Due to improvements to the websute</t>
  </si>
  <si>
    <t>49 series were updated in Q1(economic surveys, social surveys and administrative records)</t>
  </si>
  <si>
    <t>Western Cape</t>
  </si>
  <si>
    <t>Cluster</t>
  </si>
  <si>
    <t>Division</t>
  </si>
  <si>
    <t>Strategic outcome</t>
  </si>
  <si>
    <t>Strategic objecitve</t>
  </si>
  <si>
    <t>Strategic focus area</t>
  </si>
  <si>
    <t>Economic Statistics</t>
  </si>
  <si>
    <t>Population and Social Statistics</t>
  </si>
  <si>
    <t>Methodology, Standards and Research</t>
  </si>
  <si>
    <t>Office of the SG</t>
  </si>
  <si>
    <t>Survey Operations</t>
  </si>
  <si>
    <t>Statistical Support and Informatics</t>
  </si>
  <si>
    <t>Statistical Collections and Outreach</t>
  </si>
  <si>
    <t>Corporate Services</t>
  </si>
  <si>
    <t>Informed nation</t>
  </si>
  <si>
    <t>Trusted Statistics</t>
  </si>
  <si>
    <t>Partners in Statistics</t>
  </si>
  <si>
    <t>Capable organisation</t>
  </si>
  <si>
    <t>Statistical leadership</t>
  </si>
  <si>
    <t>Expand the statistical information base</t>
  </si>
  <si>
    <t>Develop new and innovative statistical products and services</t>
  </si>
  <si>
    <t>Revolutionalise data systems</t>
  </si>
  <si>
    <t>Institutionalise quality management</t>
  </si>
  <si>
    <t>Adopt international statistical standards and classifications</t>
  </si>
  <si>
    <t xml:space="preserve"> Increase stakeholder focus, communication and marketing</t>
  </si>
  <si>
    <t>Desginate statistics as official</t>
  </si>
  <si>
    <t>Strengthen collaboration to build statistical sampling frames</t>
  </si>
  <si>
    <t>Lead the development and coordination of the statistical system in South Africa</t>
  </si>
  <si>
    <t>Promoting intenrational cooperation and participation in statistics</t>
  </si>
  <si>
    <t>Drive legislative reform of the statistical  production and coordination environment</t>
  </si>
  <si>
    <t>Enhance corporate governance and administration</t>
  </si>
  <si>
    <t>Become the employer of choice</t>
  </si>
  <si>
    <t>Building a united and diverse organisation</t>
  </si>
  <si>
    <t>Economic dynamics</t>
  </si>
  <si>
    <t>Price stability</t>
  </si>
  <si>
    <t>Employment, Job creation and Decent work</t>
  </si>
  <si>
    <t>Rural development, food security and land reform</t>
  </si>
  <si>
    <t>Sustainable resource management</t>
  </si>
  <si>
    <t>Living circumstances, service delivery and poverty</t>
  </si>
  <si>
    <t>Population dynamics</t>
  </si>
  <si>
    <t>Safety and security</t>
  </si>
  <si>
    <t>Health</t>
  </si>
  <si>
    <t>Education</t>
  </si>
  <si>
    <t>Integrative research and analysis</t>
  </si>
  <si>
    <t>Data revolution</t>
  </si>
  <si>
    <t>Innovate the Statistics value chain for better efficiency</t>
  </si>
  <si>
    <t>Geospatial frame</t>
  </si>
  <si>
    <t>Business register</t>
  </si>
  <si>
    <t>Economic and Social Statistics subsysten</t>
  </si>
  <si>
    <t>Information management</t>
  </si>
  <si>
    <t>Statistical reporting</t>
  </si>
  <si>
    <t>Statistical support and advice</t>
  </si>
  <si>
    <t>Legislative reform</t>
  </si>
  <si>
    <t>Strategic planning, reporting and monitoring</t>
  </si>
  <si>
    <t>Programme and project management</t>
  </si>
  <si>
    <t>Internal audit services</t>
  </si>
  <si>
    <t>Governance, risk and compliance</t>
  </si>
  <si>
    <t>Financial administration and management</t>
  </si>
  <si>
    <t>Human resource management systems</t>
  </si>
  <si>
    <t>Safe and enabling work environment</t>
  </si>
  <si>
    <t>Talent management and employee wellness</t>
  </si>
  <si>
    <t xml:space="preserve"> Invest in ICT to align to organisational growth</t>
  </si>
  <si>
    <t>Server and network environment, end-user support, ICT security and risk management</t>
  </si>
  <si>
    <t>Modernising and innovating business processes</t>
  </si>
  <si>
    <t>Invest in statistical leadership and management</t>
  </si>
  <si>
    <t>Invest in building statistical capability and competence</t>
  </si>
  <si>
    <t>Statistical leadership and management</t>
  </si>
  <si>
    <t>Statistical literacy at school level</t>
  </si>
  <si>
    <t>Statistical capacity at tertiary level</t>
  </si>
  <si>
    <t>Building capacity inside Stats SA</t>
  </si>
  <si>
    <t>Transformation and change</t>
  </si>
  <si>
    <t>Plan, design, build, collect process and disseminate</t>
  </si>
  <si>
    <t>Building capacity in the SANSS</t>
  </si>
  <si>
    <t>Provincial statistical coordination</t>
  </si>
  <si>
    <t>Sustainable provincial and district infrastructure</t>
  </si>
  <si>
    <t>WP number</t>
  </si>
  <si>
    <t>Published a quarterly release on financial statistics of private sector enterprises on 30/06/15 as scheduled</t>
  </si>
  <si>
    <t>Published as scheduled March PPI on 30/04 (ollection rate of 99,3%); April PPI on 28/05 (collection rate of 99,3%); May PPI on 25/06  (collection rate of 98,2%). 
Published as scheduled March Export Import Unit Value Indices (XMUVIs) on 30/04; April XMUVIs on 28/05; May XMUVIs on 25/06 (administrative sources collection rates 100%). 
Published as scheduled March Contract Price Adjustments Work Groups (CPAP) on 30/04 (collection progress rate of 98,6%); April CPAP on 28/05 (collection progress rate of 99,4%; May CPAP released on 25/06 (collection progress rate of 95,9%)</t>
  </si>
  <si>
    <t>Number and timeliness of quarterly releases on employment and earnings and average monthly earnings with a response rate of at least 80%, 12 weeks after the reference month</t>
  </si>
  <si>
    <t>Number and timeliness of quarterly releases on labour market information 4 weeks after the end of the quarter (last publication will be released 8 weeks after the end of the quarter)</t>
  </si>
  <si>
    <t>Number and timeliness of reports/documents on improving labour market statistics</t>
  </si>
  <si>
    <t>Number of research reports on government's socio-economic planning: applications of estimation models/the development of estimates</t>
  </si>
  <si>
    <t>Number of research reports on poverty and inequality statistics</t>
  </si>
  <si>
    <t>Number and timeliness of survey monitoring and evaluation reports</t>
  </si>
  <si>
    <t>Report on monitoring
and evaluation of CDC by June 2016</t>
  </si>
  <si>
    <t>Percentage methodological support provided on time</t>
  </si>
  <si>
    <t>Number and timeliness of research reports to improve methodological practice and systems</t>
  </si>
  <si>
    <t>Number and timeliness of completed
questionnaires processed and edited for GHS 2015</t>
  </si>
  <si>
    <t>Number and timeliness of completed
questionnaires processed and edited for DTS 2015</t>
  </si>
  <si>
    <t>Number and timeliness of reports on
performance and quality indicators for the
business register completed 5 weeks after the quarterly snapshot</t>
  </si>
  <si>
    <t>Number and timeliness of reports on
coordination of economic and social statistics subsystems</t>
  </si>
  <si>
    <t>Number of technical documents/reports on
improving coordination of economic and social subsystems</t>
  </si>
  <si>
    <t>Number of indicator databases created/updated on the Ulwazi portal</t>
  </si>
  <si>
    <t>Number and timeliness of technical
documents/reports on improving information management in the SANSS</t>
  </si>
  <si>
    <t>Number of organs of state received technical support in statistical production</t>
  </si>
  <si>
    <t>Number and timeliness of technical
reports/papers on participation in international programmes</t>
  </si>
  <si>
    <t>Number and timeliness of technical
documents/reports on improving international collaboration</t>
  </si>
  <si>
    <t>Number and timeliness of reports/documents on Stats SA's participation in the African Statistical
system</t>
  </si>
  <si>
    <t>Number and timeliness of documents improving statistical development in Africa</t>
  </si>
  <si>
    <t>Number of clusters empowered in operational planning and reporting</t>
  </si>
  <si>
    <t>Number of projects empowered in accordance with Stats SA's project management framework</t>
  </si>
  <si>
    <t>Number and timeliness of policies reviewed and approved</t>
  </si>
  <si>
    <t>Percentage of legal and civil litigation matters attended to</t>
  </si>
  <si>
    <t>Number and timeliness of financial management reports and documents submitted to National Treasury/SARS</t>
  </si>
  <si>
    <t>Number and timeliness of financial accounting tax reconciliation statements</t>
  </si>
  <si>
    <t>Percentage goods and services procured from black-owned institutions (promoting BEE)</t>
  </si>
  <si>
    <t>Percentage permanent staff appointed within 16 weeks of advertisement</t>
  </si>
  <si>
    <t>Number and timeliness of documents and
reports on approved organisational structure and establishment</t>
  </si>
  <si>
    <t>Percentage grievance cases addressed within 30 days</t>
  </si>
  <si>
    <t>Percentage disciplinary cases addressed within 60 days</t>
  </si>
  <si>
    <t>Number and timeliness of monthly reports on monitoring and evaluation of fleet management
services</t>
  </si>
  <si>
    <t>Percentage pre-screening submitted to State Security Agency results received within 30 days</t>
  </si>
  <si>
    <t>Number and timeliness of progress reports and documents on the new building</t>
  </si>
  <si>
    <t>Number of technical documents/reports on
improving facilities management, security and logistics</t>
  </si>
  <si>
    <t>Percentage of services meeting service level standards (network, email, helpdesk, file storage and the website)</t>
  </si>
  <si>
    <t>Number of policies, standards and procedures approved</t>
  </si>
  <si>
    <t>Percentage of IT solution requests implementedon time</t>
  </si>
  <si>
    <t>Number of research papers compiled by students enrolled at CRUISE</t>
  </si>
  <si>
    <t>Number of study bursaries awarded to learners at local universities</t>
  </si>
  <si>
    <t>Number of staff trained (internally and externally: inclusive of short courses)</t>
  </si>
  <si>
    <t>Number of foreign study bursaries awarded to Stats SA employees</t>
  </si>
  <si>
    <t>Response rate for quarterly household surveys (QLFS)</t>
  </si>
  <si>
    <t>Number and timeliness of technical
documents/reports to improve the statistics value chain</t>
  </si>
  <si>
    <t>Number of municipalities/provincial stakeholders engaged in collaborative mapping</t>
  </si>
  <si>
    <t>Number of assessment reports/data inventory reports compiled</t>
  </si>
  <si>
    <t>Number of technical reports to improve statistical coordination</t>
  </si>
  <si>
    <t>Percentage of audit queries responded to within defined timelines</t>
  </si>
  <si>
    <t>Number of statistical capacity building sessions conducted</t>
  </si>
  <si>
    <t>Number of technical reports to build capacity in the SANSS</t>
  </si>
  <si>
    <t>Maths4Stats training was conducted at Umkhanyakude from 8-11 June 2015</t>
  </si>
  <si>
    <t>Percentage of telephonic queries handled within 15 minutes</t>
  </si>
  <si>
    <t>Percentage enquiries on normal requests handled within 24 hours</t>
  </si>
  <si>
    <t>Percentage enquiries on special requests handled within 5 days</t>
  </si>
  <si>
    <t>Number and timeliness of articles submitted for publication in other government newsletters</t>
  </si>
  <si>
    <t>Due to the quality assurance process</t>
  </si>
  <si>
    <t>Training for managers and supervisors on how to handle grievance cases in being planned</t>
  </si>
  <si>
    <t>Plans are in place to increase the pool of in Initiators and Chairperson</t>
  </si>
  <si>
    <t>Due to the unavailibility of initiators and Chairpersons</t>
  </si>
  <si>
    <t xml:space="preserve">HRD implementation plan;
submitted to DPSA by
May 2015; Work place skills plan by
June 2015
</t>
  </si>
  <si>
    <t>2</t>
  </si>
  <si>
    <t>100%</t>
  </si>
  <si>
    <t>Due to HR constraints</t>
  </si>
  <si>
    <t>A Legislative Summit was held on 03/06 and a Stakeholder Dissemination workshop was held on 04/06</t>
  </si>
  <si>
    <t xml:space="preserve">Legislative Summit as per NSS programme </t>
  </si>
  <si>
    <t>Efficient field operations</t>
  </si>
  <si>
    <t>Due to improved processes</t>
  </si>
  <si>
    <t>Full functionality of the CRM system</t>
  </si>
  <si>
    <t>Number and timeliness of monthly releases on mining: production and sales, 6 weeks after the
reference month based on administrative sources</t>
  </si>
  <si>
    <t>This has become a weekly publication</t>
  </si>
  <si>
    <r>
      <t>Received</t>
    </r>
    <r>
      <rPr>
        <sz val="8"/>
        <color rgb="FF000000"/>
        <rFont val="Arial Narrow"/>
        <family val="2"/>
      </rPr>
      <t> 115 requests.111 were responded to within 5 days (96,5%) </t>
    </r>
  </si>
  <si>
    <r>
      <t>Corporate Governance Q4_2014/15 repo</t>
    </r>
    <r>
      <rPr>
        <sz val="8"/>
        <rFont val="Arial Narrow"/>
        <family val="2"/>
      </rPr>
      <t>rt was issued to EXCO, RMSC and Audit Committee on 13/04/15 </t>
    </r>
  </si>
  <si>
    <t>The release was delayed due to a change in the sample allocation, the late delivery of questionnaires by the printer and subsequently the late reciept of completed data for Jan to March</t>
  </si>
  <si>
    <t>Number and timeliness of technical
documents/reports on improving agriculture statistics</t>
  </si>
  <si>
    <t>Number and timeliness of technical documents/reports on improving social and household service delivery statistics</t>
  </si>
  <si>
    <t>Number and timeliness of technical documents/reports on improving and expanding life circumstances, poverty and inequality statistics</t>
  </si>
  <si>
    <t>Number and timeliness of technical documents/reports on emerging methodologies</t>
  </si>
  <si>
    <t>Number and timeliness of technical documents/reports on census/survey operations</t>
  </si>
  <si>
    <t>Number and timeliness of technical documents/reports on improving household survey operations</t>
  </si>
  <si>
    <t>Number of publications downloaded from Website</t>
  </si>
  <si>
    <t>Number and timeliness of financial sampling frames</t>
  </si>
  <si>
    <t>Number and timeliness of technical documents/reports on improving statistical reporting</t>
  </si>
  <si>
    <t>Number of reports on coordination of Information management in the SANSS</t>
  </si>
  <si>
    <t>Number of technical documents/reports on improving coordination of economic and social subsystems</t>
  </si>
  <si>
    <t>Number and timeliness of reports on coordination of economic and social statistics subsystems</t>
  </si>
  <si>
    <t>Number of technical documents/reports on improving the business register</t>
  </si>
  <si>
    <t>Number of documents/reports on register-based statistics</t>
  </si>
  <si>
    <t>Number and timeliness of technical documents/reports on improving information management in the SANSS</t>
  </si>
  <si>
    <t>Number and timeliness of technical reports/papers on participation in international programmes</t>
  </si>
  <si>
    <t>Percentage of fraud and corruption cases investigated</t>
  </si>
  <si>
    <t>Percentage of loss and damage cases investigated</t>
  </si>
  <si>
    <t>Number of technical documents/reports on improving financial management and administration</t>
  </si>
  <si>
    <t>Number and timeliness of documents on innovating business processes</t>
  </si>
  <si>
    <t>Number and timeliness of governance and administrative reports</t>
  </si>
  <si>
    <t>Number of technical documents/ reports to improve the SIF</t>
  </si>
  <si>
    <t>Number of SANSS partners provided with statistical support</t>
  </si>
  <si>
    <t>Follow up with Executive Managers</t>
  </si>
  <si>
    <t>Due to improvements to the website</t>
  </si>
  <si>
    <t>Identifying of a suitable resource is in progress. The first publication is due for release in August</t>
  </si>
  <si>
    <t>The 2nd article was submitted to the Public Sector Magazine but not published</t>
  </si>
  <si>
    <t>Published annual release on the financial census of municipalities for 2013/14 with a response rate of 100% as scheduled</t>
  </si>
  <si>
    <t>March CPI released on 22/04 with imputation rate of 0,14%; April CPI released on 20/5 with an imputation rate of 0,15%; May CPI released on 17/06 with imputation rate of 0,15%</t>
  </si>
  <si>
    <t>120 staff (SAYP) by June 2015</t>
  </si>
  <si>
    <t>3 issues of Mbalo Brief and 1 Bulletin of Stats were published as scheduled</t>
  </si>
  <si>
    <t>13 Stats Update Bulletin were circulated to other Government Departments</t>
  </si>
  <si>
    <t>98% performance
evaluations signed by June
2015</t>
  </si>
  <si>
    <t>Fact sheet production is dependent on what releases are available on a monthly basis</t>
  </si>
  <si>
    <t xml:space="preserve">SASQAF training was given to the Department of Economic Development and Tourism: 29-30/06 </t>
  </si>
  <si>
    <t>Legislative Summit was held on 20/05 and stakeholder dissemination workshop was held on 21/05</t>
  </si>
  <si>
    <t>42.2.1</t>
  </si>
  <si>
    <r>
      <t>Response rate for household surveys (GHS,
VOCs, DTS,</t>
    </r>
    <r>
      <rPr>
        <sz val="8"/>
        <color rgb="FFFF0000"/>
        <rFont val="Arial Narrow"/>
        <family val="2"/>
      </rPr>
      <t xml:space="preserve"> LCS </t>
    </r>
    <r>
      <rPr>
        <sz val="8"/>
        <color theme="1"/>
        <rFont val="Arial Narrow"/>
        <family val="2"/>
      </rPr>
      <t>&amp; CS2016)</t>
    </r>
  </si>
  <si>
    <t>A student workshop held 6 May 2015</t>
  </si>
  <si>
    <t>Number and timeliness of monthly releases on tourism and migration 3 months after the reference period</t>
  </si>
  <si>
    <t>Number and timeliness of quarterly releases on
financial statistics of municipalities published with a response rate of at least 80% with a quarterly lag</t>
  </si>
  <si>
    <t>Number and timeliness of reports on social and household service delivery statistics</t>
  </si>
  <si>
    <t>96,1%</t>
  </si>
  <si>
    <t>77,4%</t>
  </si>
  <si>
    <t>94,5%</t>
  </si>
  <si>
    <t>Only the helpdesk service was measured with 96,7% of calls being resolved. Other standards were not measured</t>
  </si>
  <si>
    <t>92,6%</t>
  </si>
  <si>
    <t>4 fact sheets were produced (PPI; CPI, QLFS and GDP)</t>
  </si>
  <si>
    <t>95,1%</t>
  </si>
  <si>
    <t>94,1%</t>
  </si>
  <si>
    <t>2 integrative reports on factors affecting economic activities by September 2015</t>
  </si>
  <si>
    <t>Report on the 2013 electricity, gas and water supply by September 2015</t>
  </si>
  <si>
    <t>Annual report on buildings completed with a collection rate of at least 95%, 20 months after year end by August 2015</t>
  </si>
  <si>
    <t>Report on 2013 transport and storage survey by September 2015;       Report on 2013 post and telecommunication survey by September 2015</t>
  </si>
  <si>
    <t>Annual release on financial statistics of extra-budgetary accounts and funds with audited data by August 2015</t>
  </si>
  <si>
    <t>Annual report on labour market dynamics in SA by Sep 2015</t>
  </si>
  <si>
    <t>Annual release on non-financial census of municipalities for 2013/14 by August 2015</t>
  </si>
  <si>
    <t>Annual population estimates by July 2015</t>
  </si>
  <si>
    <t>Annual release on recorded live births (2014) by Aug 2015</t>
  </si>
  <si>
    <t>Annual report on documented immigrants including assylum seekers (2014) by July 2015</t>
  </si>
  <si>
    <t>Research report on data from the NPR by Sep 2015</t>
  </si>
  <si>
    <t>Research report on spatial analysis by Sep 2015</t>
  </si>
  <si>
    <t>120 staff (master sample maintenance) by September 2015</t>
  </si>
  <si>
    <t>Approximately 28100</t>
  </si>
  <si>
    <t>Approximately 7025 by Aug 2015 (50%)</t>
  </si>
  <si>
    <t>Approximately 14500 by Aug 2015 (50%)</t>
  </si>
  <si>
    <t>Approximately 35750 by Sep 2015 (75%)</t>
  </si>
  <si>
    <t>Approximately 500000 by Sep 2015</t>
  </si>
  <si>
    <t>Stakeholder satisfaction report by July 2015</t>
  </si>
  <si>
    <t>2 metros, 5 RSC's</t>
  </si>
  <si>
    <t>Report on the register-based statistics by Sep 2015</t>
  </si>
  <si>
    <t>Report on coordination of information management in the SANSS by Sep 2015</t>
  </si>
  <si>
    <t>1 country report by Sep 2015</t>
  </si>
  <si>
    <t>Report on Stats SA's participation in the African Statistical stystem by Sep 2015</t>
  </si>
  <si>
    <t>SDI quarterly report by Aug 2015;    1st organisational quarterly report by July/Aug 2015;   Annual report tarbled in Parliament by Sep 2015</t>
  </si>
  <si>
    <t>MTEF estimates by July 2015</t>
  </si>
  <si>
    <t>1 set on interim financial statements to NT by July 2015</t>
  </si>
  <si>
    <t>HRM strategic plan by Aug 2015;   EE report by Sep 2015</t>
  </si>
  <si>
    <t>Report on System Care Configuration in provinces by Sep 15</t>
  </si>
  <si>
    <t>Procedure on windows server 2012 installation and setup by Sep 2015</t>
  </si>
  <si>
    <t>1st quarterly training report to PSETA by July 2015</t>
  </si>
  <si>
    <t>Proposal on the transformation and change agenda by Sep 2015</t>
  </si>
  <si>
    <t>Report on stakeholder workshop conducted by Sep 2015</t>
  </si>
  <si>
    <t>Report on technical support provided by Sep 2015</t>
  </si>
  <si>
    <t>Report on statistical capacity building sessions by Sep 2015</t>
  </si>
  <si>
    <t>Stakeholder workshop by Sep 2015</t>
  </si>
  <si>
    <t>2 reports on statistical capacity building sesions by Sep 2015</t>
  </si>
  <si>
    <t>Published GDP estimates for the 2nd quarter of 2015 on 25/08/15 as scheduled</t>
  </si>
  <si>
    <t>Completed quarterly flash estimates of GDP on 07/08/15 as scheduled</t>
  </si>
  <si>
    <t xml:space="preserve">The report was finalised in September but published later than scheduled on 5/10 </t>
  </si>
  <si>
    <t>Delayed from Q1 due to a change in sample allocation, late delivery of questionnaires and delayed data collection</t>
  </si>
  <si>
    <t>Due to the unavailibility of the SG</t>
  </si>
  <si>
    <t>Published 2 releases as scheduled on 09/07 and 10/09. The August release was published later than scheduled on 25/08</t>
  </si>
  <si>
    <t>Published on 06/08 as scheduled with a response rate of 78,8%</t>
  </si>
  <si>
    <t>Published on 16/07 (94,5%); 20/08 (94,5%); 17/09 (94,5%)</t>
  </si>
  <si>
    <t>Published as scheduled on 09/07 (92%; 11/08 (90,9%); 10/09 (87,7%)</t>
  </si>
  <si>
    <t>Published on 02/07; (100%); 06/08 (100%; 03/09 (100%)</t>
  </si>
  <si>
    <t>Published on 26/08 as scheduled with a response rate of 90,6%</t>
  </si>
  <si>
    <t>Published on 15/07 (92,4%); 19/08 (89,1%); 16/09 (89,1%)</t>
  </si>
  <si>
    <t>Published on 16/07 (87,3%); 20/08 (83,4%); 17/09 (79,6%)</t>
  </si>
  <si>
    <t>Published on 16/07 (95,8%); 20/08 (94%); 17/09 (87,7%)</t>
  </si>
  <si>
    <t>Published on 20/7 (96,6%); 24/08 (93,7); 21/09 (88,9%)</t>
  </si>
  <si>
    <t>Published on 27/07; 24/08; 28/09</t>
  </si>
  <si>
    <t>Published on 16/07 (87,7%); 20/08 (86,7%); 17/09 (87,7%)</t>
  </si>
  <si>
    <t>Published on 20/07 (94,3%); 24/08 (02,3%); 21/09 (82,3%)</t>
  </si>
  <si>
    <t>Published on 20/07 (98,3%); 24/08 (96,8%); 21/09 (91,6%)</t>
  </si>
  <si>
    <t xml:space="preserve">Published on 10/09 </t>
  </si>
  <si>
    <t xml:space="preserve">Published 3 releases on tourism and migration. The April release was publihed later than scheduled </t>
  </si>
  <si>
    <t>Due to data challenges with Home Afffairs</t>
  </si>
  <si>
    <t>Liaison with Home Affairs</t>
  </si>
  <si>
    <t>Published on 30/09 as scheduled (collection response rate 80%)</t>
  </si>
  <si>
    <t>Published on 15/06 (earlier than scheduled )</t>
  </si>
  <si>
    <t>Due to improved stakeholder interaction and collection methodologies</t>
  </si>
  <si>
    <t>Due to more intensive respondent interaction and improved methodologies</t>
  </si>
  <si>
    <t>Published as scheduled on 30/09, 100% response rate </t>
  </si>
  <si>
    <t xml:space="preserve">Published June PPI on 30/07 (97,6%); July PPI on 27/08 (98,6%); August PPI on 23/09 (99,3%)          Published June CPAP published on 30/07 (89,0%) July CPAP on 27/08 (87,0%); August CPAP on 23/09 (87,7%)               Published Import Export Unit value indices published on 30/07; 27/08; 23/09 
</t>
  </si>
  <si>
    <t>Published on 29/09 as scheduled. Response rate 91,7%</t>
  </si>
  <si>
    <t>Published on 29/07 as scheduled. Response rate 89,4%</t>
  </si>
  <si>
    <t xml:space="preserve">Published in Q1 earlier than scheduled </t>
  </si>
  <si>
    <t xml:space="preserve">Compiled report on Volunteer Activity Survey earlier than scheduled </t>
  </si>
  <si>
    <t>Published on 25/08 as scheduled. 100% response rate </t>
  </si>
  <si>
    <t>Published mid-year population estimates on 23/07 as scheduled</t>
  </si>
  <si>
    <t>Published later than scheduled on 01/09</t>
  </si>
  <si>
    <t>Due to unavailibility of the SG</t>
  </si>
  <si>
    <t xml:space="preserve">Published June CPI on 22/07 imp rate of 0,21%; July CPI on 19/08 imp rate of 0,03%; August CPI on 23/09 imprate of 0,03%
</t>
  </si>
  <si>
    <t>The report is delayed</t>
  </si>
  <si>
    <t>Due to data quality challenges</t>
  </si>
  <si>
    <t>Expected completion is December 2015</t>
  </si>
  <si>
    <t>Due to reprioritisation of work in the division</t>
  </si>
  <si>
    <t>Expected completion is March 2016</t>
  </si>
  <si>
    <t>Compiled report entitled  Understanding the local space economy from VAT Registrations for Gauteng and the Western Cape provinces in August 2015</t>
  </si>
  <si>
    <t>Report on monitoring and evaluation of LCS by March 2016</t>
  </si>
  <si>
    <t xml:space="preserve">The report on LCS was compiled earlier than scheduled in August </t>
  </si>
  <si>
    <t>Processed 30347 questionnaires for the QLFS</t>
  </si>
  <si>
    <t>The target is an estimate</t>
  </si>
  <si>
    <t xml:space="preserve">Processed 490397 questionnaires </t>
  </si>
  <si>
    <t xml:space="preserve">Published 3 Mbalo Briefs on 15/07; 17/08; 15/09 and 1 Bulletin of Stats on 30/09 </t>
  </si>
  <si>
    <t>50 series were updated on the system</t>
  </si>
  <si>
    <t>64 Stats Today were posted on the intranet</t>
  </si>
  <si>
    <t>The target is dependant on the number of working days in the quarter</t>
  </si>
  <si>
    <t>14 Pulse newsletter circulated and posted on the intranet</t>
  </si>
  <si>
    <t>The target is dependant on the number of weeks in the quarter</t>
  </si>
  <si>
    <t>13 Stats Update Bulletins were circulated to other Government Departments</t>
  </si>
  <si>
    <t>Economic Stats newsletter is in progress</t>
  </si>
  <si>
    <t>HR constraints</t>
  </si>
  <si>
    <t>The job evaluation process commenced in Q2</t>
  </si>
  <si>
    <t>Awaiting approval from content area</t>
  </si>
  <si>
    <t>95,9%</t>
  </si>
  <si>
    <t>97,9%</t>
  </si>
  <si>
    <t>93,5%</t>
  </si>
  <si>
    <t>The report was completed as scheduled</t>
  </si>
  <si>
    <t>10,9%</t>
  </si>
  <si>
    <t>12,8%</t>
  </si>
  <si>
    <t xml:space="preserve">Received 695 requests of which 667 were responded to within 15 minutes </t>
  </si>
  <si>
    <t>15,1%</t>
  </si>
  <si>
    <t xml:space="preserve">Received 731 requests of which 716 were responded to within 24 hours </t>
  </si>
  <si>
    <t xml:space="preserve">Received 77 requests of which 72 were responded to within 5 days </t>
  </si>
  <si>
    <t>18,5%</t>
  </si>
  <si>
    <t>21,7%</t>
  </si>
  <si>
    <t>No creation or maintenance was done</t>
  </si>
  <si>
    <t>54% of large business surveys were completed</t>
  </si>
  <si>
    <t>Improved productivity</t>
  </si>
  <si>
    <t>7 Audits were conducted (Recruitment and appointments, Debt Management, Performance Management Information, Fraud and compliance Investigations, SCM Bids and Contract, Management Review, Leave Management, CS 2016 Planning Processes)</t>
  </si>
  <si>
    <t>19 policies are in the review process</t>
  </si>
  <si>
    <t>86% of goods and services were procured from BEE entities</t>
  </si>
  <si>
    <t xml:space="preserve">Processing, preparation and scanning is in progress: 47 772 questionnaires were received, 1 462 questionnaires are in transit </t>
  </si>
  <si>
    <t>Approximately 7025 by May 2015</t>
  </si>
  <si>
    <t>Dataset was handed over on 30/05. 32 081 questionnaires were processed (cummulative)</t>
  </si>
  <si>
    <t>8,5%</t>
  </si>
  <si>
    <t>Target is an estimate</t>
  </si>
  <si>
    <t>19592 questionnaires were processed (cummulative)</t>
  </si>
  <si>
    <t>The number is the cummulative figure for the GHS</t>
  </si>
  <si>
    <t>19634 questionnaires were processed and edited</t>
  </si>
  <si>
    <t>13,3%</t>
  </si>
  <si>
    <t>86,7%</t>
  </si>
  <si>
    <t>13 out of 15 grievance cases were resolved within 30 days</t>
  </si>
  <si>
    <t>3 out of 13 disciplinary cases were resolved within 60 days</t>
  </si>
  <si>
    <t>The workshop was done on a needs basis</t>
  </si>
  <si>
    <t>The Agriculture Survey questionnaire was updated to include forestry and fisheries</t>
  </si>
  <si>
    <t>The proposal was compiled as scheduled</t>
  </si>
  <si>
    <t>QLFS response rate: 94,6%</t>
  </si>
  <si>
    <t>92,9%</t>
  </si>
  <si>
    <t>7,9%</t>
  </si>
  <si>
    <t>9,3%</t>
  </si>
  <si>
    <t xml:space="preserve">GHS:  93,4%; DTS: 92,7%; VOCS: 92,1%; LCS: 93,7(AVE: 92,9%) </t>
  </si>
  <si>
    <t>No workshops were held in Q2</t>
  </si>
  <si>
    <t>2 stakeholder workshops were held in Q1</t>
  </si>
  <si>
    <t xml:space="preserve">GHS:  95,3%; DTS: 96,4%; VOCS: 96,1%;(AVE: 95,9%) </t>
  </si>
  <si>
    <t>2 workshops were conducted in Q1</t>
  </si>
  <si>
    <t>2 fact sheets were distributed on 31/08 and 30/09</t>
  </si>
  <si>
    <t>Presentation and participation in the GIS Forum of the Department of Rural Development and Land Reform on 17/09</t>
  </si>
  <si>
    <t>There were no requests for statistical support</t>
  </si>
  <si>
    <t>Training was conducted on a needs basis</t>
  </si>
  <si>
    <t>2,9%</t>
  </si>
  <si>
    <t>QLFS response rate: 87,5%</t>
  </si>
  <si>
    <t>87,5%</t>
  </si>
  <si>
    <t>2,5%</t>
  </si>
  <si>
    <t>82,9%</t>
  </si>
  <si>
    <t>2,1%</t>
  </si>
  <si>
    <t>2,4%</t>
  </si>
  <si>
    <t>Access challenges</t>
  </si>
  <si>
    <t xml:space="preserve">GHS: 83,4%; DTS: 82,0%; VOCS: 83,8%;(AVE: 82,9%) </t>
  </si>
  <si>
    <t>10 Maths4Stats training sessions were conducted during August and September</t>
  </si>
  <si>
    <t>3 training sessions were conducted: Maths4Stats: 24/7; Supersross:28/09; NCOS: 24-23/07 and 21-28/08</t>
  </si>
  <si>
    <t>QLFS response rate: 92,0%</t>
  </si>
  <si>
    <t>9&amp;</t>
  </si>
  <si>
    <t>10,5%</t>
  </si>
  <si>
    <t xml:space="preserve">GHS: 93,3%; DTS: 94,6%; VOCS: 94,3%;(AVE: 94,0%) </t>
  </si>
  <si>
    <t>A KZN Survey Result workshop was conducted on 29 July</t>
  </si>
  <si>
    <t>Fact sheets were produced for CPI (3); GDP and QLFS</t>
  </si>
  <si>
    <r>
      <t xml:space="preserve">Installation of Supercross Software to DRDLA on 15/05 and training to stakeholders on the </t>
    </r>
    <r>
      <rPr>
        <sz val="7.5"/>
        <rFont val="Arial Narrow"/>
        <family val="2"/>
      </rPr>
      <t>National Certificate of Official Statistics on 25-30/05 and 19-26/06</t>
    </r>
  </si>
  <si>
    <t>Liaison for support to KZN Province is in progress</t>
  </si>
  <si>
    <t>Consultation process</t>
  </si>
  <si>
    <t>Maths4Stats Training was conducted at Ugu (27-31/07) and Pongola (5/08)</t>
  </si>
  <si>
    <t>QLFS response rate: 93,0%</t>
  </si>
  <si>
    <t>87,9%</t>
  </si>
  <si>
    <t>3,4%</t>
  </si>
  <si>
    <t xml:space="preserve">GHS: 89,1%; DTS: 87,7%; VOCS: 87,1%;(AVE: 87,9%) </t>
  </si>
  <si>
    <t>The report was not compiled as scheduled</t>
  </si>
  <si>
    <t>Statistical building sessions were not conducted</t>
  </si>
  <si>
    <t>11,7%</t>
  </si>
  <si>
    <t>QLFS response rate: 95,0%</t>
  </si>
  <si>
    <t>97,3%</t>
  </si>
  <si>
    <t>12,3%</t>
  </si>
  <si>
    <t>14,4%</t>
  </si>
  <si>
    <t xml:space="preserve">GHS: 96,6%; DTS: 97,9%; VOCS: 97,6%;(AVE: 97,3%) </t>
  </si>
  <si>
    <t>There were no requests for support</t>
  </si>
  <si>
    <t>There was no SANSS support</t>
  </si>
  <si>
    <t>Supercross training at Office of the Premier on 03/09</t>
  </si>
  <si>
    <t>4,2%</t>
  </si>
  <si>
    <t>QLFS response rate: 99,0%</t>
  </si>
  <si>
    <t>97,5</t>
  </si>
  <si>
    <t>2,6%</t>
  </si>
  <si>
    <t xml:space="preserve">GHS: 97,7%; DTS: 97,9%; VOCS: 96,9%;(AVE: 97,5%) </t>
  </si>
  <si>
    <t>The fact sheet is being compiled</t>
  </si>
  <si>
    <t>Awaiting QLFS release for Q2</t>
  </si>
  <si>
    <t>Consultation with stakeholders is in progress</t>
  </si>
  <si>
    <t>2 Maths4Stats workshops on 2-7/08 and 22/09</t>
  </si>
  <si>
    <t>4,4%</t>
  </si>
  <si>
    <t>QLFS response rate: 94,0%</t>
  </si>
  <si>
    <t xml:space="preserve">GHS: 91,4%; DTS: 90,1%; VOCS: 90,7%;(AVE: 90,7%) </t>
  </si>
  <si>
    <t>An information sharing workshop for local municipalities was held on 08/09</t>
  </si>
  <si>
    <t>2 fact sheets were compiled</t>
  </si>
  <si>
    <t>No requests were received from partners</t>
  </si>
  <si>
    <t>Super Cross training was conducted at the Department of Social Development (Bojanala District) on the 11/09</t>
  </si>
  <si>
    <t>90,7</t>
  </si>
  <si>
    <t>5,7%</t>
  </si>
  <si>
    <t>6,7%</t>
  </si>
  <si>
    <t>A report on stakeholder segmentation, prioritisation and analysis was compiled as scheduled</t>
  </si>
  <si>
    <t xml:space="preserve">5 Supercross and 2 Superweb training sessions were conducted </t>
  </si>
  <si>
    <t>Completed report on capital stock estimation in September as scheduled</t>
  </si>
  <si>
    <t xml:space="preserve">Completed reports in September but published later than scheduled on 5/10 </t>
  </si>
  <si>
    <t>Compiled report on the maintenance of the Master Sample in September</t>
  </si>
  <si>
    <t>This is the mid term report on the maintenance</t>
  </si>
  <si>
    <t>Trained fieldwork staff for QLFS and CDC</t>
  </si>
  <si>
    <t>Conducted MS training in Q1</t>
  </si>
  <si>
    <t>19 592 questionnaires were completed processed and edited (cummulative)</t>
  </si>
  <si>
    <t>65732 questionnaires were completed (cummulative)</t>
  </si>
  <si>
    <t>2 articles were submitted to 4 government departments (Water &amp; Sanitation, International Relations, Health, Corporate Governance). Awaiting publication of the articles</t>
  </si>
  <si>
    <t>Dependancy on content areas</t>
  </si>
  <si>
    <t>Functional CRM</t>
  </si>
  <si>
    <t>3,5203%</t>
  </si>
  <si>
    <t>1130075 visitor sessions to the website</t>
  </si>
  <si>
    <t>60,3%</t>
  </si>
  <si>
    <t>60 916 publications were downlaoded</t>
  </si>
  <si>
    <t>Data processing is ahead of target</t>
  </si>
  <si>
    <t>Outstanding questionnaires from the field</t>
  </si>
  <si>
    <t>Products were designed for CS and SA Demographic and Health Survey</t>
  </si>
  <si>
    <t>No support was provided</t>
  </si>
  <si>
    <t>Stakeholder consultation is in progress</t>
  </si>
  <si>
    <r>
      <t xml:space="preserve">The monthly GDP indicator is discontinued due to the re-prioritisation of the Growth Accounting Framework project. 
</t>
    </r>
    <r>
      <rPr>
        <i/>
        <sz val="8"/>
        <color theme="1"/>
        <rFont val="Arial Narrow"/>
        <family val="2"/>
      </rPr>
      <t>The annual target will be adjusted.</t>
    </r>
  </si>
  <si>
    <t>This target will continue in 2016/17</t>
  </si>
  <si>
    <t>Due to the large revision of data from administrative sources</t>
  </si>
  <si>
    <t>The annual report on tourism and migration was scheduled for June 2015 and published later than schedueld on 04/08/2015</t>
  </si>
  <si>
    <t>Due to more intensive respondent interaction and improved methodologies;
Due to more intensive respondent interaction and improved methodologies</t>
  </si>
  <si>
    <t xml:space="preserve">Published Annual release on financial statistics of provincial government on 15/09(earlier than scheduled 30/09/15); 
Published annual release on capital expenditure of the public sector as scheduled on 29/07 with 100% response rate </t>
  </si>
  <si>
    <r>
      <t>Annual release on financial statistics of provincial departments for 2013/14 with audited data by</t>
    </r>
    <r>
      <rPr>
        <sz val="8"/>
        <rFont val="Arial Narrow"/>
        <family val="2"/>
      </rPr>
      <t xml:space="preserve"> Sep</t>
    </r>
    <r>
      <rPr>
        <sz val="8"/>
        <color rgb="FFFF0000"/>
        <rFont val="Arial Narrow"/>
        <family val="2"/>
      </rPr>
      <t xml:space="preserve"> </t>
    </r>
    <r>
      <rPr>
        <sz val="8"/>
        <rFont val="Arial Narrow"/>
        <family val="2"/>
      </rPr>
      <t>2</t>
    </r>
    <r>
      <rPr>
        <sz val="8"/>
        <color theme="1"/>
        <rFont val="Arial Narrow"/>
        <family val="2"/>
      </rPr>
      <t>015;   Annual release on the capital expenditure of the public sector for 2013/14 with a response rate of 95% by July 2015</t>
    </r>
  </si>
  <si>
    <t>Number of visitor sessions to Website</t>
  </si>
  <si>
    <t>The target will be reviewed in the new work programme</t>
  </si>
  <si>
    <t>CS was a priority in Q2</t>
  </si>
  <si>
    <t>4 (85%)</t>
  </si>
  <si>
    <t>4 (95%)</t>
  </si>
  <si>
    <t>4 (90%)</t>
  </si>
  <si>
    <t>Additional visitor sessions due to CS recruitrement drive</t>
  </si>
  <si>
    <t>The target will be reviewed</t>
  </si>
  <si>
    <t>More downloads than anticipated</t>
  </si>
  <si>
    <t>The country report was presented by the President at the 70th UNGA in Sep</t>
  </si>
  <si>
    <t>The report was not completed as scheduled</t>
  </si>
  <si>
    <t>Due to supply chain and service provider processes and the additional demands for SLA's on data sharing</t>
  </si>
  <si>
    <t>50%</t>
  </si>
  <si>
    <t>The HRM plan was submitted in May 2015</t>
  </si>
  <si>
    <t>The EE plan is required in Jan as per DOL directive</t>
  </si>
  <si>
    <t>Internal processes</t>
  </si>
  <si>
    <t>The procedure was compiled</t>
  </si>
  <si>
    <t>Awaiting apprioval</t>
  </si>
  <si>
    <t>Consolidation of servers is in progress</t>
  </si>
  <si>
    <t xml:space="preserve">SASQAF Training with Amathole District Municipality was conducted on 16 - 17/09/15 and 8 educator workshops were held </t>
  </si>
  <si>
    <t>Changed from 0 to 1</t>
  </si>
  <si>
    <t>Changed from 3 to 0</t>
  </si>
  <si>
    <t>Changed from 0 to 3</t>
  </si>
  <si>
    <t>Changed from 1 to 0</t>
  </si>
  <si>
    <t>Changed from 1 to 3</t>
  </si>
  <si>
    <t>Changed from 1% to 1</t>
  </si>
  <si>
    <t>Status down from 1 to 0</t>
  </si>
  <si>
    <t>Changed from 0 to 74</t>
  </si>
  <si>
    <t>Status down from 1130075 to delayed</t>
  </si>
  <si>
    <t>Status down from 60916 to delayed</t>
  </si>
  <si>
    <t>Status down from 2 to 1</t>
  </si>
  <si>
    <t>Status down to 0</t>
  </si>
  <si>
    <t>51.2.1</t>
  </si>
  <si>
    <t>Status up from 1 to 2</t>
  </si>
  <si>
    <t>Status up from 0 to 1</t>
  </si>
  <si>
    <t>Status from 90,7% to 93%</t>
  </si>
  <si>
    <t xml:space="preserve">Number and timeliness of releases </t>
  </si>
  <si>
    <t>Due to reprioritisation of activities to accommodate CSS training</t>
  </si>
  <si>
    <t>Report on the 2014 manufacturing survey by Nov 2015</t>
  </si>
  <si>
    <t>Statistical release on construction by Nov 2015</t>
  </si>
  <si>
    <t>Biannual report on domestic tourism by December 2015</t>
  </si>
  <si>
    <t>Annual release on financial statistics of private sector enteprises by Nov 2015</t>
  </si>
  <si>
    <t xml:space="preserve">Annual releases on financial statistics of higher education institutions by Oct 2015; and consolidated general govt by Nov 2015 </t>
  </si>
  <si>
    <t>Report on the 2014 agriculture survey by Nov 2015</t>
  </si>
  <si>
    <t>Annual release on mortality and causes of death by Nov 2015</t>
  </si>
  <si>
    <t>Annual release on 2014 Marriages and Divorces by Dec 2015</t>
  </si>
  <si>
    <t>Dataset published on recorded live births by Oct 2015</t>
  </si>
  <si>
    <t>Series 2: report on education by Dec 2015</t>
  </si>
  <si>
    <t>Annual statistical release on VOC by Dec 2015</t>
  </si>
  <si>
    <t>2 metros; 6 RSC's</t>
  </si>
  <si>
    <t>Preliminary financial sampling frame by Nov 15</t>
  </si>
  <si>
    <t>Report on international programmes by Dec 2015</t>
  </si>
  <si>
    <t>Report on stakeholder consultations conducted by Dec 2015</t>
  </si>
  <si>
    <t>SDI quarterly rep by Nov 2015; 2nd organisational quarterly rep by Jan 2016</t>
  </si>
  <si>
    <t>AENE by Oct 2015; ENE by Dec 2015</t>
  </si>
  <si>
    <t>Biann tax recon to SARS by Oct 2015</t>
  </si>
  <si>
    <t>1 set of int fin statements to NT by Oct</t>
  </si>
  <si>
    <t>3rd quarterly training rep to PSETA by Dec 2012</t>
  </si>
  <si>
    <t>Consultation process in progress</t>
  </si>
  <si>
    <t>GAF compiled by March 2016</t>
  </si>
  <si>
    <t>SAM compiled by March 2016</t>
  </si>
  <si>
    <t>Published GDP estimates for the 3rd quarter of 2015 on 24/11/15 as scheduled</t>
  </si>
  <si>
    <t>Completed quarterly flash estimates of GDP on 11/11/15 as scheduled</t>
  </si>
  <si>
    <t>Published 3 releases as scheduled on 08/10, 12/11 and 08/12</t>
  </si>
  <si>
    <t>Published as scheduled on 08/10 (91,8%); 10/11 (92,4%); 08/12 (90,2%)</t>
  </si>
  <si>
    <t>Published on 05/11 as scheduled with a response rate of 79,4%</t>
  </si>
  <si>
    <t>The 2014 manufacturing industry statistical release was published on 30/11 with a  collection rate of 77% and a turnover collection rate of 95%</t>
  </si>
  <si>
    <t>Published on 15/10 (94,5%); 19/11 (94,5%);10/12     (91,8%)</t>
  </si>
  <si>
    <t>Published on 21/10 (85,2%); 18/11 (85,9%); 09/12 (80,2%)</t>
  </si>
  <si>
    <t>Published on 22/10 (86,6%); 19/11 (87,9%); 10/12 (82,5%)</t>
  </si>
  <si>
    <t>Published on 22/10 (92%);19/11 (92,7%); 10/12 (87,6%)</t>
  </si>
  <si>
    <t>Published on 26/10 (95,3%); 23/11 (95,6); 07/12 (90,9%)</t>
  </si>
  <si>
    <t>Published on 26/10; 23/11; 14/12</t>
  </si>
  <si>
    <t>Published on 15/10 (87,2%); 19/11 (85,7%); 10/12 (85,7%)</t>
  </si>
  <si>
    <t>Published on 26/10 (86,5%); 23/11 (85%); 07/12 (80,7%)</t>
  </si>
  <si>
    <t>Published on 26/10 (96,9%); 23/11 (96,3%); 07/12 (90,3%)</t>
  </si>
  <si>
    <t>The 2014 construction industry statistical release was published on 30/11 with a collection rate of 76% and a turnover collection rate of 87%</t>
  </si>
  <si>
    <t>The 2014 agriculture survey statistical release was published on 30/11 with a collection rate of 75% and a turnover collection rate of 80%</t>
  </si>
  <si>
    <t>The report was released on 17/12 as scheduled</t>
  </si>
  <si>
    <t>Published on 01/10 (96%); 05/11 (96%); 03/12 (96%)</t>
  </si>
  <si>
    <t>Published 3 releases on tourism and migration on 26/10, 16/11 and 10/12</t>
  </si>
  <si>
    <t>Number and timeliness of technical documents/reports on improving international tourism statistics</t>
  </si>
  <si>
    <t>Published later than scheduled on 02/12</t>
  </si>
  <si>
    <t>The dataset was completed earlier than scheduled in Q2</t>
  </si>
  <si>
    <t>The dataset was publised earlier than scheduled</t>
  </si>
  <si>
    <t xml:space="preserve">Due to data quality challenges </t>
  </si>
  <si>
    <t>An annual report on documented Immigrants in SA 2014 scheduled for publication in July 2015 was published on 15/12 </t>
  </si>
  <si>
    <t>The release was published on 17/11 as scheduled with a response rate of 81%</t>
  </si>
  <si>
    <t>The annual release on the financial statistics of HEI was published on 15/10 as scheduled. The annual release on consolidated general government was published on 23/11 as scheduled</t>
  </si>
  <si>
    <t>Higher response rate due to more intensive stakeholder interaction and improved management processes</t>
  </si>
  <si>
    <t>Published on 10/12 earlier than scheduled with 96% response rate</t>
  </si>
  <si>
    <t>Number and timeliness of technical documents/reports on improving government financial statistics</t>
  </si>
  <si>
    <t>Number and timeliness of CPI releases published on the second last Wednesday of every month with an imputation rate of less than 1%</t>
  </si>
  <si>
    <t>Published Sep CPI on 21/10 imp rate of 0,01%; Oct CPI on 18/11 imp rate of 0,01%; Nov CPI on 09/12 imprate of 0,02%</t>
  </si>
  <si>
    <t>Published Sep PPI on 29/10 (99,7%); Oct PPI on 27/08 (99,2%); Nov PPI on 17/12 (100%)          Published Sep CPAP on 29/10 (87,7%) Oct CPAP on 26/11 (89,4%); Nov CPAP on 17/12 (90,4%)               Published Aug Import Export Unit value indices on 29/10; Sep on 26/11; Oct on 17/12</t>
  </si>
  <si>
    <t>Published on 15/12 as scheduled. Response rate 91,1%</t>
  </si>
  <si>
    <t>Published on 27/10 as scheduled. Response rate 89,7%</t>
  </si>
  <si>
    <t>CS 2016 questionnaire includes questions on household agriculture producs by Nov 2015</t>
  </si>
  <si>
    <t>Question on the number of livestock is included in the CS 2016 questionnaire</t>
  </si>
  <si>
    <t>The release was not published as scheduled</t>
  </si>
  <si>
    <t>Due to a delay in the receipt of Divorce forms from???</t>
  </si>
  <si>
    <t>It will be published in Feb 2016</t>
  </si>
  <si>
    <t>The report was published on 01/12 as scheduled</t>
  </si>
  <si>
    <t>Published annual release on VOC on 01/12</t>
  </si>
  <si>
    <t>The research report was not completed</t>
  </si>
  <si>
    <t>40 staff by Dec 2015</t>
  </si>
  <si>
    <t>16,6%</t>
  </si>
  <si>
    <t>48 staff members attended the National Training for the CDC from the 01 to 04/12/15</t>
  </si>
  <si>
    <t>the target is an estimate</t>
  </si>
  <si>
    <t>30389 questionnaires were processed</t>
  </si>
  <si>
    <t>28611 questionnaires were processed and edited</t>
  </si>
  <si>
    <t>????</t>
  </si>
  <si>
    <t>2 issues of Mbalo Brief were published on 15/10 and 16/11; SA Stats was published on 29/10; Stats in Brief was published on 30/11 and Bulletin of stats was published on 10/12</t>
  </si>
  <si>
    <t>28,3%</t>
  </si>
  <si>
    <t>12,2%</t>
  </si>
  <si>
    <t>As per organisational need</t>
  </si>
  <si>
    <t>56 StatsToday were posted on the intranet</t>
  </si>
  <si>
    <t>14 Pulse newsletter circulated and posted on the intranet </t>
  </si>
  <si>
    <t>12 Stats Update Bulletins were circulated to other Government Departments</t>
  </si>
  <si>
    <t>2 Economic stats newsletters were published</t>
  </si>
  <si>
    <t>No articles were submitted</t>
  </si>
  <si>
    <t>Due to ???</t>
  </si>
  <si>
    <t>1 Advert AFASA Annual Report 2015, 1 CS pamphlet, 3 SADHS</t>
  </si>
  <si>
    <t>Old CRM: 97,4%; New CRM: 98,1%</t>
  </si>
  <si>
    <t>Old CRM: 100%; New CRM: 88,8%</t>
  </si>
  <si>
    <t>84,3%</t>
  </si>
  <si>
    <t>12,4%</t>
  </si>
  <si>
    <t>97,7%</t>
  </si>
  <si>
    <t>94,4%</t>
  </si>
  <si>
    <t>12,7%</t>
  </si>
  <si>
    <t>Old CRM: 93,7%; New CRM: 75%</t>
  </si>
  <si>
    <t>Points were created in 2 metros and 6 RSC's</t>
  </si>
  <si>
    <t>77% of large business surveys was completed</t>
  </si>
  <si>
    <t>Due to improved productivity</t>
  </si>
  <si>
    <t>Quarterly report was compiled as scheduled</t>
  </si>
  <si>
    <t>Quarterly snapshot was completed as scheduled</t>
  </si>
  <si>
    <t>The SDI quarterly report was compiled as scheduled</t>
  </si>
  <si>
    <t>9 audits were conducted</t>
  </si>
  <si>
    <t>The AENE was submitted to NT on 16/09 and the ENE on 13/11</t>
  </si>
  <si>
    <t>Earlier than scheduled due to ???</t>
  </si>
  <si>
    <t>Submitted to SARS on 02/11</t>
  </si>
  <si>
    <t>Due to unavailibility of SARS officials</t>
  </si>
  <si>
    <t>The Q2 set of interim financial statements was submitted to National Treasury on 30/10/15</t>
  </si>
  <si>
    <t>77% of goods were procured from BEE</t>
  </si>
  <si>
    <t>55 series were updated</t>
  </si>
  <si>
    <t>Preliminary financial frame was made available as scheduled</t>
  </si>
  <si>
    <t>A total of 16 grievance cases of which 14 (87,5%) was resolved within 30 days</t>
  </si>
  <si>
    <t>Number and timeliness of monthly reports on monitoring and evaluation of fleet management services</t>
  </si>
  <si>
    <t>5 cases of 2 (33%) were finalised in 60 days ???</t>
  </si>
  <si>
    <t>Helpdesk: 92,5%; Email: 95,6%</t>
  </si>
  <si>
    <t>No monitoring tool for network and website</t>
  </si>
  <si>
    <t>Target delayed from Q2</t>
  </si>
  <si>
    <t>A procedure for installation of windows 2012 server was developed in Dec 2015</t>
  </si>
  <si>
    <t>93,8%</t>
  </si>
  <si>
    <t>QLFS response rate: 93,8%</t>
  </si>
  <si>
    <t>95,1</t>
  </si>
  <si>
    <t>10,1%</t>
  </si>
  <si>
    <t>11,8%</t>
  </si>
  <si>
    <t xml:space="preserve">GHS:  95,4%; DTS: 95,3%; VOCS: 94,6%; (AVE: 95,1%) </t>
  </si>
  <si>
    <t>QLFS response rate: 94,4%</t>
  </si>
  <si>
    <t xml:space="preserve">GHS:  96,4%; DTS: 98,1%; VOCS: 96,8%; (AVE: 97,1%) </t>
  </si>
  <si>
    <r>
      <t>2 factsheet were compiled and distributed on the 19/11</t>
    </r>
    <r>
      <rPr>
        <sz val="6"/>
        <color rgb="FF000000"/>
        <rFont val="Verdana"/>
        <family val="2"/>
      </rPr>
      <t xml:space="preserve"> and 18/12</t>
    </r>
  </si>
  <si>
    <t>No support was provided??</t>
  </si>
  <si>
    <t>There were no requests for support???</t>
  </si>
  <si>
    <t>85,9%</t>
  </si>
  <si>
    <t>0,9%</t>
  </si>
  <si>
    <t>1,05%</t>
  </si>
  <si>
    <t>QLFS response rate: 85,9%</t>
  </si>
  <si>
    <t>97,1%</t>
  </si>
  <si>
    <t>12,1%</t>
  </si>
  <si>
    <t>14,2%</t>
  </si>
  <si>
    <t>79,5%</t>
  </si>
  <si>
    <t>5,5%</t>
  </si>
  <si>
    <t>6,47%</t>
  </si>
  <si>
    <t xml:space="preserve">GHS:  81,1%; DTS: 77,9%; VOCS: 79,5%; (AVE: 79,5%) </t>
  </si>
  <si>
    <t>Fact sheet was not completed</t>
  </si>
  <si>
    <t>Awaiting input from subject matter specialist</t>
  </si>
  <si>
    <t>An Isibalo workshop was held on 18/11</t>
  </si>
  <si>
    <t xml:space="preserve">2 supercross training sessions on 02 and 04/12. NCOS: 25-30/10 and 20-27/11 </t>
  </si>
  <si>
    <t>CPI fact sheets for Sep, Oct, Nov and GDP, QLFS and births</t>
  </si>
  <si>
    <t>Supercross training: Social Development Durban 9-11/12</t>
  </si>
  <si>
    <t>Training conducted on a needs basis</t>
  </si>
  <si>
    <t>91,3%</t>
  </si>
  <si>
    <t>6,3%</t>
  </si>
  <si>
    <t>7,4%</t>
  </si>
  <si>
    <t>QLFS response rate: 91,3%</t>
  </si>
  <si>
    <t xml:space="preserve">GHS:  95,2%; DTS: 97,1%; VOCS: 93,8%; (AVE: 95,3%) </t>
  </si>
  <si>
    <t>A stakeholder workshop was conducted on 25/11 in Kimberley</t>
  </si>
  <si>
    <t>2 SASQAF training sessions were conducted with municipalities in the John Taole Gaetsewe District (16-17/11) and in ZF Mgcawu District (18-19/11)</t>
  </si>
  <si>
    <t>11,1%</t>
  </si>
  <si>
    <t>QLFS response rate: 96,1%</t>
  </si>
  <si>
    <t xml:space="preserve">GHS:  90,9%; DTS: 97,3%; VOCS: 97,9%; (AVE: 95,3%) </t>
  </si>
  <si>
    <t>Delayed target from Q2</t>
  </si>
  <si>
    <t>Provincial World Statistics Day was celebrated in Nkangala District on 26/11</t>
  </si>
  <si>
    <t>QLFS response rate: 99%</t>
  </si>
  <si>
    <t>98,8%</t>
  </si>
  <si>
    <t>3,8%</t>
  </si>
  <si>
    <t xml:space="preserve">GHS:  98,7%; DTS: 98,6%; VOCS: 99,1%; (AVE: 98,8%) </t>
  </si>
  <si>
    <t>The fact sheet was not completed</t>
  </si>
  <si>
    <t>Statistical Support was provided to the Department of Education (Limpopo Schools Data Quality Audit) and the Fetakgomo Local Municipality  (Dwelling Unit Numbering Project)</t>
  </si>
  <si>
    <t>A two day SASQAF Training was conducted for 15 officials from the five local municipalities in Mopani district from 12 -13/10</t>
  </si>
  <si>
    <t>2,8%</t>
  </si>
  <si>
    <t>QLFS response rate: 92,6%</t>
  </si>
  <si>
    <t>94,8%</t>
  </si>
  <si>
    <t>4,8%</t>
  </si>
  <si>
    <t>5,33%</t>
  </si>
  <si>
    <t xml:space="preserve">GHS:  95,5%; DTS: 94,4%; VOCS: 94,6%; (AVE: 94,8%) </t>
  </si>
  <si>
    <t>No support in Q3</t>
  </si>
  <si>
    <t>2 training sessions of SASQAF for the Provincial Department of Social development on 19 to 20/10 and 22 to 23/10</t>
  </si>
  <si>
    <t>QLFS response rate: 90%</t>
  </si>
  <si>
    <t xml:space="preserve">GHS:  93%; DTS: 91%; VOCS: 90%; (AVE: 91,3%) </t>
  </si>
  <si>
    <t>Target moved to 4th quarter</t>
  </si>
  <si>
    <t>Target moved to 3rd quarter</t>
  </si>
</sst>
</file>

<file path=xl/styles.xml><?xml version="1.0" encoding="utf-8"?>
<styleSheet xmlns="http://schemas.openxmlformats.org/spreadsheetml/2006/main">
  <numFmts count="1">
    <numFmt numFmtId="44" formatCode="_ &quot;R&quot;\ * #,##0.00_ ;_ &quot;R&quot;\ * \-#,##0.00_ ;_ &quot;R&quot;\ * &quot;-&quot;??_ ;_ @_ "/>
  </numFmts>
  <fonts count="16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5"/>
      <name val="Arial Narrow"/>
      <family val="2"/>
    </font>
    <font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sz val="6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9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49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4" fillId="2" borderId="6" xfId="0" applyFont="1" applyFill="1" applyBorder="1"/>
    <xf numFmtId="0" fontId="4" fillId="0" borderId="6" xfId="0" applyFont="1" applyBorder="1"/>
    <xf numFmtId="0" fontId="4" fillId="3" borderId="6" xfId="0" applyFont="1" applyFill="1" applyBorder="1"/>
    <xf numFmtId="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/>
    </xf>
    <xf numFmtId="9" fontId="7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49" fontId="7" fillId="0" borderId="1" xfId="0" applyNumberFormat="1" applyFont="1" applyBorder="1" applyAlignment="1">
      <alignment horizontal="left" vertical="top" wrapText="1"/>
    </xf>
    <xf numFmtId="9" fontId="7" fillId="0" borderId="1" xfId="0" applyNumberFormat="1" applyFont="1" applyBorder="1" applyAlignment="1">
      <alignment horizontal="left" vertical="top" wrapText="1"/>
    </xf>
    <xf numFmtId="9" fontId="7" fillId="0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9" fontId="7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9" fontId="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3" fontId="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9" fontId="7" fillId="0" borderId="1" xfId="3" applyFont="1" applyFill="1" applyBorder="1" applyAlignment="1">
      <alignment horizontal="left" vertical="top" wrapText="1"/>
    </xf>
    <xf numFmtId="9" fontId="13" fillId="0" borderId="1" xfId="3" applyFont="1" applyFill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9" fontId="4" fillId="0" borderId="1" xfId="3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6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4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9" fontId="4" fillId="7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9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9" fontId="6" fillId="0" borderId="1" xfId="0" applyNumberFormat="1" applyFont="1" applyFill="1" applyBorder="1" applyAlignment="1">
      <alignment horizontal="left" vertical="top"/>
    </xf>
    <xf numFmtId="9" fontId="6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9" fontId="14" fillId="0" borderId="1" xfId="0" applyNumberFormat="1" applyFont="1" applyBorder="1" applyAlignment="1">
      <alignment horizontal="left" vertical="top" wrapText="1"/>
    </xf>
    <xf numFmtId="9" fontId="1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9" fontId="4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3" fillId="0" borderId="1" xfId="1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0" fontId="3" fillId="0" borderId="1" xfId="2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left" vertical="top" wrapText="1"/>
    </xf>
    <xf numFmtId="3" fontId="3" fillId="0" borderId="1" xfId="2" applyNumberFormat="1" applyFont="1" applyFill="1" applyBorder="1" applyAlignment="1" applyProtection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0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10" fontId="3" fillId="0" borderId="3" xfId="2" applyNumberFormat="1" applyFont="1" applyFill="1" applyBorder="1" applyAlignment="1" applyProtection="1">
      <alignment horizontal="left" vertical="top" wrapText="1"/>
      <protection locked="0"/>
    </xf>
    <xf numFmtId="10" fontId="3" fillId="0" borderId="2" xfId="2" applyNumberFormat="1" applyFont="1" applyFill="1" applyBorder="1" applyAlignment="1" applyProtection="1">
      <alignment horizontal="left" vertical="top" wrapText="1"/>
      <protection locked="0"/>
    </xf>
    <xf numFmtId="10" fontId="3" fillId="0" borderId="4" xfId="2" applyNumberFormat="1" applyFont="1" applyFill="1" applyBorder="1" applyAlignment="1" applyProtection="1">
      <alignment horizontal="left" vertical="top" wrapText="1"/>
      <protection locked="0"/>
    </xf>
    <xf numFmtId="49" fontId="3" fillId="2" borderId="3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top" wrapText="1"/>
    </xf>
    <xf numFmtId="49" fontId="3" fillId="2" borderId="4" xfId="1" applyNumberFormat="1" applyFont="1" applyFill="1" applyBorder="1" applyAlignment="1" applyProtection="1">
      <alignment horizontal="left" vertical="top" wrapText="1"/>
    </xf>
    <xf numFmtId="0" fontId="3" fillId="0" borderId="7" xfId="2" applyNumberFormat="1" applyFont="1" applyFill="1" applyBorder="1" applyAlignment="1" applyProtection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</xf>
    <xf numFmtId="0" fontId="3" fillId="0" borderId="6" xfId="2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3" fillId="0" borderId="4" xfId="2" applyNumberFormat="1" applyFont="1" applyFill="1" applyBorder="1" applyAlignment="1" applyProtection="1">
      <alignment horizontal="center" vertical="top" wrapText="1"/>
    </xf>
    <xf numFmtId="3" fontId="3" fillId="0" borderId="3" xfId="2" applyNumberFormat="1" applyFont="1" applyFill="1" applyBorder="1" applyAlignment="1" applyProtection="1">
      <alignment horizontal="center" vertical="top" wrapText="1"/>
    </xf>
    <xf numFmtId="3" fontId="3" fillId="0" borderId="4" xfId="2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2" borderId="1" xfId="1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3" fontId="3" fillId="0" borderId="1" xfId="2" applyNumberFormat="1" applyFont="1" applyFill="1" applyBorder="1" applyAlignment="1" applyProtection="1">
      <alignment horizontal="center" vertical="top" wrapText="1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/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3" fillId="0" borderId="3" xfId="2" applyNumberFormat="1" applyFont="1" applyFill="1" applyBorder="1" applyAlignment="1" applyProtection="1">
      <alignment horizontal="left" vertical="top" wrapText="1"/>
    </xf>
    <xf numFmtId="0" fontId="3" fillId="0" borderId="4" xfId="2" applyNumberFormat="1" applyFont="1" applyFill="1" applyBorder="1" applyAlignment="1" applyProtection="1">
      <alignment horizontal="left" vertical="top" wrapText="1"/>
    </xf>
    <xf numFmtId="3" fontId="3" fillId="0" borderId="3" xfId="2" applyNumberFormat="1" applyFont="1" applyFill="1" applyBorder="1" applyAlignment="1" applyProtection="1">
      <alignment horizontal="left" vertical="top" wrapText="1"/>
    </xf>
    <xf numFmtId="3" fontId="3" fillId="0" borderId="4" xfId="2" applyNumberFormat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</cellXfs>
  <cellStyles count="5">
    <cellStyle name="Currency" xfId="4" builtinId="4"/>
    <cellStyle name="Normal" xfId="0" builtinId="0"/>
    <cellStyle name="Normal 27" xfId="2"/>
    <cellStyle name="Normal_DBSA_PE30.2009N 2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4"/>
  <sheetViews>
    <sheetView zoomScaleNormal="100" workbookViewId="0">
      <pane ySplit="5" topLeftCell="A256" activePane="bottomLeft" state="frozen"/>
      <selection pane="bottomLeft" activeCell="G261" sqref="G261"/>
    </sheetView>
  </sheetViews>
  <sheetFormatPr defaultColWidth="9.140625" defaultRowHeight="12.75"/>
  <cols>
    <col min="1" max="1" width="33.5703125" style="35" customWidth="1"/>
    <col min="2" max="2" width="11.42578125" style="42" customWidth="1"/>
    <col min="3" max="3" width="14.28515625" style="42" customWidth="1"/>
    <col min="4" max="4" width="9.140625" style="37"/>
    <col min="5" max="5" width="7.5703125" style="37" customWidth="1"/>
    <col min="6" max="6" width="8.42578125" style="37" customWidth="1"/>
    <col min="7" max="7" width="17.7109375" style="37" customWidth="1"/>
    <col min="8" max="8" width="13.7109375" style="37" customWidth="1"/>
    <col min="9" max="9" width="13.85546875" style="37" customWidth="1"/>
    <col min="10" max="10" width="7.7109375" style="58" customWidth="1"/>
    <col min="11" max="11" width="12.5703125" style="63" customWidth="1"/>
    <col min="12" max="12" width="13.7109375" style="63" customWidth="1"/>
    <col min="13" max="15" width="15.5703125" style="42" customWidth="1"/>
    <col min="16" max="16" width="12.5703125" style="42" customWidth="1"/>
    <col min="17" max="19" width="9.140625" style="78"/>
    <col min="20" max="16384" width="9.140625" style="1"/>
  </cols>
  <sheetData>
    <row r="2" spans="1:16">
      <c r="A2" s="74" t="s">
        <v>28</v>
      </c>
      <c r="B2" s="221" t="s">
        <v>1</v>
      </c>
      <c r="C2" s="222" t="s">
        <v>2</v>
      </c>
      <c r="D2" s="222"/>
      <c r="E2" s="222"/>
      <c r="F2" s="222"/>
      <c r="G2" s="223" t="s">
        <v>3</v>
      </c>
      <c r="H2" s="224"/>
      <c r="I2" s="224"/>
      <c r="J2" s="75"/>
      <c r="K2" s="76"/>
      <c r="L2" s="76"/>
      <c r="M2" s="77"/>
      <c r="N2" s="77"/>
      <c r="O2" s="77"/>
      <c r="P2" s="77"/>
    </row>
    <row r="3" spans="1:16">
      <c r="A3" s="219" t="s">
        <v>0</v>
      </c>
      <c r="B3" s="221"/>
      <c r="C3" s="225" t="s">
        <v>4</v>
      </c>
      <c r="D3" s="225"/>
      <c r="E3" s="225"/>
      <c r="F3" s="225"/>
      <c r="G3" s="216" t="s">
        <v>5</v>
      </c>
      <c r="H3" s="216" t="s">
        <v>6</v>
      </c>
      <c r="I3" s="216" t="s">
        <v>7</v>
      </c>
      <c r="J3" s="214" t="s">
        <v>744</v>
      </c>
      <c r="K3" s="214" t="s">
        <v>670</v>
      </c>
      <c r="L3" s="214" t="s">
        <v>671</v>
      </c>
      <c r="M3" s="216" t="s">
        <v>672</v>
      </c>
      <c r="N3" s="216" t="s">
        <v>673</v>
      </c>
      <c r="O3" s="216" t="s">
        <v>674</v>
      </c>
      <c r="P3" s="216"/>
    </row>
    <row r="4" spans="1:16">
      <c r="A4" s="220"/>
      <c r="B4" s="221"/>
      <c r="C4" s="226" t="s">
        <v>8</v>
      </c>
      <c r="D4" s="227" t="s">
        <v>9</v>
      </c>
      <c r="E4" s="227" t="s">
        <v>10</v>
      </c>
      <c r="F4" s="227" t="s">
        <v>11</v>
      </c>
      <c r="G4" s="224"/>
      <c r="H4" s="224"/>
      <c r="I4" s="224"/>
      <c r="J4" s="218"/>
      <c r="K4" s="215"/>
      <c r="L4" s="215"/>
      <c r="M4" s="217"/>
      <c r="N4" s="217"/>
      <c r="O4" s="217"/>
      <c r="P4" s="217"/>
    </row>
    <row r="5" spans="1:16" ht="44.45" customHeight="1">
      <c r="A5" s="220"/>
      <c r="B5" s="221"/>
      <c r="C5" s="226"/>
      <c r="D5" s="227"/>
      <c r="E5" s="227"/>
      <c r="F5" s="227"/>
      <c r="G5" s="224"/>
      <c r="H5" s="224"/>
      <c r="I5" s="224"/>
      <c r="J5" s="218"/>
      <c r="K5" s="215"/>
      <c r="L5" s="215"/>
      <c r="M5" s="217"/>
      <c r="N5" s="217"/>
      <c r="O5" s="217"/>
      <c r="P5" s="217"/>
    </row>
    <row r="6" spans="1:16" ht="34.15" customHeight="1">
      <c r="A6" s="35" t="s">
        <v>29</v>
      </c>
      <c r="B6" s="36">
        <v>4</v>
      </c>
      <c r="C6" s="36">
        <v>1</v>
      </c>
      <c r="D6" s="37">
        <v>1</v>
      </c>
      <c r="E6" s="37">
        <v>0</v>
      </c>
      <c r="F6" s="37">
        <v>0</v>
      </c>
      <c r="G6" s="79" t="s">
        <v>437</v>
      </c>
      <c r="J6" s="58" t="s">
        <v>205</v>
      </c>
      <c r="K6" s="63" t="s">
        <v>675</v>
      </c>
      <c r="L6" s="63" t="s">
        <v>458</v>
      </c>
      <c r="M6" s="42" t="s">
        <v>683</v>
      </c>
      <c r="N6" s="42" t="s">
        <v>688</v>
      </c>
      <c r="O6" s="42" t="s">
        <v>702</v>
      </c>
    </row>
    <row r="7" spans="1:16" ht="16.899999999999999" customHeight="1">
      <c r="A7" s="35" t="s">
        <v>207</v>
      </c>
      <c r="B7" s="36">
        <v>5</v>
      </c>
      <c r="C7" s="34" t="s">
        <v>27</v>
      </c>
      <c r="G7" s="60"/>
      <c r="J7" s="58" t="s">
        <v>206</v>
      </c>
      <c r="K7" s="63" t="s">
        <v>675</v>
      </c>
      <c r="L7" s="63" t="s">
        <v>458</v>
      </c>
      <c r="M7" s="42" t="s">
        <v>683</v>
      </c>
      <c r="N7" s="42" t="s">
        <v>688</v>
      </c>
      <c r="O7" s="42" t="s">
        <v>702</v>
      </c>
    </row>
    <row r="8" spans="1:16" ht="38.25">
      <c r="A8" s="35" t="s">
        <v>30</v>
      </c>
      <c r="B8" s="36">
        <v>2</v>
      </c>
      <c r="C8" s="34" t="s">
        <v>27</v>
      </c>
      <c r="J8" s="58" t="s">
        <v>208</v>
      </c>
      <c r="K8" s="63" t="s">
        <v>675</v>
      </c>
      <c r="L8" s="63" t="s">
        <v>458</v>
      </c>
      <c r="M8" s="42" t="s">
        <v>683</v>
      </c>
      <c r="N8" s="42" t="s">
        <v>688</v>
      </c>
      <c r="O8" s="42" t="s">
        <v>702</v>
      </c>
    </row>
    <row r="9" spans="1:16" ht="25.5">
      <c r="A9" s="35" t="s">
        <v>31</v>
      </c>
      <c r="B9" s="36">
        <v>3</v>
      </c>
      <c r="C9" s="36" t="s">
        <v>27</v>
      </c>
      <c r="J9" s="58" t="s">
        <v>209</v>
      </c>
      <c r="K9" s="63" t="s">
        <v>675</v>
      </c>
      <c r="L9" s="63" t="s">
        <v>459</v>
      </c>
      <c r="M9" s="42" t="s">
        <v>683</v>
      </c>
      <c r="N9" s="42" t="s">
        <v>688</v>
      </c>
      <c r="O9" s="42" t="s">
        <v>702</v>
      </c>
    </row>
    <row r="10" spans="1:16" ht="38.25">
      <c r="A10" s="35" t="s">
        <v>32</v>
      </c>
      <c r="B10" s="36">
        <v>4</v>
      </c>
      <c r="C10" s="36">
        <v>1</v>
      </c>
      <c r="D10" s="37">
        <v>1</v>
      </c>
      <c r="E10" s="37">
        <v>0</v>
      </c>
      <c r="F10" s="37">
        <v>0</v>
      </c>
      <c r="G10" s="76" t="s">
        <v>612</v>
      </c>
      <c r="J10" s="58" t="s">
        <v>210</v>
      </c>
      <c r="K10" s="63" t="s">
        <v>675</v>
      </c>
      <c r="L10" s="63" t="s">
        <v>459</v>
      </c>
      <c r="M10" s="42" t="s">
        <v>683</v>
      </c>
      <c r="N10" s="42" t="s">
        <v>688</v>
      </c>
      <c r="O10" s="42" t="s">
        <v>702</v>
      </c>
    </row>
    <row r="11" spans="1:16" ht="33" customHeight="1">
      <c r="A11" s="35" t="s">
        <v>33</v>
      </c>
      <c r="B11" s="42">
        <v>4</v>
      </c>
      <c r="C11" s="42" t="s">
        <v>27</v>
      </c>
      <c r="J11" s="58" t="s">
        <v>211</v>
      </c>
      <c r="K11" s="63" t="s">
        <v>675</v>
      </c>
      <c r="L11" s="63" t="s">
        <v>459</v>
      </c>
      <c r="M11" s="42" t="s">
        <v>683</v>
      </c>
      <c r="N11" s="42" t="s">
        <v>688</v>
      </c>
      <c r="O11" s="42" t="s">
        <v>702</v>
      </c>
    </row>
    <row r="12" spans="1:16" ht="38.25">
      <c r="A12" s="35" t="s">
        <v>816</v>
      </c>
      <c r="B12" s="36">
        <v>12</v>
      </c>
      <c r="C12" s="36">
        <v>3</v>
      </c>
      <c r="D12" s="37">
        <v>3</v>
      </c>
      <c r="E12" s="37">
        <v>0</v>
      </c>
      <c r="F12" s="37">
        <v>0</v>
      </c>
      <c r="G12" s="42" t="s">
        <v>434</v>
      </c>
      <c r="H12" s="34" t="s">
        <v>27</v>
      </c>
      <c r="I12" s="34" t="s">
        <v>27</v>
      </c>
      <c r="J12" s="56" t="s">
        <v>212</v>
      </c>
      <c r="K12" s="63" t="s">
        <v>675</v>
      </c>
      <c r="L12" s="56" t="s">
        <v>460</v>
      </c>
      <c r="M12" s="42" t="s">
        <v>683</v>
      </c>
      <c r="N12" s="42" t="s">
        <v>688</v>
      </c>
      <c r="O12" s="42" t="s">
        <v>702</v>
      </c>
      <c r="P12" s="34"/>
    </row>
    <row r="13" spans="1:16" ht="51">
      <c r="A13" s="35" t="s">
        <v>34</v>
      </c>
      <c r="B13" s="36">
        <v>12</v>
      </c>
      <c r="C13" s="36">
        <v>3</v>
      </c>
      <c r="D13" s="37">
        <v>3</v>
      </c>
      <c r="E13" s="37">
        <v>0</v>
      </c>
      <c r="F13" s="37">
        <v>0</v>
      </c>
      <c r="G13" s="42" t="s">
        <v>435</v>
      </c>
      <c r="H13" s="34" t="s">
        <v>27</v>
      </c>
      <c r="I13" s="34" t="s">
        <v>27</v>
      </c>
      <c r="J13" s="56" t="s">
        <v>213</v>
      </c>
      <c r="K13" s="63" t="s">
        <v>675</v>
      </c>
      <c r="L13" s="56" t="s">
        <v>460</v>
      </c>
      <c r="M13" s="42" t="s">
        <v>683</v>
      </c>
      <c r="N13" s="42" t="s">
        <v>688</v>
      </c>
      <c r="O13" s="42" t="s">
        <v>702</v>
      </c>
      <c r="P13" s="34"/>
    </row>
    <row r="14" spans="1:16" ht="63.75">
      <c r="A14" s="35" t="s">
        <v>35</v>
      </c>
      <c r="B14" s="42">
        <v>4</v>
      </c>
      <c r="C14" s="42">
        <v>1</v>
      </c>
      <c r="D14" s="37">
        <v>1</v>
      </c>
      <c r="E14" s="37">
        <v>0</v>
      </c>
      <c r="F14" s="37">
        <v>0</v>
      </c>
      <c r="G14" s="42" t="s">
        <v>436</v>
      </c>
      <c r="H14" s="34" t="s">
        <v>27</v>
      </c>
      <c r="I14" s="34" t="s">
        <v>27</v>
      </c>
      <c r="J14" s="56" t="s">
        <v>214</v>
      </c>
      <c r="K14" s="63" t="s">
        <v>675</v>
      </c>
      <c r="L14" s="56" t="s">
        <v>460</v>
      </c>
      <c r="M14" s="42" t="s">
        <v>683</v>
      </c>
      <c r="N14" s="42" t="s">
        <v>688</v>
      </c>
      <c r="O14" s="42" t="s">
        <v>702</v>
      </c>
      <c r="P14" s="34"/>
    </row>
    <row r="15" spans="1:16" ht="25.5">
      <c r="A15" s="35" t="s">
        <v>36</v>
      </c>
      <c r="B15" s="36">
        <v>0.01</v>
      </c>
      <c r="C15" s="72" t="s">
        <v>27</v>
      </c>
      <c r="J15" s="58" t="s">
        <v>215</v>
      </c>
      <c r="K15" s="63" t="s">
        <v>675</v>
      </c>
      <c r="L15" s="63" t="s">
        <v>461</v>
      </c>
      <c r="M15" s="42" t="s">
        <v>683</v>
      </c>
      <c r="N15" s="42" t="s">
        <v>688</v>
      </c>
      <c r="O15" s="42" t="s">
        <v>702</v>
      </c>
    </row>
    <row r="16" spans="1:16" ht="63.75">
      <c r="A16" s="35" t="s">
        <v>37</v>
      </c>
      <c r="B16" s="36">
        <v>12</v>
      </c>
      <c r="C16" s="42">
        <v>3</v>
      </c>
      <c r="D16" s="37">
        <v>3</v>
      </c>
      <c r="E16" s="37">
        <v>0</v>
      </c>
      <c r="F16" s="37">
        <v>0</v>
      </c>
      <c r="G16" s="42" t="s">
        <v>438</v>
      </c>
      <c r="H16" s="34" t="s">
        <v>27</v>
      </c>
      <c r="I16" s="34" t="s">
        <v>27</v>
      </c>
      <c r="J16" s="56" t="s">
        <v>216</v>
      </c>
      <c r="K16" s="63" t="s">
        <v>675</v>
      </c>
      <c r="L16" s="56" t="s">
        <v>460</v>
      </c>
      <c r="M16" s="42" t="s">
        <v>683</v>
      </c>
      <c r="N16" s="42" t="s">
        <v>688</v>
      </c>
      <c r="O16" s="42" t="s">
        <v>702</v>
      </c>
      <c r="P16" s="34"/>
    </row>
    <row r="17" spans="1:16" ht="25.5">
      <c r="A17" s="35" t="s">
        <v>38</v>
      </c>
      <c r="B17" s="42">
        <v>1</v>
      </c>
      <c r="C17" s="42" t="s">
        <v>27</v>
      </c>
      <c r="J17" s="58" t="s">
        <v>217</v>
      </c>
      <c r="K17" s="63" t="s">
        <v>675</v>
      </c>
      <c r="L17" s="63" t="s">
        <v>461</v>
      </c>
      <c r="M17" s="42" t="s">
        <v>683</v>
      </c>
      <c r="N17" s="42" t="s">
        <v>688</v>
      </c>
      <c r="O17" s="42" t="s">
        <v>702</v>
      </c>
    </row>
    <row r="18" spans="1:16" ht="63.75">
      <c r="A18" s="35" t="s">
        <v>39</v>
      </c>
      <c r="B18" s="42">
        <v>12</v>
      </c>
      <c r="C18" s="42">
        <v>3</v>
      </c>
      <c r="D18" s="37">
        <v>3</v>
      </c>
      <c r="E18" s="37">
        <v>0</v>
      </c>
      <c r="F18" s="37">
        <v>0</v>
      </c>
      <c r="G18" s="42" t="s">
        <v>439</v>
      </c>
      <c r="H18" s="34" t="s">
        <v>27</v>
      </c>
      <c r="I18" s="34" t="s">
        <v>27</v>
      </c>
      <c r="J18" s="56" t="s">
        <v>218</v>
      </c>
      <c r="K18" s="63" t="s">
        <v>675</v>
      </c>
      <c r="L18" s="56" t="s">
        <v>460</v>
      </c>
      <c r="M18" s="42" t="s">
        <v>683</v>
      </c>
      <c r="N18" s="42" t="s">
        <v>688</v>
      </c>
      <c r="O18" s="42" t="s">
        <v>702</v>
      </c>
      <c r="P18" s="34"/>
    </row>
    <row r="19" spans="1:16" ht="92.25" customHeight="1">
      <c r="A19" s="35" t="s">
        <v>40</v>
      </c>
      <c r="B19" s="36">
        <v>2</v>
      </c>
      <c r="C19" s="42" t="s">
        <v>41</v>
      </c>
      <c r="D19" s="37">
        <v>1</v>
      </c>
      <c r="E19" s="37">
        <v>0</v>
      </c>
      <c r="F19" s="37">
        <v>0</v>
      </c>
      <c r="G19" s="42" t="s">
        <v>440</v>
      </c>
      <c r="H19" s="34" t="s">
        <v>27</v>
      </c>
      <c r="I19" s="34" t="s">
        <v>27</v>
      </c>
      <c r="J19" s="56" t="s">
        <v>219</v>
      </c>
      <c r="K19" s="63" t="s">
        <v>675</v>
      </c>
      <c r="L19" s="56" t="s">
        <v>460</v>
      </c>
      <c r="M19" s="42" t="s">
        <v>683</v>
      </c>
      <c r="N19" s="42" t="s">
        <v>688</v>
      </c>
      <c r="O19" s="42" t="s">
        <v>702</v>
      </c>
      <c r="P19" s="34"/>
    </row>
    <row r="20" spans="1:16" ht="25.5">
      <c r="A20" s="35" t="s">
        <v>42</v>
      </c>
      <c r="B20" s="36">
        <v>1</v>
      </c>
      <c r="C20" s="34" t="s">
        <v>27</v>
      </c>
      <c r="H20" s="34"/>
      <c r="I20" s="34"/>
      <c r="J20" s="56" t="s">
        <v>220</v>
      </c>
      <c r="K20" s="63" t="s">
        <v>675</v>
      </c>
      <c r="L20" s="63" t="s">
        <v>461</v>
      </c>
      <c r="M20" s="42" t="s">
        <v>683</v>
      </c>
      <c r="N20" s="42" t="s">
        <v>688</v>
      </c>
      <c r="O20" s="42" t="s">
        <v>702</v>
      </c>
      <c r="P20" s="34"/>
    </row>
    <row r="21" spans="1:16" ht="69" customHeight="1">
      <c r="A21" s="35" t="s">
        <v>43</v>
      </c>
      <c r="B21" s="36">
        <v>12</v>
      </c>
      <c r="C21" s="36">
        <v>3</v>
      </c>
      <c r="D21" s="37">
        <v>3</v>
      </c>
      <c r="E21" s="37">
        <v>0</v>
      </c>
      <c r="F21" s="37">
        <v>0</v>
      </c>
      <c r="G21" s="42" t="s">
        <v>441</v>
      </c>
      <c r="H21" s="34" t="s">
        <v>27</v>
      </c>
      <c r="I21" s="34" t="s">
        <v>27</v>
      </c>
      <c r="J21" s="56" t="s">
        <v>221</v>
      </c>
      <c r="K21" s="63" t="s">
        <v>675</v>
      </c>
      <c r="L21" s="56" t="s">
        <v>460</v>
      </c>
      <c r="M21" s="42" t="s">
        <v>683</v>
      </c>
      <c r="N21" s="42" t="s">
        <v>688</v>
      </c>
      <c r="O21" s="42" t="s">
        <v>702</v>
      </c>
      <c r="P21" s="34"/>
    </row>
    <row r="22" spans="1:16" ht="63.75">
      <c r="A22" s="35" t="s">
        <v>44</v>
      </c>
      <c r="B22" s="36">
        <v>12</v>
      </c>
      <c r="C22" s="36">
        <v>3</v>
      </c>
      <c r="D22" s="37">
        <v>3</v>
      </c>
      <c r="E22" s="37">
        <v>0</v>
      </c>
      <c r="F22" s="37">
        <v>0</v>
      </c>
      <c r="G22" s="42" t="s">
        <v>442</v>
      </c>
      <c r="H22" s="34" t="s">
        <v>27</v>
      </c>
      <c r="I22" s="34" t="s">
        <v>27</v>
      </c>
      <c r="J22" s="56" t="s">
        <v>222</v>
      </c>
      <c r="K22" s="63" t="s">
        <v>675</v>
      </c>
      <c r="L22" s="56" t="s">
        <v>460</v>
      </c>
      <c r="M22" s="42" t="s">
        <v>683</v>
      </c>
      <c r="N22" s="42" t="s">
        <v>688</v>
      </c>
      <c r="O22" s="42" t="s">
        <v>702</v>
      </c>
      <c r="P22" s="34"/>
    </row>
    <row r="23" spans="1:16" ht="63.75">
      <c r="A23" s="35" t="s">
        <v>45</v>
      </c>
      <c r="B23" s="36">
        <v>12</v>
      </c>
      <c r="C23" s="36">
        <v>3</v>
      </c>
      <c r="D23" s="37">
        <v>3</v>
      </c>
      <c r="E23" s="37">
        <v>0</v>
      </c>
      <c r="F23" s="37">
        <v>0</v>
      </c>
      <c r="G23" s="42" t="s">
        <v>443</v>
      </c>
      <c r="H23" s="34" t="s">
        <v>27</v>
      </c>
      <c r="I23" s="34" t="s">
        <v>27</v>
      </c>
      <c r="J23" s="56" t="s">
        <v>223</v>
      </c>
      <c r="K23" s="63" t="s">
        <v>675</v>
      </c>
      <c r="L23" s="56" t="s">
        <v>460</v>
      </c>
      <c r="M23" s="42" t="s">
        <v>683</v>
      </c>
      <c r="N23" s="42" t="s">
        <v>688</v>
      </c>
      <c r="O23" s="42" t="s">
        <v>702</v>
      </c>
      <c r="P23" s="34"/>
    </row>
    <row r="24" spans="1:16" ht="63.75">
      <c r="A24" s="35" t="s">
        <v>46</v>
      </c>
      <c r="B24" s="42">
        <v>12</v>
      </c>
      <c r="C24" s="42">
        <v>3</v>
      </c>
      <c r="D24" s="37">
        <v>3</v>
      </c>
      <c r="E24" s="37">
        <v>0</v>
      </c>
      <c r="F24" s="37">
        <v>0</v>
      </c>
      <c r="G24" s="42" t="s">
        <v>444</v>
      </c>
      <c r="H24" s="34" t="s">
        <v>27</v>
      </c>
      <c r="I24" s="34" t="s">
        <v>27</v>
      </c>
      <c r="J24" s="56" t="s">
        <v>224</v>
      </c>
      <c r="K24" s="63" t="s">
        <v>675</v>
      </c>
      <c r="L24" s="56" t="s">
        <v>460</v>
      </c>
      <c r="M24" s="42" t="s">
        <v>683</v>
      </c>
      <c r="N24" s="42" t="s">
        <v>688</v>
      </c>
      <c r="O24" s="42" t="s">
        <v>702</v>
      </c>
      <c r="P24" s="34"/>
    </row>
    <row r="25" spans="1:16" ht="25.5">
      <c r="A25" s="35" t="s">
        <v>47</v>
      </c>
      <c r="B25" s="42">
        <v>2</v>
      </c>
      <c r="C25" s="42" t="s">
        <v>27</v>
      </c>
      <c r="J25" s="58" t="s">
        <v>225</v>
      </c>
      <c r="K25" s="63" t="s">
        <v>675</v>
      </c>
      <c r="L25" s="63" t="s">
        <v>461</v>
      </c>
      <c r="M25" s="42" t="s">
        <v>683</v>
      </c>
      <c r="N25" s="42" t="s">
        <v>688</v>
      </c>
      <c r="O25" s="42" t="s">
        <v>702</v>
      </c>
    </row>
    <row r="26" spans="1:16" ht="38.25">
      <c r="A26" s="35" t="s">
        <v>48</v>
      </c>
      <c r="B26" s="42">
        <v>12</v>
      </c>
      <c r="C26" s="42">
        <v>3</v>
      </c>
      <c r="D26" s="37">
        <v>3</v>
      </c>
      <c r="E26" s="37">
        <v>0</v>
      </c>
      <c r="F26" s="37">
        <v>0</v>
      </c>
      <c r="G26" s="42" t="s">
        <v>445</v>
      </c>
      <c r="H26" s="34" t="s">
        <v>27</v>
      </c>
      <c r="I26" s="34" t="s">
        <v>27</v>
      </c>
      <c r="J26" s="56" t="s">
        <v>226</v>
      </c>
      <c r="K26" s="63" t="s">
        <v>675</v>
      </c>
      <c r="L26" s="56" t="s">
        <v>460</v>
      </c>
      <c r="M26" s="42" t="s">
        <v>683</v>
      </c>
      <c r="N26" s="42" t="s">
        <v>688</v>
      </c>
      <c r="O26" s="42" t="s">
        <v>702</v>
      </c>
      <c r="P26" s="34"/>
    </row>
    <row r="27" spans="1:16" ht="63.75">
      <c r="A27" s="35" t="s">
        <v>49</v>
      </c>
      <c r="B27" s="42">
        <v>12</v>
      </c>
      <c r="C27" s="42">
        <v>3</v>
      </c>
      <c r="D27" s="37">
        <v>3</v>
      </c>
      <c r="E27" s="37">
        <v>0</v>
      </c>
      <c r="F27" s="37">
        <v>0</v>
      </c>
      <c r="G27" s="42" t="s">
        <v>447</v>
      </c>
      <c r="H27" s="34" t="s">
        <v>27</v>
      </c>
      <c r="I27" s="34" t="s">
        <v>27</v>
      </c>
      <c r="J27" s="56" t="s">
        <v>227</v>
      </c>
      <c r="K27" s="63" t="s">
        <v>675</v>
      </c>
      <c r="L27" s="56" t="s">
        <v>460</v>
      </c>
      <c r="M27" s="42" t="s">
        <v>683</v>
      </c>
      <c r="N27" s="42" t="s">
        <v>688</v>
      </c>
      <c r="O27" s="42" t="s">
        <v>702</v>
      </c>
      <c r="P27" s="34"/>
    </row>
    <row r="28" spans="1:16" ht="63.75">
      <c r="A28" s="35" t="s">
        <v>50</v>
      </c>
      <c r="B28" s="42">
        <v>12</v>
      </c>
      <c r="C28" s="42">
        <v>3</v>
      </c>
      <c r="D28" s="37">
        <v>3</v>
      </c>
      <c r="E28" s="37">
        <v>0</v>
      </c>
      <c r="F28" s="37">
        <v>0</v>
      </c>
      <c r="G28" s="42" t="s">
        <v>446</v>
      </c>
      <c r="H28" s="34" t="s">
        <v>27</v>
      </c>
      <c r="I28" s="34" t="s">
        <v>27</v>
      </c>
      <c r="J28" s="56" t="s">
        <v>228</v>
      </c>
      <c r="K28" s="63" t="s">
        <v>675</v>
      </c>
      <c r="L28" s="56" t="s">
        <v>460</v>
      </c>
      <c r="M28" s="42" t="s">
        <v>683</v>
      </c>
      <c r="N28" s="42" t="s">
        <v>688</v>
      </c>
      <c r="O28" s="42" t="s">
        <v>702</v>
      </c>
      <c r="P28" s="34"/>
    </row>
    <row r="29" spans="1:16" ht="63.75">
      <c r="A29" s="35" t="s">
        <v>51</v>
      </c>
      <c r="B29" s="42">
        <v>12</v>
      </c>
      <c r="C29" s="42">
        <v>3</v>
      </c>
      <c r="D29" s="37">
        <v>3</v>
      </c>
      <c r="E29" s="37">
        <v>0</v>
      </c>
      <c r="F29" s="37">
        <v>0</v>
      </c>
      <c r="G29" s="42" t="s">
        <v>448</v>
      </c>
      <c r="H29" s="34" t="s">
        <v>27</v>
      </c>
      <c r="I29" s="34" t="s">
        <v>27</v>
      </c>
      <c r="J29" s="56" t="s">
        <v>229</v>
      </c>
      <c r="K29" s="63" t="s">
        <v>675</v>
      </c>
      <c r="L29" s="56" t="s">
        <v>460</v>
      </c>
      <c r="M29" s="42" t="s">
        <v>683</v>
      </c>
      <c r="N29" s="42" t="s">
        <v>688</v>
      </c>
      <c r="O29" s="42" t="s">
        <v>702</v>
      </c>
      <c r="P29" s="34"/>
    </row>
    <row r="30" spans="1:16" ht="57.6" customHeight="1">
      <c r="A30" s="73" t="s">
        <v>52</v>
      </c>
      <c r="B30" s="63">
        <v>3</v>
      </c>
      <c r="C30" s="63" t="s">
        <v>27</v>
      </c>
      <c r="D30" s="58">
        <v>1</v>
      </c>
      <c r="E30" s="58">
        <v>1</v>
      </c>
      <c r="F30" s="58"/>
      <c r="G30" s="63" t="s">
        <v>643</v>
      </c>
      <c r="H30" s="63" t="s">
        <v>613</v>
      </c>
      <c r="I30" s="56" t="s">
        <v>27</v>
      </c>
      <c r="J30" s="56" t="s">
        <v>230</v>
      </c>
      <c r="K30" s="56" t="s">
        <v>675</v>
      </c>
      <c r="L30" s="56" t="s">
        <v>460</v>
      </c>
      <c r="M30" s="42" t="s">
        <v>683</v>
      </c>
      <c r="N30" s="42" t="s">
        <v>688</v>
      </c>
      <c r="O30" s="42" t="s">
        <v>702</v>
      </c>
      <c r="P30" s="56"/>
    </row>
    <row r="31" spans="1:16" ht="100.9" customHeight="1">
      <c r="A31" s="35" t="s">
        <v>53</v>
      </c>
      <c r="B31" s="42">
        <v>2</v>
      </c>
      <c r="C31" s="42" t="s">
        <v>54</v>
      </c>
      <c r="D31" s="37">
        <v>0</v>
      </c>
      <c r="E31" s="37">
        <v>1</v>
      </c>
      <c r="F31" s="61">
        <v>1</v>
      </c>
      <c r="G31" s="34" t="s">
        <v>27</v>
      </c>
      <c r="H31" s="63" t="s">
        <v>820</v>
      </c>
      <c r="I31" s="63" t="s">
        <v>453</v>
      </c>
      <c r="J31" s="63" t="s">
        <v>231</v>
      </c>
      <c r="K31" s="63" t="s">
        <v>676</v>
      </c>
      <c r="L31" s="63" t="s">
        <v>462</v>
      </c>
      <c r="M31" s="42" t="s">
        <v>683</v>
      </c>
      <c r="N31" s="42" t="s">
        <v>688</v>
      </c>
      <c r="O31" s="42" t="s">
        <v>702</v>
      </c>
      <c r="P31" s="63"/>
    </row>
    <row r="32" spans="1:16" ht="38.25">
      <c r="A32" s="35" t="s">
        <v>55</v>
      </c>
      <c r="B32" s="42">
        <v>1</v>
      </c>
      <c r="C32" s="42" t="s">
        <v>27</v>
      </c>
      <c r="J32" s="58" t="s">
        <v>232</v>
      </c>
      <c r="K32" s="63" t="s">
        <v>676</v>
      </c>
      <c r="L32" s="63" t="s">
        <v>462</v>
      </c>
      <c r="M32" s="42" t="s">
        <v>683</v>
      </c>
      <c r="N32" s="42" t="s">
        <v>688</v>
      </c>
      <c r="O32" s="42" t="s">
        <v>702</v>
      </c>
    </row>
    <row r="33" spans="1:16" ht="38.25">
      <c r="A33" s="35" t="s">
        <v>450</v>
      </c>
      <c r="B33" s="42">
        <v>12</v>
      </c>
      <c r="C33" s="42">
        <v>3</v>
      </c>
      <c r="D33" s="37">
        <v>3</v>
      </c>
      <c r="E33" s="37">
        <v>0</v>
      </c>
      <c r="F33" s="37">
        <v>0</v>
      </c>
      <c r="G33" s="42" t="s">
        <v>451</v>
      </c>
      <c r="H33" s="34" t="s">
        <v>27</v>
      </c>
      <c r="I33" s="34" t="s">
        <v>27</v>
      </c>
      <c r="J33" s="56" t="s">
        <v>233</v>
      </c>
      <c r="K33" s="56" t="s">
        <v>676</v>
      </c>
      <c r="L33" s="56" t="s">
        <v>471</v>
      </c>
      <c r="M33" s="42" t="s">
        <v>683</v>
      </c>
      <c r="N33" s="42" t="s">
        <v>688</v>
      </c>
      <c r="O33" s="42" t="s">
        <v>702</v>
      </c>
      <c r="P33" s="34"/>
    </row>
    <row r="34" spans="1:16" ht="34.9" customHeight="1">
      <c r="A34" s="35" t="s">
        <v>56</v>
      </c>
      <c r="B34" s="42">
        <v>1</v>
      </c>
      <c r="C34" s="42" t="s">
        <v>57</v>
      </c>
      <c r="D34" s="37">
        <v>0</v>
      </c>
      <c r="E34" s="37">
        <v>1</v>
      </c>
      <c r="F34" s="61">
        <v>1</v>
      </c>
      <c r="G34" s="34" t="s">
        <v>27</v>
      </c>
      <c r="H34" s="42" t="s">
        <v>452</v>
      </c>
      <c r="I34" s="63" t="s">
        <v>614</v>
      </c>
      <c r="J34" s="63" t="s">
        <v>234</v>
      </c>
      <c r="K34" s="63" t="s">
        <v>676</v>
      </c>
      <c r="L34" s="63" t="s">
        <v>471</v>
      </c>
      <c r="M34" s="42" t="s">
        <v>683</v>
      </c>
      <c r="N34" s="42" t="s">
        <v>688</v>
      </c>
      <c r="O34" s="42" t="s">
        <v>702</v>
      </c>
      <c r="P34" s="63"/>
    </row>
    <row r="35" spans="1:16" ht="38.25">
      <c r="A35" s="35" t="s">
        <v>58</v>
      </c>
      <c r="B35" s="42">
        <v>1</v>
      </c>
      <c r="C35" s="42" t="s">
        <v>27</v>
      </c>
      <c r="G35" s="34" t="s">
        <v>27</v>
      </c>
      <c r="J35" s="58" t="s">
        <v>235</v>
      </c>
      <c r="K35" s="63" t="s">
        <v>676</v>
      </c>
      <c r="L35" s="63" t="s">
        <v>471</v>
      </c>
      <c r="M35" s="42" t="s">
        <v>683</v>
      </c>
      <c r="N35" s="42" t="s">
        <v>688</v>
      </c>
      <c r="O35" s="42" t="s">
        <v>702</v>
      </c>
    </row>
    <row r="36" spans="1:16" ht="76.900000000000006" customHeight="1">
      <c r="A36" s="35" t="s">
        <v>59</v>
      </c>
      <c r="B36" s="42">
        <v>2</v>
      </c>
      <c r="C36" s="42" t="s">
        <v>60</v>
      </c>
      <c r="D36" s="42">
        <v>0</v>
      </c>
      <c r="E36" s="42">
        <v>1</v>
      </c>
      <c r="F36" s="34">
        <v>1</v>
      </c>
      <c r="G36" s="34" t="s">
        <v>27</v>
      </c>
      <c r="H36" s="42" t="s">
        <v>454</v>
      </c>
      <c r="I36" s="63" t="s">
        <v>455</v>
      </c>
      <c r="J36" s="63" t="s">
        <v>236</v>
      </c>
      <c r="K36" s="63" t="s">
        <v>676</v>
      </c>
      <c r="L36" s="63" t="s">
        <v>462</v>
      </c>
      <c r="M36" s="42" t="s">
        <v>683</v>
      </c>
      <c r="N36" s="42" t="s">
        <v>688</v>
      </c>
      <c r="O36" s="42" t="s">
        <v>702</v>
      </c>
      <c r="P36" s="63"/>
    </row>
    <row r="37" spans="1:16" ht="25.5">
      <c r="A37" s="35" t="s">
        <v>61</v>
      </c>
      <c r="B37" s="42">
        <v>1</v>
      </c>
      <c r="C37" s="42" t="s">
        <v>27</v>
      </c>
      <c r="J37" s="58" t="s">
        <v>237</v>
      </c>
      <c r="K37" s="63" t="s">
        <v>675</v>
      </c>
      <c r="L37" s="63" t="s">
        <v>463</v>
      </c>
      <c r="M37" s="42" t="s">
        <v>683</v>
      </c>
      <c r="N37" s="42" t="s">
        <v>688</v>
      </c>
      <c r="O37" s="42" t="s">
        <v>702</v>
      </c>
    </row>
    <row r="38" spans="1:16" ht="45.6" customHeight="1">
      <c r="A38" s="35" t="s">
        <v>62</v>
      </c>
      <c r="B38" s="42">
        <v>4</v>
      </c>
      <c r="C38" s="42">
        <v>1</v>
      </c>
      <c r="D38" s="37">
        <v>1</v>
      </c>
      <c r="E38" s="37">
        <v>0</v>
      </c>
      <c r="F38" s="37">
        <v>0</v>
      </c>
      <c r="G38" s="42" t="s">
        <v>745</v>
      </c>
      <c r="H38" s="34" t="s">
        <v>27</v>
      </c>
      <c r="I38" s="34" t="s">
        <v>27</v>
      </c>
      <c r="J38" s="56" t="s">
        <v>238</v>
      </c>
      <c r="K38" s="56" t="s">
        <v>675</v>
      </c>
      <c r="L38" s="56" t="s">
        <v>463</v>
      </c>
      <c r="M38" s="42" t="s">
        <v>683</v>
      </c>
      <c r="N38" s="42" t="s">
        <v>688</v>
      </c>
      <c r="O38" s="42" t="s">
        <v>702</v>
      </c>
      <c r="P38" s="34"/>
    </row>
    <row r="39" spans="1:16" ht="38.25">
      <c r="A39" s="35" t="s">
        <v>63</v>
      </c>
      <c r="B39" s="42">
        <v>2</v>
      </c>
      <c r="C39" s="42" t="s">
        <v>27</v>
      </c>
      <c r="J39" s="58" t="s">
        <v>239</v>
      </c>
      <c r="K39" s="63" t="s">
        <v>675</v>
      </c>
      <c r="L39" s="63" t="s">
        <v>463</v>
      </c>
      <c r="M39" s="42" t="s">
        <v>683</v>
      </c>
      <c r="N39" s="42" t="s">
        <v>688</v>
      </c>
      <c r="O39" s="42" t="s">
        <v>702</v>
      </c>
    </row>
    <row r="40" spans="1:16" ht="53.45" customHeight="1">
      <c r="A40" s="35" t="s">
        <v>64</v>
      </c>
      <c r="B40" s="42">
        <v>2</v>
      </c>
      <c r="C40" s="42" t="s">
        <v>65</v>
      </c>
      <c r="D40" s="37">
        <v>1</v>
      </c>
      <c r="E40" s="37">
        <v>0</v>
      </c>
      <c r="F40" s="37">
        <v>0</v>
      </c>
      <c r="G40" s="42" t="s">
        <v>456</v>
      </c>
      <c r="H40" s="34" t="s">
        <v>27</v>
      </c>
      <c r="I40" s="34" t="s">
        <v>27</v>
      </c>
      <c r="J40" s="56" t="s">
        <v>240</v>
      </c>
      <c r="K40" s="56" t="s">
        <v>675</v>
      </c>
      <c r="L40" s="56" t="s">
        <v>464</v>
      </c>
      <c r="M40" s="42" t="s">
        <v>683</v>
      </c>
      <c r="N40" s="42" t="s">
        <v>688</v>
      </c>
      <c r="O40" s="42" t="s">
        <v>702</v>
      </c>
      <c r="P40" s="34"/>
    </row>
    <row r="41" spans="1:16" ht="69.599999999999994" customHeight="1">
      <c r="A41" s="35" t="s">
        <v>64</v>
      </c>
      <c r="B41" s="42">
        <v>5</v>
      </c>
      <c r="C41" s="42" t="s">
        <v>67</v>
      </c>
      <c r="D41" s="37">
        <v>1</v>
      </c>
      <c r="E41" s="37">
        <v>0</v>
      </c>
      <c r="F41" s="37">
        <v>0</v>
      </c>
      <c r="G41" s="42" t="s">
        <v>848</v>
      </c>
      <c r="H41" s="34" t="s">
        <v>27</v>
      </c>
      <c r="I41" s="34" t="s">
        <v>27</v>
      </c>
      <c r="J41" s="56"/>
      <c r="K41" s="56" t="s">
        <v>675</v>
      </c>
      <c r="L41" s="56" t="s">
        <v>464</v>
      </c>
      <c r="M41" s="42" t="s">
        <v>683</v>
      </c>
      <c r="N41" s="42" t="s">
        <v>688</v>
      </c>
      <c r="O41" s="42" t="s">
        <v>702</v>
      </c>
      <c r="P41" s="34"/>
    </row>
    <row r="42" spans="1:16" ht="88.15" customHeight="1">
      <c r="A42" s="35" t="s">
        <v>465</v>
      </c>
      <c r="B42" s="42">
        <v>4</v>
      </c>
      <c r="C42" s="42">
        <v>1</v>
      </c>
      <c r="D42" s="37">
        <v>1</v>
      </c>
      <c r="E42" s="37">
        <v>0</v>
      </c>
      <c r="F42" s="37">
        <v>0</v>
      </c>
      <c r="G42" s="42" t="s">
        <v>457</v>
      </c>
      <c r="H42" s="34" t="s">
        <v>27</v>
      </c>
      <c r="I42" s="34" t="s">
        <v>27</v>
      </c>
      <c r="J42" s="56" t="s">
        <v>241</v>
      </c>
      <c r="K42" s="56" t="s">
        <v>675</v>
      </c>
      <c r="L42" s="56" t="s">
        <v>464</v>
      </c>
      <c r="M42" s="42" t="s">
        <v>683</v>
      </c>
      <c r="N42" s="42" t="s">
        <v>688</v>
      </c>
      <c r="O42" s="42" t="s">
        <v>702</v>
      </c>
      <c r="P42" s="34"/>
    </row>
    <row r="43" spans="1:16" ht="38.25">
      <c r="A43" s="42" t="s">
        <v>68</v>
      </c>
      <c r="B43" s="42">
        <v>3</v>
      </c>
      <c r="C43" s="42" t="s">
        <v>27</v>
      </c>
      <c r="J43" s="58" t="s">
        <v>242</v>
      </c>
      <c r="K43" s="63" t="s">
        <v>675</v>
      </c>
      <c r="L43" s="63" t="s">
        <v>464</v>
      </c>
      <c r="M43" s="42" t="s">
        <v>683</v>
      </c>
      <c r="N43" s="42" t="s">
        <v>688</v>
      </c>
      <c r="O43" s="42" t="s">
        <v>702</v>
      </c>
    </row>
    <row r="44" spans="1:16" ht="63.6" customHeight="1">
      <c r="A44" s="35" t="s">
        <v>248</v>
      </c>
      <c r="B44" s="42">
        <v>12</v>
      </c>
      <c r="C44" s="72">
        <v>3</v>
      </c>
      <c r="D44" s="37">
        <v>3</v>
      </c>
      <c r="E44" s="37">
        <v>0</v>
      </c>
      <c r="F44" s="37">
        <v>0</v>
      </c>
      <c r="G44" s="42" t="s">
        <v>849</v>
      </c>
      <c r="H44" s="34" t="s">
        <v>27</v>
      </c>
      <c r="I44" s="34" t="s">
        <v>27</v>
      </c>
      <c r="J44" s="56" t="s">
        <v>243</v>
      </c>
      <c r="K44" s="63" t="s">
        <v>675</v>
      </c>
      <c r="L44" s="56" t="s">
        <v>466</v>
      </c>
      <c r="M44" s="42" t="s">
        <v>683</v>
      </c>
      <c r="N44" s="42" t="s">
        <v>688</v>
      </c>
      <c r="O44" s="34" t="s">
        <v>703</v>
      </c>
      <c r="P44" s="34"/>
    </row>
    <row r="45" spans="1:16" ht="25.5">
      <c r="A45" s="35" t="s">
        <v>69</v>
      </c>
      <c r="B45" s="34">
        <v>0.01</v>
      </c>
      <c r="C45" s="34" t="s">
        <v>27</v>
      </c>
      <c r="J45" s="58" t="s">
        <v>244</v>
      </c>
      <c r="K45" s="63" t="s">
        <v>675</v>
      </c>
      <c r="L45" s="63" t="s">
        <v>466</v>
      </c>
      <c r="M45" s="42" t="s">
        <v>683</v>
      </c>
      <c r="N45" s="42" t="s">
        <v>688</v>
      </c>
      <c r="O45" s="34" t="s">
        <v>703</v>
      </c>
    </row>
    <row r="46" spans="1:16" ht="357">
      <c r="A46" s="42" t="s">
        <v>615</v>
      </c>
      <c r="B46" s="42">
        <v>36</v>
      </c>
      <c r="C46" s="42">
        <v>9</v>
      </c>
      <c r="D46" s="37">
        <v>9</v>
      </c>
      <c r="E46" s="37">
        <v>0</v>
      </c>
      <c r="F46" s="37">
        <v>0</v>
      </c>
      <c r="G46" s="63" t="s">
        <v>746</v>
      </c>
      <c r="H46" s="34" t="s">
        <v>27</v>
      </c>
      <c r="I46" s="34" t="s">
        <v>27</v>
      </c>
      <c r="J46" s="56" t="s">
        <v>245</v>
      </c>
      <c r="K46" s="63" t="s">
        <v>675</v>
      </c>
      <c r="L46" s="56" t="s">
        <v>466</v>
      </c>
      <c r="M46" s="42" t="s">
        <v>683</v>
      </c>
      <c r="N46" s="42" t="s">
        <v>688</v>
      </c>
      <c r="O46" s="34" t="s">
        <v>703</v>
      </c>
      <c r="P46" s="34"/>
    </row>
    <row r="47" spans="1:16" ht="25.5">
      <c r="A47" s="35" t="s">
        <v>70</v>
      </c>
      <c r="B47" s="36">
        <v>1</v>
      </c>
      <c r="C47" s="34" t="s">
        <v>27</v>
      </c>
      <c r="J47" s="58" t="s">
        <v>246</v>
      </c>
      <c r="K47" s="63" t="s">
        <v>675</v>
      </c>
      <c r="L47" s="63" t="s">
        <v>466</v>
      </c>
      <c r="M47" s="42" t="s">
        <v>683</v>
      </c>
      <c r="N47" s="42" t="s">
        <v>688</v>
      </c>
      <c r="O47" s="34" t="s">
        <v>703</v>
      </c>
    </row>
    <row r="48" spans="1:16" ht="25.5">
      <c r="A48" s="35" t="s">
        <v>71</v>
      </c>
      <c r="B48" s="36">
        <v>1</v>
      </c>
      <c r="C48" s="34" t="s">
        <v>27</v>
      </c>
      <c r="J48" s="58" t="s">
        <v>247</v>
      </c>
      <c r="K48" s="63" t="s">
        <v>675</v>
      </c>
      <c r="L48" s="63" t="s">
        <v>466</v>
      </c>
      <c r="M48" s="42" t="s">
        <v>683</v>
      </c>
      <c r="N48" s="42" t="s">
        <v>688</v>
      </c>
      <c r="O48" s="34" t="s">
        <v>703</v>
      </c>
    </row>
    <row r="49" spans="1:16" ht="72" customHeight="1">
      <c r="A49" s="35" t="s">
        <v>747</v>
      </c>
      <c r="B49" s="72">
        <v>4</v>
      </c>
      <c r="C49" s="72">
        <v>1</v>
      </c>
      <c r="D49" s="37">
        <v>1</v>
      </c>
      <c r="E49" s="37">
        <v>0</v>
      </c>
      <c r="F49" s="37">
        <v>0</v>
      </c>
      <c r="G49" s="63" t="s">
        <v>474</v>
      </c>
      <c r="H49" s="34" t="s">
        <v>27</v>
      </c>
      <c r="I49" s="34" t="s">
        <v>27</v>
      </c>
      <c r="J49" s="56" t="s">
        <v>249</v>
      </c>
      <c r="K49" s="56" t="s">
        <v>676</v>
      </c>
      <c r="L49" s="56" t="s">
        <v>467</v>
      </c>
      <c r="M49" s="42" t="s">
        <v>683</v>
      </c>
      <c r="N49" s="42" t="s">
        <v>688</v>
      </c>
      <c r="O49" s="34" t="s">
        <v>704</v>
      </c>
      <c r="P49" s="34"/>
    </row>
    <row r="50" spans="1:16" ht="45.75" customHeight="1">
      <c r="A50" s="35" t="s">
        <v>72</v>
      </c>
      <c r="B50" s="72">
        <v>1</v>
      </c>
      <c r="C50" s="35" t="s">
        <v>27</v>
      </c>
      <c r="J50" s="58" t="s">
        <v>250</v>
      </c>
      <c r="K50" s="63" t="s">
        <v>676</v>
      </c>
      <c r="L50" s="63" t="s">
        <v>467</v>
      </c>
      <c r="M50" s="42" t="s">
        <v>683</v>
      </c>
      <c r="N50" s="42" t="s">
        <v>688</v>
      </c>
      <c r="O50" s="34" t="s">
        <v>704</v>
      </c>
    </row>
    <row r="51" spans="1:16" ht="43.15" customHeight="1">
      <c r="A51" s="35" t="s">
        <v>748</v>
      </c>
      <c r="B51" s="72">
        <v>4</v>
      </c>
      <c r="C51" s="42">
        <v>1</v>
      </c>
      <c r="D51" s="37">
        <v>1</v>
      </c>
      <c r="E51" s="37">
        <v>0</v>
      </c>
      <c r="F51" s="37">
        <v>0</v>
      </c>
      <c r="G51" s="63" t="s">
        <v>476</v>
      </c>
      <c r="H51" s="63" t="s">
        <v>477</v>
      </c>
      <c r="I51" s="34" t="s">
        <v>27</v>
      </c>
      <c r="J51" s="56" t="s">
        <v>251</v>
      </c>
      <c r="K51" s="56" t="s">
        <v>676</v>
      </c>
      <c r="L51" s="56" t="s">
        <v>467</v>
      </c>
      <c r="M51" s="42" t="s">
        <v>683</v>
      </c>
      <c r="N51" s="42" t="s">
        <v>688</v>
      </c>
      <c r="O51" s="34" t="s">
        <v>704</v>
      </c>
      <c r="P51" s="34"/>
    </row>
    <row r="52" spans="1:16" ht="35.450000000000003" customHeight="1">
      <c r="A52" s="35" t="s">
        <v>73</v>
      </c>
      <c r="B52" s="42">
        <v>1</v>
      </c>
      <c r="C52" s="42" t="s">
        <v>475</v>
      </c>
      <c r="G52" s="63" t="s">
        <v>611</v>
      </c>
      <c r="H52" s="34" t="s">
        <v>27</v>
      </c>
      <c r="I52" s="34" t="s">
        <v>27</v>
      </c>
      <c r="J52" s="56" t="s">
        <v>252</v>
      </c>
      <c r="K52" s="56" t="s">
        <v>676</v>
      </c>
      <c r="L52" s="56" t="s">
        <v>467</v>
      </c>
      <c r="M52" s="42" t="s">
        <v>683</v>
      </c>
      <c r="N52" s="42" t="s">
        <v>688</v>
      </c>
      <c r="O52" s="34" t="s">
        <v>704</v>
      </c>
      <c r="P52" s="34"/>
    </row>
    <row r="53" spans="1:16" ht="23.45" customHeight="1">
      <c r="A53" s="35" t="s">
        <v>749</v>
      </c>
      <c r="B53" s="42">
        <v>2</v>
      </c>
      <c r="C53" s="42" t="s">
        <v>27</v>
      </c>
      <c r="J53" s="58" t="s">
        <v>253</v>
      </c>
      <c r="K53" s="63" t="s">
        <v>676</v>
      </c>
      <c r="L53" s="63" t="s">
        <v>467</v>
      </c>
      <c r="M53" s="42" t="s">
        <v>683</v>
      </c>
      <c r="N53" s="42" t="s">
        <v>688</v>
      </c>
      <c r="O53" s="34" t="s">
        <v>704</v>
      </c>
    </row>
    <row r="54" spans="1:16" ht="13.9" customHeight="1">
      <c r="A54" s="35" t="s">
        <v>74</v>
      </c>
      <c r="B54" s="42">
        <v>1</v>
      </c>
      <c r="C54" s="42" t="s">
        <v>27</v>
      </c>
      <c r="J54" s="58" t="s">
        <v>254</v>
      </c>
      <c r="K54" s="63" t="s">
        <v>675</v>
      </c>
      <c r="L54" s="63" t="s">
        <v>461</v>
      </c>
      <c r="M54" s="42" t="s">
        <v>683</v>
      </c>
      <c r="N54" s="42" t="s">
        <v>688</v>
      </c>
      <c r="O54" s="42" t="s">
        <v>705</v>
      </c>
    </row>
    <row r="55" spans="1:16" ht="22.15" customHeight="1">
      <c r="A55" s="35" t="s">
        <v>821</v>
      </c>
      <c r="B55" s="42">
        <v>2</v>
      </c>
      <c r="C55" s="42" t="s">
        <v>27</v>
      </c>
      <c r="J55" s="58" t="s">
        <v>255</v>
      </c>
      <c r="K55" s="63" t="s">
        <v>675</v>
      </c>
      <c r="L55" s="63" t="s">
        <v>461</v>
      </c>
      <c r="M55" s="42" t="s">
        <v>683</v>
      </c>
      <c r="N55" s="42" t="s">
        <v>688</v>
      </c>
      <c r="O55" s="42" t="s">
        <v>705</v>
      </c>
    </row>
    <row r="56" spans="1:16" ht="15" customHeight="1">
      <c r="A56" s="35" t="s">
        <v>76</v>
      </c>
      <c r="B56" s="42">
        <v>1</v>
      </c>
      <c r="C56" s="42" t="s">
        <v>27</v>
      </c>
      <c r="J56" s="58" t="s">
        <v>256</v>
      </c>
      <c r="K56" s="63" t="s">
        <v>675</v>
      </c>
      <c r="L56" s="63" t="s">
        <v>458</v>
      </c>
      <c r="M56" s="42" t="s">
        <v>683</v>
      </c>
      <c r="N56" s="42" t="s">
        <v>688</v>
      </c>
      <c r="O56" s="42" t="s">
        <v>706</v>
      </c>
    </row>
    <row r="57" spans="1:16" ht="25.5">
      <c r="A57" s="35" t="s">
        <v>77</v>
      </c>
      <c r="B57" s="42">
        <v>2</v>
      </c>
      <c r="C57" s="42" t="s">
        <v>27</v>
      </c>
      <c r="D57" s="74"/>
      <c r="E57" s="74"/>
      <c r="F57" s="74"/>
      <c r="G57" s="74"/>
      <c r="H57" s="74"/>
      <c r="I57" s="74"/>
      <c r="J57" s="80" t="s">
        <v>257</v>
      </c>
      <c r="K57" s="63" t="s">
        <v>675</v>
      </c>
      <c r="L57" s="73" t="s">
        <v>458</v>
      </c>
      <c r="M57" s="42" t="s">
        <v>683</v>
      </c>
      <c r="N57" s="42" t="s">
        <v>688</v>
      </c>
      <c r="O57" s="42" t="s">
        <v>706</v>
      </c>
      <c r="P57" s="74"/>
    </row>
    <row r="58" spans="1:16" ht="76.150000000000006" customHeight="1">
      <c r="A58" s="35" t="s">
        <v>449</v>
      </c>
      <c r="B58" s="42">
        <v>2</v>
      </c>
      <c r="C58" s="42" t="s">
        <v>80</v>
      </c>
      <c r="D58" s="37">
        <v>2</v>
      </c>
      <c r="E58" s="37">
        <v>0</v>
      </c>
      <c r="F58" s="37">
        <v>0</v>
      </c>
      <c r="G58" s="42" t="s">
        <v>472</v>
      </c>
      <c r="H58" s="34" t="s">
        <v>27</v>
      </c>
      <c r="I58" s="34" t="s">
        <v>27</v>
      </c>
      <c r="J58" s="56" t="s">
        <v>258</v>
      </c>
      <c r="K58" s="63" t="s">
        <v>676</v>
      </c>
      <c r="L58" s="56" t="s">
        <v>462</v>
      </c>
      <c r="M58" s="42" t="s">
        <v>683</v>
      </c>
      <c r="N58" s="42" t="s">
        <v>688</v>
      </c>
      <c r="O58" s="34" t="s">
        <v>707</v>
      </c>
      <c r="P58" s="34"/>
    </row>
    <row r="59" spans="1:16" ht="22.9" customHeight="1">
      <c r="A59" s="35" t="s">
        <v>822</v>
      </c>
      <c r="B59" s="42">
        <v>2</v>
      </c>
      <c r="C59" s="42" t="s">
        <v>27</v>
      </c>
      <c r="J59" s="58" t="s">
        <v>259</v>
      </c>
      <c r="K59" s="63" t="s">
        <v>676</v>
      </c>
      <c r="L59" s="63" t="s">
        <v>462</v>
      </c>
      <c r="M59" s="42" t="s">
        <v>683</v>
      </c>
      <c r="N59" s="42" t="s">
        <v>688</v>
      </c>
      <c r="O59" s="34" t="s">
        <v>707</v>
      </c>
    </row>
    <row r="60" spans="1:16" ht="56.45" customHeight="1">
      <c r="A60" s="35" t="s">
        <v>823</v>
      </c>
      <c r="B60" s="42">
        <v>4</v>
      </c>
      <c r="C60" s="42" t="s">
        <v>473</v>
      </c>
      <c r="D60" s="37">
        <v>0</v>
      </c>
      <c r="E60" s="37">
        <v>0</v>
      </c>
      <c r="F60" s="61">
        <v>1</v>
      </c>
      <c r="G60" s="34" t="s">
        <v>27</v>
      </c>
      <c r="H60" s="42" t="s">
        <v>608</v>
      </c>
      <c r="I60" s="42" t="s">
        <v>594</v>
      </c>
      <c r="J60" s="58" t="s">
        <v>260</v>
      </c>
      <c r="K60" s="63" t="s">
        <v>676</v>
      </c>
      <c r="L60" s="63" t="s">
        <v>468</v>
      </c>
      <c r="M60" s="42" t="s">
        <v>683</v>
      </c>
      <c r="N60" s="42" t="s">
        <v>688</v>
      </c>
      <c r="O60" s="34" t="s">
        <v>707</v>
      </c>
      <c r="P60" s="63"/>
    </row>
    <row r="61" spans="1:16" ht="24" customHeight="1">
      <c r="A61" s="35" t="s">
        <v>262</v>
      </c>
      <c r="B61" s="42">
        <v>1</v>
      </c>
      <c r="C61" s="42" t="s">
        <v>27</v>
      </c>
      <c r="J61" s="58" t="s">
        <v>261</v>
      </c>
      <c r="K61" s="63" t="s">
        <v>675</v>
      </c>
      <c r="L61" s="63" t="s">
        <v>464</v>
      </c>
      <c r="M61" s="42" t="s">
        <v>683</v>
      </c>
      <c r="N61" s="42" t="s">
        <v>688</v>
      </c>
      <c r="O61" s="34" t="s">
        <v>707</v>
      </c>
    </row>
    <row r="62" spans="1:16" ht="21.6" customHeight="1">
      <c r="A62" s="35" t="s">
        <v>264</v>
      </c>
      <c r="B62" s="72">
        <v>1</v>
      </c>
      <c r="C62" s="42" t="s">
        <v>27</v>
      </c>
      <c r="J62" s="58" t="s">
        <v>263</v>
      </c>
      <c r="K62" s="63" t="s">
        <v>675</v>
      </c>
      <c r="L62" s="63" t="s">
        <v>464</v>
      </c>
      <c r="M62" s="42" t="s">
        <v>683</v>
      </c>
      <c r="N62" s="42" t="s">
        <v>688</v>
      </c>
      <c r="O62" s="34" t="s">
        <v>707</v>
      </c>
    </row>
    <row r="63" spans="1:16" ht="25.5">
      <c r="A63" s="35" t="s">
        <v>81</v>
      </c>
      <c r="B63" s="42">
        <v>5</v>
      </c>
      <c r="C63" s="42" t="s">
        <v>27</v>
      </c>
      <c r="J63" s="58" t="s">
        <v>265</v>
      </c>
      <c r="K63" s="63" t="s">
        <v>676</v>
      </c>
      <c r="L63" s="63" t="s">
        <v>469</v>
      </c>
      <c r="M63" s="42" t="s">
        <v>683</v>
      </c>
      <c r="N63" s="42" t="s">
        <v>688</v>
      </c>
      <c r="O63" s="42" t="s">
        <v>708</v>
      </c>
    </row>
    <row r="64" spans="1:16" ht="38.25">
      <c r="A64" s="35" t="s">
        <v>82</v>
      </c>
      <c r="B64" s="42">
        <v>1</v>
      </c>
      <c r="C64" s="42" t="s">
        <v>27</v>
      </c>
      <c r="J64" s="58" t="s">
        <v>266</v>
      </c>
      <c r="K64" s="63" t="s">
        <v>676</v>
      </c>
      <c r="L64" s="63" t="s">
        <v>470</v>
      </c>
      <c r="M64" s="42" t="s">
        <v>683</v>
      </c>
      <c r="N64" s="42" t="s">
        <v>688</v>
      </c>
      <c r="O64" s="42" t="s">
        <v>708</v>
      </c>
    </row>
    <row r="65" spans="1:16" ht="38.25">
      <c r="A65" s="35" t="s">
        <v>83</v>
      </c>
      <c r="B65" s="42">
        <v>2</v>
      </c>
      <c r="C65" s="42" t="s">
        <v>27</v>
      </c>
      <c r="J65" s="58" t="s">
        <v>267</v>
      </c>
      <c r="K65" s="63" t="s">
        <v>676</v>
      </c>
      <c r="L65" s="63" t="s">
        <v>470</v>
      </c>
      <c r="M65" s="42" t="s">
        <v>683</v>
      </c>
      <c r="N65" s="42" t="s">
        <v>688</v>
      </c>
      <c r="O65" s="42" t="s">
        <v>708</v>
      </c>
    </row>
    <row r="66" spans="1:16" ht="25.5">
      <c r="A66" s="35" t="s">
        <v>84</v>
      </c>
      <c r="B66" s="42">
        <v>2</v>
      </c>
      <c r="C66" s="42" t="s">
        <v>27</v>
      </c>
      <c r="J66" s="58" t="s">
        <v>268</v>
      </c>
      <c r="K66" s="63" t="s">
        <v>676</v>
      </c>
      <c r="L66" s="63" t="s">
        <v>471</v>
      </c>
      <c r="M66" s="42" t="s">
        <v>683</v>
      </c>
      <c r="N66" s="42" t="s">
        <v>688</v>
      </c>
      <c r="O66" s="42" t="s">
        <v>708</v>
      </c>
    </row>
    <row r="67" spans="1:16" ht="25.5">
      <c r="A67" s="35" t="s">
        <v>269</v>
      </c>
      <c r="B67" s="42">
        <v>1</v>
      </c>
      <c r="C67" s="42" t="s">
        <v>27</v>
      </c>
      <c r="K67" s="63" t="s">
        <v>676</v>
      </c>
      <c r="L67" s="63" t="s">
        <v>471</v>
      </c>
      <c r="M67" s="42" t="s">
        <v>683</v>
      </c>
      <c r="N67" s="42" t="s">
        <v>688</v>
      </c>
      <c r="O67" s="42" t="s">
        <v>708</v>
      </c>
    </row>
    <row r="68" spans="1:16" ht="25.5">
      <c r="A68" s="35" t="s">
        <v>56</v>
      </c>
      <c r="B68" s="42">
        <v>2</v>
      </c>
      <c r="C68" s="42" t="s">
        <v>27</v>
      </c>
      <c r="J68" s="58" t="s">
        <v>270</v>
      </c>
      <c r="K68" s="63" t="s">
        <v>676</v>
      </c>
      <c r="L68" s="63" t="s">
        <v>471</v>
      </c>
      <c r="M68" s="42" t="s">
        <v>683</v>
      </c>
      <c r="N68" s="42" t="s">
        <v>688</v>
      </c>
      <c r="O68" s="42" t="s">
        <v>708</v>
      </c>
    </row>
    <row r="69" spans="1:16" ht="25.5">
      <c r="A69" s="35" t="s">
        <v>85</v>
      </c>
      <c r="B69" s="42">
        <v>3</v>
      </c>
      <c r="C69" s="72" t="s">
        <v>27</v>
      </c>
      <c r="J69" s="58" t="s">
        <v>271</v>
      </c>
      <c r="K69" s="63" t="s">
        <v>676</v>
      </c>
      <c r="L69" s="63" t="s">
        <v>471</v>
      </c>
      <c r="M69" s="42" t="s">
        <v>683</v>
      </c>
      <c r="N69" s="42" t="s">
        <v>688</v>
      </c>
      <c r="O69" s="42" t="s">
        <v>708</v>
      </c>
    </row>
    <row r="70" spans="1:16" ht="22.9" customHeight="1">
      <c r="A70" s="35" t="s">
        <v>86</v>
      </c>
      <c r="B70" s="42">
        <v>3</v>
      </c>
      <c r="C70" s="72" t="s">
        <v>27</v>
      </c>
      <c r="J70" s="58" t="s">
        <v>272</v>
      </c>
      <c r="K70" s="63" t="s">
        <v>676</v>
      </c>
      <c r="L70" s="63" t="s">
        <v>471</v>
      </c>
      <c r="M70" s="42" t="s">
        <v>683</v>
      </c>
      <c r="N70" s="42" t="s">
        <v>688</v>
      </c>
      <c r="O70" s="42" t="s">
        <v>708</v>
      </c>
    </row>
    <row r="71" spans="1:16" ht="25.9" customHeight="1">
      <c r="A71" s="35" t="s">
        <v>87</v>
      </c>
      <c r="B71" s="42">
        <v>2</v>
      </c>
      <c r="C71" s="42" t="s">
        <v>27</v>
      </c>
      <c r="J71" s="58" t="s">
        <v>273</v>
      </c>
      <c r="K71" s="63" t="s">
        <v>676</v>
      </c>
      <c r="L71" s="63" t="s">
        <v>471</v>
      </c>
      <c r="M71" s="42" t="s">
        <v>683</v>
      </c>
      <c r="N71" s="42" t="s">
        <v>688</v>
      </c>
      <c r="O71" s="42" t="s">
        <v>708</v>
      </c>
    </row>
    <row r="72" spans="1:16" ht="25.5">
      <c r="A72" s="35" t="s">
        <v>88</v>
      </c>
      <c r="B72" s="42">
        <v>1</v>
      </c>
      <c r="C72" s="42" t="s">
        <v>27</v>
      </c>
      <c r="J72" s="58" t="s">
        <v>274</v>
      </c>
      <c r="K72" s="63" t="s">
        <v>676</v>
      </c>
      <c r="L72" s="63" t="s">
        <v>471</v>
      </c>
      <c r="M72" s="42" t="s">
        <v>683</v>
      </c>
      <c r="N72" s="42" t="s">
        <v>688</v>
      </c>
      <c r="O72" s="42" t="s">
        <v>708</v>
      </c>
    </row>
    <row r="73" spans="1:16" ht="25.5">
      <c r="A73" s="35" t="s">
        <v>89</v>
      </c>
      <c r="B73" s="42">
        <v>1</v>
      </c>
      <c r="C73" s="42" t="s">
        <v>27</v>
      </c>
      <c r="J73" s="58" t="s">
        <v>275</v>
      </c>
      <c r="K73" s="63" t="s">
        <v>676</v>
      </c>
      <c r="L73" s="63" t="s">
        <v>478</v>
      </c>
      <c r="M73" s="42" t="s">
        <v>683</v>
      </c>
      <c r="N73" s="42" t="s">
        <v>688</v>
      </c>
      <c r="O73" s="42" t="s">
        <v>709</v>
      </c>
    </row>
    <row r="74" spans="1:16" ht="25.5">
      <c r="A74" s="35" t="s">
        <v>90</v>
      </c>
      <c r="B74" s="42">
        <v>2</v>
      </c>
      <c r="C74" s="42" t="s">
        <v>27</v>
      </c>
      <c r="J74" s="58" t="s">
        <v>276</v>
      </c>
      <c r="K74" s="63" t="s">
        <v>676</v>
      </c>
      <c r="L74" s="63" t="s">
        <v>478</v>
      </c>
      <c r="M74" s="42" t="s">
        <v>683</v>
      </c>
      <c r="N74" s="42" t="s">
        <v>688</v>
      </c>
      <c r="O74" s="42" t="s">
        <v>709</v>
      </c>
    </row>
    <row r="75" spans="1:16" ht="25.5">
      <c r="A75" s="35" t="s">
        <v>91</v>
      </c>
      <c r="B75" s="42">
        <v>1</v>
      </c>
      <c r="C75" s="42" t="s">
        <v>27</v>
      </c>
      <c r="J75" s="58" t="s">
        <v>277</v>
      </c>
      <c r="K75" s="63" t="s">
        <v>676</v>
      </c>
      <c r="L75" s="63" t="s">
        <v>471</v>
      </c>
      <c r="M75" s="42" t="s">
        <v>683</v>
      </c>
      <c r="N75" s="42" t="s">
        <v>688</v>
      </c>
      <c r="O75" s="42" t="s">
        <v>710</v>
      </c>
    </row>
    <row r="76" spans="1:16" ht="25.5">
      <c r="A76" s="35" t="s">
        <v>278</v>
      </c>
      <c r="B76" s="35" t="s">
        <v>92</v>
      </c>
      <c r="C76" s="35" t="s">
        <v>27</v>
      </c>
      <c r="J76" s="58" t="s">
        <v>279</v>
      </c>
      <c r="K76" s="63" t="s">
        <v>676</v>
      </c>
      <c r="L76" s="63" t="s">
        <v>478</v>
      </c>
      <c r="M76" s="42" t="s">
        <v>683</v>
      </c>
      <c r="N76" s="42" t="s">
        <v>688</v>
      </c>
      <c r="O76" s="42" t="s">
        <v>711</v>
      </c>
    </row>
    <row r="77" spans="1:16" ht="16.149999999999999" customHeight="1">
      <c r="A77" s="35" t="s">
        <v>93</v>
      </c>
      <c r="B77" s="42">
        <v>1</v>
      </c>
      <c r="C77" s="42" t="s">
        <v>27</v>
      </c>
      <c r="J77" s="58" t="s">
        <v>280</v>
      </c>
      <c r="K77" s="63" t="s">
        <v>675</v>
      </c>
      <c r="L77" s="63" t="s">
        <v>464</v>
      </c>
      <c r="M77" s="42" t="s">
        <v>683</v>
      </c>
      <c r="N77" s="63" t="s">
        <v>689</v>
      </c>
      <c r="O77" s="42" t="s">
        <v>712</v>
      </c>
    </row>
    <row r="78" spans="1:16" ht="33" customHeight="1">
      <c r="A78" s="35" t="s">
        <v>750</v>
      </c>
      <c r="B78" s="42">
        <v>4</v>
      </c>
      <c r="C78" s="42">
        <v>1</v>
      </c>
      <c r="D78" s="37">
        <v>0</v>
      </c>
      <c r="E78" s="37">
        <v>1</v>
      </c>
      <c r="F78" s="61">
        <v>1</v>
      </c>
      <c r="G78" s="34" t="s">
        <v>27</v>
      </c>
      <c r="H78" s="42" t="s">
        <v>482</v>
      </c>
      <c r="I78" s="63" t="s">
        <v>595</v>
      </c>
      <c r="J78" s="63" t="s">
        <v>281</v>
      </c>
      <c r="K78" s="63" t="s">
        <v>677</v>
      </c>
      <c r="L78" s="63" t="s">
        <v>479</v>
      </c>
      <c r="M78" s="42" t="s">
        <v>683</v>
      </c>
      <c r="N78" s="63" t="s">
        <v>689</v>
      </c>
      <c r="O78" s="42" t="s">
        <v>712</v>
      </c>
      <c r="P78" s="63"/>
    </row>
    <row r="79" spans="1:16" ht="15" customHeight="1">
      <c r="A79" s="35" t="s">
        <v>94</v>
      </c>
      <c r="B79" s="42">
        <v>2</v>
      </c>
      <c r="C79" s="42" t="s">
        <v>27</v>
      </c>
      <c r="J79" s="58" t="s">
        <v>282</v>
      </c>
      <c r="K79" s="63" t="s">
        <v>677</v>
      </c>
      <c r="L79" s="63" t="s">
        <v>479</v>
      </c>
      <c r="M79" s="42" t="s">
        <v>683</v>
      </c>
      <c r="N79" s="63" t="s">
        <v>689</v>
      </c>
      <c r="O79" s="42" t="s">
        <v>712</v>
      </c>
    </row>
    <row r="80" spans="1:16" ht="16.899999999999999" customHeight="1">
      <c r="A80" s="35" t="s">
        <v>751</v>
      </c>
      <c r="B80" s="42">
        <v>1</v>
      </c>
      <c r="C80" s="42" t="s">
        <v>27</v>
      </c>
      <c r="J80" s="58" t="s">
        <v>283</v>
      </c>
      <c r="K80" s="63" t="s">
        <v>676</v>
      </c>
      <c r="L80" s="63" t="s">
        <v>468</v>
      </c>
      <c r="M80" s="42" t="s">
        <v>683</v>
      </c>
      <c r="N80" s="63" t="s">
        <v>689</v>
      </c>
      <c r="O80" s="42" t="s">
        <v>712</v>
      </c>
    </row>
    <row r="81" spans="1:16" ht="25.5">
      <c r="A81" s="35" t="s">
        <v>284</v>
      </c>
      <c r="B81" s="42">
        <v>1</v>
      </c>
      <c r="C81" s="42" t="s">
        <v>27</v>
      </c>
      <c r="J81" s="58" t="s">
        <v>285</v>
      </c>
      <c r="K81" s="63" t="s">
        <v>678</v>
      </c>
      <c r="L81" s="63" t="s">
        <v>480</v>
      </c>
      <c r="M81" s="42" t="s">
        <v>683</v>
      </c>
      <c r="N81" s="63" t="s">
        <v>690</v>
      </c>
      <c r="O81" s="42" t="s">
        <v>713</v>
      </c>
    </row>
    <row r="82" spans="1:16" ht="24.6" customHeight="1">
      <c r="A82" s="35" t="s">
        <v>95</v>
      </c>
      <c r="B82" s="42">
        <v>2</v>
      </c>
      <c r="C82" s="42" t="s">
        <v>27</v>
      </c>
      <c r="J82" s="58" t="s">
        <v>286</v>
      </c>
      <c r="K82" s="63" t="s">
        <v>677</v>
      </c>
      <c r="L82" s="63" t="s">
        <v>485</v>
      </c>
      <c r="M82" s="42" t="s">
        <v>684</v>
      </c>
      <c r="N82" s="63" t="s">
        <v>691</v>
      </c>
      <c r="O82" s="42" t="s">
        <v>487</v>
      </c>
    </row>
    <row r="83" spans="1:16" ht="17.45" customHeight="1">
      <c r="A83" s="35" t="s">
        <v>96</v>
      </c>
      <c r="B83" s="42">
        <v>2</v>
      </c>
      <c r="C83" s="42" t="s">
        <v>27</v>
      </c>
      <c r="J83" s="58" t="s">
        <v>287</v>
      </c>
      <c r="K83" s="63" t="s">
        <v>677</v>
      </c>
      <c r="L83" s="63" t="s">
        <v>485</v>
      </c>
      <c r="M83" s="42" t="s">
        <v>684</v>
      </c>
      <c r="N83" s="63" t="s">
        <v>691</v>
      </c>
      <c r="O83" s="42" t="s">
        <v>487</v>
      </c>
    </row>
    <row r="84" spans="1:16" ht="38.25">
      <c r="A84" s="35" t="s">
        <v>288</v>
      </c>
      <c r="B84" s="42">
        <v>1</v>
      </c>
      <c r="C84" s="42" t="s">
        <v>27</v>
      </c>
      <c r="J84" s="58" t="s">
        <v>289</v>
      </c>
      <c r="K84" s="63" t="s">
        <v>677</v>
      </c>
      <c r="L84" s="63" t="s">
        <v>485</v>
      </c>
      <c r="M84" s="42" t="s">
        <v>684</v>
      </c>
      <c r="N84" s="63" t="s">
        <v>691</v>
      </c>
      <c r="O84" s="42" t="s">
        <v>487</v>
      </c>
    </row>
    <row r="85" spans="1:16" ht="37.15" customHeight="1">
      <c r="A85" s="35" t="s">
        <v>752</v>
      </c>
      <c r="B85" s="42">
        <v>4</v>
      </c>
      <c r="C85" s="42" t="s">
        <v>753</v>
      </c>
      <c r="D85" s="37">
        <v>1</v>
      </c>
      <c r="E85" s="37">
        <v>0</v>
      </c>
      <c r="F85" s="37">
        <v>0</v>
      </c>
      <c r="G85" s="42" t="s">
        <v>483</v>
      </c>
      <c r="H85" s="34" t="s">
        <v>27</v>
      </c>
      <c r="I85" s="34" t="s">
        <v>27</v>
      </c>
      <c r="J85" s="56" t="s">
        <v>290</v>
      </c>
      <c r="K85" s="56" t="s">
        <v>679</v>
      </c>
      <c r="L85" s="56" t="s">
        <v>481</v>
      </c>
      <c r="M85" s="42" t="s">
        <v>684</v>
      </c>
      <c r="N85" s="63" t="s">
        <v>691</v>
      </c>
      <c r="O85" s="42" t="s">
        <v>487</v>
      </c>
      <c r="P85" s="34"/>
    </row>
    <row r="86" spans="1:16" ht="24" customHeight="1">
      <c r="A86" s="35" t="s">
        <v>291</v>
      </c>
      <c r="B86" s="42">
        <v>3</v>
      </c>
      <c r="C86" s="42" t="s">
        <v>27</v>
      </c>
      <c r="J86" s="58" t="s">
        <v>292</v>
      </c>
      <c r="K86" s="56" t="s">
        <v>679</v>
      </c>
      <c r="L86" s="63" t="s">
        <v>481</v>
      </c>
      <c r="M86" s="42" t="s">
        <v>684</v>
      </c>
      <c r="N86" s="63" t="s">
        <v>691</v>
      </c>
      <c r="O86" s="42" t="s">
        <v>487</v>
      </c>
    </row>
    <row r="87" spans="1:16" ht="16.149999999999999" customHeight="1">
      <c r="A87" s="35" t="s">
        <v>754</v>
      </c>
      <c r="B87" s="34">
        <v>0.9</v>
      </c>
      <c r="C87" s="42" t="s">
        <v>27</v>
      </c>
      <c r="J87" s="58" t="s">
        <v>293</v>
      </c>
      <c r="K87" s="63" t="s">
        <v>677</v>
      </c>
      <c r="L87" s="63" t="s">
        <v>485</v>
      </c>
      <c r="M87" s="42" t="s">
        <v>684</v>
      </c>
      <c r="N87" s="63" t="s">
        <v>714</v>
      </c>
      <c r="O87" s="42" t="s">
        <v>488</v>
      </c>
    </row>
    <row r="88" spans="1:16" ht="24" customHeight="1">
      <c r="A88" s="35" t="s">
        <v>755</v>
      </c>
      <c r="B88" s="42">
        <v>4</v>
      </c>
      <c r="C88" s="42" t="s">
        <v>27</v>
      </c>
      <c r="J88" s="58" t="s">
        <v>294</v>
      </c>
      <c r="K88" s="63" t="s">
        <v>677</v>
      </c>
      <c r="L88" s="63" t="s">
        <v>485</v>
      </c>
      <c r="M88" s="42" t="s">
        <v>684</v>
      </c>
      <c r="N88" s="63" t="s">
        <v>714</v>
      </c>
      <c r="O88" s="42" t="s">
        <v>488</v>
      </c>
    </row>
    <row r="89" spans="1:16" ht="22.9" customHeight="1">
      <c r="A89" s="35" t="s">
        <v>824</v>
      </c>
      <c r="B89" s="42">
        <v>2</v>
      </c>
      <c r="C89" s="42" t="s">
        <v>27</v>
      </c>
      <c r="J89" s="58" t="s">
        <v>295</v>
      </c>
      <c r="K89" s="63" t="s">
        <v>677</v>
      </c>
      <c r="L89" s="63" t="s">
        <v>485</v>
      </c>
      <c r="M89" s="42" t="s">
        <v>684</v>
      </c>
      <c r="N89" s="63" t="s">
        <v>714</v>
      </c>
      <c r="O89" s="42" t="s">
        <v>488</v>
      </c>
    </row>
    <row r="90" spans="1:16" ht="38.25">
      <c r="A90" s="35" t="s">
        <v>825</v>
      </c>
      <c r="B90" s="42">
        <v>3</v>
      </c>
      <c r="C90" s="42" t="s">
        <v>27</v>
      </c>
      <c r="J90" s="58" t="s">
        <v>296</v>
      </c>
      <c r="K90" s="56" t="s">
        <v>679</v>
      </c>
      <c r="L90" s="63" t="s">
        <v>484</v>
      </c>
      <c r="M90" s="42" t="s">
        <v>684</v>
      </c>
      <c r="N90" s="63" t="s">
        <v>714</v>
      </c>
      <c r="O90" s="42" t="s">
        <v>488</v>
      </c>
    </row>
    <row r="91" spans="1:16" ht="51">
      <c r="A91" s="35" t="s">
        <v>99</v>
      </c>
      <c r="B91" s="42" t="s">
        <v>100</v>
      </c>
      <c r="C91" s="42" t="s">
        <v>27</v>
      </c>
      <c r="J91" s="58" t="s">
        <v>297</v>
      </c>
      <c r="K91" s="56" t="s">
        <v>679</v>
      </c>
      <c r="L91" s="63" t="s">
        <v>486</v>
      </c>
      <c r="M91" s="42" t="s">
        <v>684</v>
      </c>
      <c r="N91" s="63" t="s">
        <v>714</v>
      </c>
      <c r="O91" s="42" t="s">
        <v>488</v>
      </c>
    </row>
    <row r="92" spans="1:16" ht="38.25">
      <c r="A92" s="35" t="s">
        <v>101</v>
      </c>
      <c r="B92" s="42">
        <v>2</v>
      </c>
      <c r="C92" s="42" t="s">
        <v>27</v>
      </c>
      <c r="J92" s="58" t="s">
        <v>298</v>
      </c>
      <c r="K92" s="56" t="s">
        <v>679</v>
      </c>
      <c r="L92" s="63" t="s">
        <v>486</v>
      </c>
      <c r="M92" s="42" t="s">
        <v>684</v>
      </c>
      <c r="N92" s="63" t="s">
        <v>714</v>
      </c>
      <c r="O92" s="42" t="s">
        <v>488</v>
      </c>
    </row>
    <row r="93" spans="1:16" ht="75.599999999999994" customHeight="1">
      <c r="A93" s="35" t="s">
        <v>102</v>
      </c>
      <c r="B93" s="42">
        <v>320</v>
      </c>
      <c r="C93" s="42" t="s">
        <v>850</v>
      </c>
      <c r="D93" s="37">
        <v>1</v>
      </c>
      <c r="E93" s="37">
        <v>0</v>
      </c>
      <c r="F93" s="37">
        <v>0</v>
      </c>
      <c r="G93" s="42" t="s">
        <v>489</v>
      </c>
      <c r="H93" s="34" t="s">
        <v>27</v>
      </c>
      <c r="I93" s="34" t="s">
        <v>27</v>
      </c>
      <c r="J93" s="56" t="s">
        <v>299</v>
      </c>
      <c r="K93" s="56" t="s">
        <v>679</v>
      </c>
      <c r="L93" s="56" t="s">
        <v>486</v>
      </c>
      <c r="M93" s="42" t="s">
        <v>684</v>
      </c>
      <c r="N93" s="63" t="s">
        <v>714</v>
      </c>
      <c r="O93" s="42" t="s">
        <v>488</v>
      </c>
      <c r="P93" s="34"/>
    </row>
    <row r="94" spans="1:16" ht="38.25">
      <c r="A94" s="35" t="s">
        <v>826</v>
      </c>
      <c r="B94" s="42">
        <v>3</v>
      </c>
      <c r="C94" s="42" t="s">
        <v>27</v>
      </c>
      <c r="J94" s="58" t="s">
        <v>300</v>
      </c>
      <c r="K94" s="56" t="s">
        <v>679</v>
      </c>
      <c r="L94" s="63" t="s">
        <v>486</v>
      </c>
      <c r="M94" s="42" t="s">
        <v>684</v>
      </c>
      <c r="N94" s="63" t="s">
        <v>714</v>
      </c>
      <c r="O94" s="42" t="s">
        <v>488</v>
      </c>
    </row>
    <row r="95" spans="1:16" ht="36" customHeight="1">
      <c r="A95" s="35" t="s">
        <v>104</v>
      </c>
      <c r="B95" s="72">
        <v>112400</v>
      </c>
      <c r="C95" s="42" t="s">
        <v>105</v>
      </c>
      <c r="D95" s="37">
        <v>30509</v>
      </c>
      <c r="E95" s="37">
        <v>2409</v>
      </c>
      <c r="F95" s="37" t="s">
        <v>989</v>
      </c>
      <c r="G95" s="42" t="s">
        <v>491</v>
      </c>
      <c r="H95" s="34" t="s">
        <v>990</v>
      </c>
      <c r="I95" s="34" t="s">
        <v>27</v>
      </c>
      <c r="J95" s="56" t="s">
        <v>301</v>
      </c>
      <c r="K95" s="56" t="s">
        <v>679</v>
      </c>
      <c r="L95" s="56" t="s">
        <v>490</v>
      </c>
      <c r="M95" s="42" t="s">
        <v>684</v>
      </c>
      <c r="N95" s="63" t="s">
        <v>714</v>
      </c>
      <c r="O95" s="42" t="s">
        <v>488</v>
      </c>
      <c r="P95" s="34"/>
    </row>
    <row r="96" spans="1:16" ht="37.15" customHeight="1">
      <c r="A96" s="35" t="s">
        <v>106</v>
      </c>
      <c r="B96" s="72">
        <v>28100</v>
      </c>
      <c r="C96" s="42" t="s">
        <v>492</v>
      </c>
      <c r="D96" s="37">
        <v>30509</v>
      </c>
      <c r="E96" s="37">
        <v>2409</v>
      </c>
      <c r="F96" s="37" t="s">
        <v>989</v>
      </c>
      <c r="G96" s="42" t="s">
        <v>493</v>
      </c>
      <c r="H96" s="34" t="s">
        <v>990</v>
      </c>
      <c r="I96" s="34" t="s">
        <v>27</v>
      </c>
      <c r="J96" s="56" t="s">
        <v>302</v>
      </c>
      <c r="K96" s="56" t="s">
        <v>679</v>
      </c>
      <c r="L96" s="56" t="s">
        <v>490</v>
      </c>
      <c r="M96" s="42" t="s">
        <v>684</v>
      </c>
      <c r="N96" s="63" t="s">
        <v>714</v>
      </c>
      <c r="O96" s="42" t="s">
        <v>488</v>
      </c>
      <c r="P96" s="34"/>
    </row>
    <row r="97" spans="1:16" ht="31.9" customHeight="1">
      <c r="A97" s="35" t="s">
        <v>756</v>
      </c>
      <c r="B97" s="42">
        <v>28100</v>
      </c>
      <c r="C97" s="42" t="s">
        <v>987</v>
      </c>
      <c r="D97" s="37">
        <v>13097</v>
      </c>
      <c r="G97" s="130" t="s">
        <v>991</v>
      </c>
      <c r="H97" s="34" t="s">
        <v>992</v>
      </c>
      <c r="J97" s="58" t="s">
        <v>303</v>
      </c>
      <c r="K97" s="56" t="s">
        <v>679</v>
      </c>
      <c r="L97" s="63" t="s">
        <v>490</v>
      </c>
      <c r="M97" s="42" t="s">
        <v>684</v>
      </c>
      <c r="N97" s="63" t="s">
        <v>714</v>
      </c>
      <c r="O97" s="42" t="s">
        <v>488</v>
      </c>
    </row>
    <row r="98" spans="1:16" ht="38.25">
      <c r="A98" s="35" t="s">
        <v>757</v>
      </c>
      <c r="B98" s="42">
        <v>28100</v>
      </c>
      <c r="C98" s="42" t="s">
        <v>27</v>
      </c>
      <c r="J98" s="58" t="s">
        <v>304</v>
      </c>
      <c r="K98" s="56" t="s">
        <v>679</v>
      </c>
      <c r="L98" s="63" t="s">
        <v>490</v>
      </c>
      <c r="M98" s="42" t="s">
        <v>684</v>
      </c>
      <c r="N98" s="63" t="s">
        <v>714</v>
      </c>
      <c r="O98" s="42" t="s">
        <v>488</v>
      </c>
    </row>
    <row r="99" spans="1:16" ht="41.45" customHeight="1">
      <c r="A99" s="35" t="s">
        <v>107</v>
      </c>
      <c r="B99" s="42">
        <v>7025</v>
      </c>
      <c r="C99" s="42" t="s">
        <v>108</v>
      </c>
      <c r="D99" s="37">
        <v>1</v>
      </c>
      <c r="E99" s="37">
        <v>0</v>
      </c>
      <c r="F99" s="37">
        <v>0</v>
      </c>
      <c r="G99" s="42" t="s">
        <v>988</v>
      </c>
      <c r="H99" s="34" t="s">
        <v>27</v>
      </c>
      <c r="I99" s="34" t="s">
        <v>27</v>
      </c>
      <c r="J99" s="56" t="s">
        <v>305</v>
      </c>
      <c r="K99" s="56" t="s">
        <v>679</v>
      </c>
      <c r="L99" s="56" t="s">
        <v>490</v>
      </c>
      <c r="M99" s="42" t="s">
        <v>684</v>
      </c>
      <c r="N99" s="63" t="s">
        <v>714</v>
      </c>
      <c r="O99" s="42" t="s">
        <v>488</v>
      </c>
      <c r="P99" s="34"/>
    </row>
    <row r="100" spans="1:16" ht="38.25">
      <c r="A100" s="35" t="s">
        <v>109</v>
      </c>
      <c r="B100" s="42">
        <v>1405</v>
      </c>
      <c r="C100" s="42" t="s">
        <v>27</v>
      </c>
      <c r="J100" s="58" t="s">
        <v>306</v>
      </c>
      <c r="K100" s="56" t="s">
        <v>679</v>
      </c>
      <c r="L100" s="63" t="s">
        <v>490</v>
      </c>
      <c r="M100" s="42" t="s">
        <v>684</v>
      </c>
      <c r="N100" s="63" t="s">
        <v>714</v>
      </c>
      <c r="O100" s="42" t="s">
        <v>488</v>
      </c>
    </row>
    <row r="101" spans="1:16" ht="53.45" customHeight="1">
      <c r="A101" s="35" t="s">
        <v>110</v>
      </c>
      <c r="B101" s="42">
        <v>107250</v>
      </c>
      <c r="C101" s="42" t="s">
        <v>111</v>
      </c>
      <c r="D101" s="37">
        <v>1</v>
      </c>
      <c r="E101" s="37">
        <v>0</v>
      </c>
      <c r="F101" s="37">
        <v>0</v>
      </c>
      <c r="G101" s="42" t="s">
        <v>986</v>
      </c>
      <c r="H101" s="34" t="s">
        <v>27</v>
      </c>
      <c r="I101" s="34" t="s">
        <v>27</v>
      </c>
      <c r="J101" s="56" t="s">
        <v>307</v>
      </c>
      <c r="K101" s="56" t="s">
        <v>679</v>
      </c>
      <c r="L101" s="56" t="s">
        <v>490</v>
      </c>
      <c r="M101" s="42" t="s">
        <v>684</v>
      </c>
      <c r="N101" s="63" t="s">
        <v>714</v>
      </c>
      <c r="O101" s="42" t="s">
        <v>488</v>
      </c>
      <c r="P101" s="34"/>
    </row>
    <row r="102" spans="1:16" ht="13.9" customHeight="1">
      <c r="A102" s="35" t="s">
        <v>112</v>
      </c>
      <c r="B102" s="42">
        <v>3324</v>
      </c>
      <c r="C102" s="42" t="s">
        <v>27</v>
      </c>
      <c r="J102" s="58" t="s">
        <v>308</v>
      </c>
      <c r="K102" s="56" t="s">
        <v>679</v>
      </c>
      <c r="L102" s="63" t="s">
        <v>490</v>
      </c>
      <c r="M102" s="42" t="s">
        <v>684</v>
      </c>
      <c r="N102" s="63" t="s">
        <v>714</v>
      </c>
      <c r="O102" s="42" t="s">
        <v>488</v>
      </c>
    </row>
    <row r="103" spans="1:16" ht="33.6" customHeight="1">
      <c r="A103" s="35" t="s">
        <v>113</v>
      </c>
      <c r="B103" s="42">
        <v>500000</v>
      </c>
      <c r="C103" s="42" t="s">
        <v>27</v>
      </c>
      <c r="J103" s="58" t="s">
        <v>309</v>
      </c>
      <c r="K103" s="56" t="s">
        <v>679</v>
      </c>
      <c r="L103" s="63" t="s">
        <v>490</v>
      </c>
      <c r="M103" s="42" t="s">
        <v>684</v>
      </c>
      <c r="N103" s="63" t="s">
        <v>714</v>
      </c>
      <c r="O103" s="42" t="s">
        <v>488</v>
      </c>
    </row>
    <row r="104" spans="1:16" ht="38.25">
      <c r="A104" s="35" t="s">
        <v>114</v>
      </c>
      <c r="B104" s="42">
        <v>3</v>
      </c>
      <c r="C104" s="42" t="s">
        <v>27</v>
      </c>
      <c r="J104" s="58" t="s">
        <v>310</v>
      </c>
      <c r="K104" s="56" t="s">
        <v>679</v>
      </c>
      <c r="L104" s="63" t="s">
        <v>490</v>
      </c>
      <c r="M104" s="42" t="s">
        <v>684</v>
      </c>
      <c r="N104" s="63" t="s">
        <v>714</v>
      </c>
      <c r="O104" s="42" t="s">
        <v>488</v>
      </c>
    </row>
    <row r="105" spans="1:16" ht="35.450000000000003" customHeight="1">
      <c r="A105" s="73" t="s">
        <v>115</v>
      </c>
      <c r="B105" s="63">
        <v>16</v>
      </c>
      <c r="C105" s="63">
        <v>4</v>
      </c>
      <c r="D105" s="58">
        <v>4</v>
      </c>
      <c r="E105" s="58">
        <v>0</v>
      </c>
      <c r="F105" s="58">
        <v>0</v>
      </c>
      <c r="G105" s="42" t="s">
        <v>851</v>
      </c>
      <c r="H105" s="34" t="s">
        <v>27</v>
      </c>
      <c r="I105" s="34" t="s">
        <v>27</v>
      </c>
      <c r="J105" s="56" t="s">
        <v>311</v>
      </c>
      <c r="K105" s="56" t="s">
        <v>680</v>
      </c>
      <c r="L105" s="56" t="s">
        <v>494</v>
      </c>
      <c r="M105" s="42" t="s">
        <v>684</v>
      </c>
      <c r="N105" s="63" t="s">
        <v>714</v>
      </c>
      <c r="O105" s="42" t="s">
        <v>488</v>
      </c>
      <c r="P105" s="34"/>
    </row>
    <row r="106" spans="1:16" ht="44.45" customHeight="1">
      <c r="A106" s="73" t="s">
        <v>116</v>
      </c>
      <c r="B106" s="63">
        <v>200</v>
      </c>
      <c r="C106" s="63">
        <v>49</v>
      </c>
      <c r="D106" s="58">
        <v>49</v>
      </c>
      <c r="E106" s="58">
        <v>0</v>
      </c>
      <c r="F106" s="58">
        <v>0</v>
      </c>
      <c r="G106" s="42" t="s">
        <v>668</v>
      </c>
      <c r="H106" s="34" t="s">
        <v>27</v>
      </c>
      <c r="I106" s="34" t="s">
        <v>27</v>
      </c>
      <c r="J106" s="56" t="s">
        <v>857</v>
      </c>
      <c r="K106" s="56" t="s">
        <v>680</v>
      </c>
      <c r="L106" s="56" t="s">
        <v>494</v>
      </c>
      <c r="M106" s="42" t="s">
        <v>684</v>
      </c>
      <c r="N106" s="63" t="s">
        <v>714</v>
      </c>
      <c r="O106" s="42" t="s">
        <v>488</v>
      </c>
      <c r="P106" s="34"/>
    </row>
    <row r="107" spans="1:16" ht="33" customHeight="1">
      <c r="A107" s="73" t="s">
        <v>117</v>
      </c>
      <c r="B107" s="63">
        <v>3</v>
      </c>
      <c r="C107" s="63" t="s">
        <v>27</v>
      </c>
      <c r="D107" s="58"/>
      <c r="E107" s="58"/>
      <c r="F107" s="58"/>
      <c r="G107" s="58"/>
      <c r="H107" s="58"/>
      <c r="I107" s="58"/>
      <c r="J107" s="58" t="s">
        <v>313</v>
      </c>
      <c r="K107" s="56" t="s">
        <v>680</v>
      </c>
      <c r="L107" s="63" t="s">
        <v>494</v>
      </c>
      <c r="M107" s="42" t="s">
        <v>684</v>
      </c>
      <c r="N107" s="63" t="s">
        <v>714</v>
      </c>
      <c r="O107" s="42" t="s">
        <v>488</v>
      </c>
      <c r="P107" s="63"/>
    </row>
    <row r="108" spans="1:16" ht="26.45" customHeight="1">
      <c r="A108" s="73" t="s">
        <v>118</v>
      </c>
      <c r="B108" s="63">
        <v>1000000</v>
      </c>
      <c r="C108" s="63">
        <v>250000</v>
      </c>
      <c r="D108" s="58">
        <v>430689</v>
      </c>
      <c r="E108" s="58">
        <v>180689</v>
      </c>
      <c r="F108" s="59">
        <v>0.72</v>
      </c>
      <c r="G108" s="42" t="s">
        <v>616</v>
      </c>
      <c r="H108" s="42" t="s">
        <v>845</v>
      </c>
      <c r="I108" s="34" t="s">
        <v>27</v>
      </c>
      <c r="J108" s="56" t="s">
        <v>314</v>
      </c>
      <c r="K108" s="56" t="s">
        <v>681</v>
      </c>
      <c r="L108" s="56" t="s">
        <v>495</v>
      </c>
      <c r="M108" s="42" t="s">
        <v>684</v>
      </c>
      <c r="N108" s="63" t="s">
        <v>714</v>
      </c>
      <c r="O108" s="42" t="s">
        <v>488</v>
      </c>
      <c r="P108" s="34"/>
    </row>
    <row r="109" spans="1:16" ht="24.6" customHeight="1">
      <c r="A109" s="73" t="s">
        <v>827</v>
      </c>
      <c r="B109" s="63">
        <v>150000</v>
      </c>
      <c r="C109" s="63">
        <v>38000</v>
      </c>
      <c r="D109" s="58">
        <v>62817</v>
      </c>
      <c r="E109" s="58">
        <v>24818</v>
      </c>
      <c r="F109" s="59">
        <v>0.65</v>
      </c>
      <c r="G109" s="42" t="s">
        <v>617</v>
      </c>
      <c r="H109" s="42" t="s">
        <v>667</v>
      </c>
      <c r="I109" s="43"/>
      <c r="J109" s="58" t="s">
        <v>315</v>
      </c>
      <c r="K109" s="56" t="s">
        <v>681</v>
      </c>
      <c r="L109" s="63" t="s">
        <v>495</v>
      </c>
      <c r="M109" s="42" t="s">
        <v>684</v>
      </c>
      <c r="N109" s="63" t="s">
        <v>714</v>
      </c>
      <c r="O109" s="42" t="s">
        <v>488</v>
      </c>
      <c r="P109" s="67"/>
    </row>
    <row r="110" spans="1:16" ht="36" customHeight="1">
      <c r="A110" s="73" t="s">
        <v>120</v>
      </c>
      <c r="B110" s="63">
        <v>2</v>
      </c>
      <c r="C110" s="63" t="s">
        <v>27</v>
      </c>
      <c r="D110" s="58"/>
      <c r="E110" s="58"/>
      <c r="F110" s="58"/>
      <c r="G110" s="43"/>
      <c r="H110" s="43"/>
      <c r="I110" s="43"/>
      <c r="J110" s="58" t="s">
        <v>316</v>
      </c>
      <c r="K110" s="56" t="s">
        <v>681</v>
      </c>
      <c r="L110" s="63" t="s">
        <v>495</v>
      </c>
      <c r="M110" s="42" t="s">
        <v>684</v>
      </c>
      <c r="N110" s="63" t="s">
        <v>714</v>
      </c>
      <c r="O110" s="42" t="s">
        <v>488</v>
      </c>
      <c r="P110" s="67"/>
    </row>
    <row r="111" spans="1:16" ht="38.25">
      <c r="A111" s="35" t="s">
        <v>121</v>
      </c>
      <c r="B111" s="42">
        <v>9</v>
      </c>
      <c r="C111" s="42" t="s">
        <v>27</v>
      </c>
      <c r="J111" s="58" t="s">
        <v>317</v>
      </c>
      <c r="K111" s="63" t="s">
        <v>677</v>
      </c>
      <c r="L111" s="63" t="s">
        <v>496</v>
      </c>
      <c r="M111" s="42" t="s">
        <v>684</v>
      </c>
      <c r="N111" s="63" t="s">
        <v>692</v>
      </c>
      <c r="O111" s="42" t="s">
        <v>497</v>
      </c>
    </row>
    <row r="112" spans="1:16" ht="38.25">
      <c r="A112" s="35" t="s">
        <v>122</v>
      </c>
      <c r="B112" s="42">
        <v>3</v>
      </c>
      <c r="C112" s="42" t="s">
        <v>27</v>
      </c>
      <c r="J112" s="58" t="s">
        <v>318</v>
      </c>
      <c r="K112" s="63" t="s">
        <v>677</v>
      </c>
      <c r="L112" s="63" t="s">
        <v>496</v>
      </c>
      <c r="M112" s="42" t="s">
        <v>684</v>
      </c>
      <c r="N112" s="63" t="s">
        <v>692</v>
      </c>
      <c r="O112" s="42" t="s">
        <v>497</v>
      </c>
    </row>
    <row r="113" spans="1:16" ht="34.9" customHeight="1">
      <c r="A113" s="35" t="s">
        <v>124</v>
      </c>
      <c r="B113" s="42">
        <v>230</v>
      </c>
      <c r="C113" s="42">
        <v>60</v>
      </c>
      <c r="D113" s="37">
        <v>60</v>
      </c>
      <c r="E113" s="37">
        <v>0</v>
      </c>
      <c r="F113" s="37">
        <v>0</v>
      </c>
      <c r="G113" s="42" t="s">
        <v>516</v>
      </c>
      <c r="H113" s="34" t="s">
        <v>27</v>
      </c>
      <c r="I113" s="34" t="s">
        <v>27</v>
      </c>
      <c r="J113" s="56" t="s">
        <v>319</v>
      </c>
      <c r="K113" s="56" t="s">
        <v>681</v>
      </c>
      <c r="L113" s="56" t="s">
        <v>499</v>
      </c>
      <c r="M113" s="42" t="s">
        <v>684</v>
      </c>
      <c r="N113" s="34" t="s">
        <v>693</v>
      </c>
      <c r="O113" s="34" t="s">
        <v>498</v>
      </c>
      <c r="P113" s="34"/>
    </row>
    <row r="114" spans="1:16" ht="66.599999999999994" customHeight="1">
      <c r="A114" s="35" t="s">
        <v>123</v>
      </c>
      <c r="B114" s="42">
        <v>48</v>
      </c>
      <c r="C114" s="42">
        <v>12</v>
      </c>
      <c r="D114" s="37">
        <v>16</v>
      </c>
      <c r="E114" s="37">
        <v>4</v>
      </c>
      <c r="F114" s="61">
        <v>1.33</v>
      </c>
      <c r="G114" s="42" t="s">
        <v>515</v>
      </c>
      <c r="H114" s="42" t="s">
        <v>517</v>
      </c>
      <c r="J114" s="63" t="s">
        <v>319</v>
      </c>
      <c r="K114" s="56" t="s">
        <v>681</v>
      </c>
      <c r="L114" s="63" t="s">
        <v>499</v>
      </c>
      <c r="M114" s="42" t="s">
        <v>684</v>
      </c>
      <c r="N114" s="34" t="s">
        <v>693</v>
      </c>
      <c r="O114" s="42" t="s">
        <v>498</v>
      </c>
    </row>
    <row r="115" spans="1:16" ht="34.9" customHeight="1">
      <c r="A115" s="35" t="s">
        <v>125</v>
      </c>
      <c r="B115" s="42">
        <v>20</v>
      </c>
      <c r="C115" s="42">
        <v>8</v>
      </c>
      <c r="D115" s="37">
        <v>13</v>
      </c>
      <c r="E115" s="37">
        <v>5</v>
      </c>
      <c r="F115" s="61">
        <v>1.62</v>
      </c>
      <c r="G115" s="42" t="s">
        <v>852</v>
      </c>
      <c r="H115" s="42" t="s">
        <v>817</v>
      </c>
      <c r="I115" s="42" t="s">
        <v>663</v>
      </c>
      <c r="J115" s="63" t="s">
        <v>319</v>
      </c>
      <c r="K115" s="56" t="s">
        <v>681</v>
      </c>
      <c r="L115" s="63" t="s">
        <v>499</v>
      </c>
      <c r="M115" s="42" t="s">
        <v>684</v>
      </c>
      <c r="N115" s="34" t="s">
        <v>693</v>
      </c>
      <c r="O115" s="42" t="s">
        <v>498</v>
      </c>
    </row>
    <row r="116" spans="1:16" ht="45" customHeight="1">
      <c r="A116" s="35" t="s">
        <v>126</v>
      </c>
      <c r="B116" s="42">
        <v>12</v>
      </c>
      <c r="C116" s="42">
        <v>3</v>
      </c>
      <c r="D116" s="37">
        <v>0</v>
      </c>
      <c r="E116" s="37">
        <v>3</v>
      </c>
      <c r="F116" s="37">
        <v>100</v>
      </c>
      <c r="H116" s="42" t="s">
        <v>519</v>
      </c>
      <c r="I116" s="42" t="s">
        <v>846</v>
      </c>
      <c r="J116" s="63" t="s">
        <v>319</v>
      </c>
      <c r="K116" s="56" t="s">
        <v>681</v>
      </c>
      <c r="L116" s="63" t="s">
        <v>499</v>
      </c>
      <c r="M116" s="42" t="s">
        <v>684</v>
      </c>
      <c r="N116" s="34" t="s">
        <v>693</v>
      </c>
      <c r="O116" s="42" t="s">
        <v>498</v>
      </c>
    </row>
    <row r="117" spans="1:16" ht="44.45" customHeight="1">
      <c r="A117" s="35" t="s">
        <v>802</v>
      </c>
      <c r="B117" s="42">
        <v>6</v>
      </c>
      <c r="C117" s="42">
        <v>2</v>
      </c>
      <c r="D117" s="37">
        <v>1</v>
      </c>
      <c r="E117" s="37">
        <v>1</v>
      </c>
      <c r="F117" s="61">
        <v>0.5</v>
      </c>
      <c r="G117" s="42" t="s">
        <v>665</v>
      </c>
      <c r="H117" s="42" t="s">
        <v>847</v>
      </c>
      <c r="I117" s="42" t="s">
        <v>664</v>
      </c>
      <c r="J117" s="63" t="s">
        <v>319</v>
      </c>
      <c r="K117" s="56" t="s">
        <v>681</v>
      </c>
      <c r="L117" s="63" t="s">
        <v>499</v>
      </c>
      <c r="M117" s="42" t="s">
        <v>684</v>
      </c>
      <c r="N117" s="34" t="s">
        <v>693</v>
      </c>
      <c r="O117" s="42" t="s">
        <v>498</v>
      </c>
    </row>
    <row r="118" spans="1:16" ht="25.9" customHeight="1">
      <c r="A118" s="35" t="s">
        <v>127</v>
      </c>
      <c r="B118" s="42">
        <v>6</v>
      </c>
      <c r="C118" s="42">
        <v>2</v>
      </c>
      <c r="D118" s="37">
        <v>1</v>
      </c>
      <c r="E118" s="37">
        <v>1</v>
      </c>
      <c r="F118" s="61">
        <v>0.5</v>
      </c>
      <c r="G118" s="42" t="s">
        <v>666</v>
      </c>
      <c r="H118" s="42" t="s">
        <v>662</v>
      </c>
      <c r="I118" s="42" t="s">
        <v>664</v>
      </c>
      <c r="J118" s="63"/>
      <c r="K118" s="56" t="s">
        <v>681</v>
      </c>
      <c r="L118" s="63" t="s">
        <v>499</v>
      </c>
      <c r="M118" s="42" t="s">
        <v>684</v>
      </c>
      <c r="N118" s="34" t="s">
        <v>693</v>
      </c>
      <c r="O118" s="42" t="s">
        <v>498</v>
      </c>
    </row>
    <row r="119" spans="1:16" ht="24.6" customHeight="1">
      <c r="A119" s="35" t="s">
        <v>128</v>
      </c>
      <c r="B119" s="42">
        <v>6</v>
      </c>
      <c r="C119" s="42" t="s">
        <v>27</v>
      </c>
      <c r="J119" s="58" t="s">
        <v>320</v>
      </c>
      <c r="K119" s="56" t="s">
        <v>681</v>
      </c>
      <c r="L119" s="63" t="s">
        <v>499</v>
      </c>
      <c r="M119" s="42" t="s">
        <v>684</v>
      </c>
      <c r="N119" s="34" t="s">
        <v>693</v>
      </c>
      <c r="O119" s="42" t="s">
        <v>498</v>
      </c>
    </row>
    <row r="120" spans="1:16" ht="34.9" customHeight="1">
      <c r="A120" s="73" t="s">
        <v>799</v>
      </c>
      <c r="B120" s="56">
        <v>0.85</v>
      </c>
      <c r="C120" s="56">
        <v>0.85</v>
      </c>
      <c r="D120" s="58" t="s">
        <v>618</v>
      </c>
      <c r="E120" s="58" t="s">
        <v>619</v>
      </c>
      <c r="F120" s="59">
        <v>0.15</v>
      </c>
      <c r="G120" s="42" t="s">
        <v>620</v>
      </c>
      <c r="H120" s="42" t="s">
        <v>815</v>
      </c>
      <c r="I120" s="43"/>
      <c r="J120" s="58" t="s">
        <v>321</v>
      </c>
      <c r="K120" s="56" t="s">
        <v>681</v>
      </c>
      <c r="L120" s="63" t="s">
        <v>495</v>
      </c>
      <c r="M120" s="42" t="s">
        <v>684</v>
      </c>
      <c r="N120" s="34" t="s">
        <v>693</v>
      </c>
      <c r="O120" s="42" t="s">
        <v>498</v>
      </c>
      <c r="P120" s="67"/>
    </row>
    <row r="121" spans="1:16" ht="37.9" customHeight="1">
      <c r="A121" s="73" t="s">
        <v>800</v>
      </c>
      <c r="B121" s="56">
        <v>0.85</v>
      </c>
      <c r="C121" s="56">
        <v>0.85</v>
      </c>
      <c r="D121" s="58" t="s">
        <v>622</v>
      </c>
      <c r="E121" s="58" t="s">
        <v>623</v>
      </c>
      <c r="F121" s="58" t="s">
        <v>624</v>
      </c>
      <c r="G121" s="42" t="s">
        <v>621</v>
      </c>
      <c r="H121" s="42" t="s">
        <v>815</v>
      </c>
      <c r="I121" s="43"/>
      <c r="J121" s="58" t="s">
        <v>322</v>
      </c>
      <c r="K121" s="56" t="s">
        <v>681</v>
      </c>
      <c r="L121" s="63" t="s">
        <v>495</v>
      </c>
      <c r="M121" s="42" t="s">
        <v>684</v>
      </c>
      <c r="N121" s="34" t="s">
        <v>693</v>
      </c>
      <c r="O121" s="42" t="s">
        <v>498</v>
      </c>
      <c r="P121" s="67"/>
    </row>
    <row r="122" spans="1:16" ht="36" customHeight="1">
      <c r="A122" s="73" t="s">
        <v>801</v>
      </c>
      <c r="B122" s="56">
        <v>0.75</v>
      </c>
      <c r="C122" s="56">
        <v>0.75</v>
      </c>
      <c r="D122" s="58" t="s">
        <v>625</v>
      </c>
      <c r="E122" s="58" t="s">
        <v>626</v>
      </c>
      <c r="F122" s="58" t="s">
        <v>627</v>
      </c>
      <c r="G122" s="42" t="s">
        <v>818</v>
      </c>
      <c r="H122" s="42" t="s">
        <v>815</v>
      </c>
      <c r="I122" s="43"/>
      <c r="J122" s="58" t="s">
        <v>324</v>
      </c>
      <c r="K122" s="56" t="s">
        <v>681</v>
      </c>
      <c r="L122" s="63" t="s">
        <v>495</v>
      </c>
      <c r="M122" s="42" t="s">
        <v>684</v>
      </c>
      <c r="N122" s="34" t="s">
        <v>693</v>
      </c>
      <c r="O122" s="42" t="s">
        <v>498</v>
      </c>
      <c r="P122" s="67"/>
    </row>
    <row r="123" spans="1:16" ht="20.25" customHeight="1">
      <c r="A123" s="73" t="s">
        <v>129</v>
      </c>
      <c r="B123" s="63">
        <v>1</v>
      </c>
      <c r="C123" s="63" t="s">
        <v>27</v>
      </c>
      <c r="D123" s="58"/>
      <c r="E123" s="58"/>
      <c r="F123" s="58"/>
      <c r="G123" s="43"/>
      <c r="H123" s="43"/>
      <c r="I123" s="43"/>
      <c r="J123" s="58" t="s">
        <v>325</v>
      </c>
      <c r="K123" s="56" t="s">
        <v>681</v>
      </c>
      <c r="L123" s="63" t="s">
        <v>495</v>
      </c>
      <c r="M123" s="42" t="s">
        <v>684</v>
      </c>
      <c r="N123" s="34" t="s">
        <v>693</v>
      </c>
      <c r="O123" s="42" t="s">
        <v>498</v>
      </c>
      <c r="P123" s="67"/>
    </row>
    <row r="124" spans="1:16" ht="39" customHeight="1">
      <c r="A124" s="73" t="s">
        <v>130</v>
      </c>
      <c r="B124" s="63">
        <v>3</v>
      </c>
      <c r="C124" s="63" t="s">
        <v>27</v>
      </c>
      <c r="D124" s="58"/>
      <c r="E124" s="58"/>
      <c r="F124" s="58"/>
      <c r="G124" s="43"/>
      <c r="H124" s="43"/>
      <c r="I124" s="43"/>
      <c r="J124" s="58" t="s">
        <v>323</v>
      </c>
      <c r="K124" s="56" t="s">
        <v>681</v>
      </c>
      <c r="L124" s="63" t="s">
        <v>495</v>
      </c>
      <c r="M124" s="42" t="s">
        <v>684</v>
      </c>
      <c r="N124" s="34" t="s">
        <v>693</v>
      </c>
      <c r="O124" s="42" t="s">
        <v>498</v>
      </c>
      <c r="P124" s="67"/>
    </row>
    <row r="125" spans="1:16" ht="25.5">
      <c r="A125" s="35" t="s">
        <v>131</v>
      </c>
      <c r="B125" s="42">
        <v>2</v>
      </c>
      <c r="C125" s="42" t="s">
        <v>27</v>
      </c>
      <c r="J125" s="58" t="s">
        <v>326</v>
      </c>
      <c r="K125" s="63" t="s">
        <v>500</v>
      </c>
      <c r="L125" s="63" t="s">
        <v>500</v>
      </c>
      <c r="M125" s="42" t="s">
        <v>684</v>
      </c>
      <c r="N125" s="34" t="s">
        <v>694</v>
      </c>
      <c r="O125" s="34" t="s">
        <v>694</v>
      </c>
    </row>
    <row r="126" spans="1:16" ht="31.5" customHeight="1">
      <c r="A126" s="35" t="s">
        <v>132</v>
      </c>
      <c r="B126" s="42">
        <v>4</v>
      </c>
      <c r="C126" s="42" t="s">
        <v>27</v>
      </c>
      <c r="J126" s="58" t="s">
        <v>327</v>
      </c>
      <c r="K126" s="63" t="s">
        <v>500</v>
      </c>
      <c r="L126" s="63" t="s">
        <v>500</v>
      </c>
      <c r="M126" s="42" t="s">
        <v>684</v>
      </c>
      <c r="N126" s="34" t="s">
        <v>694</v>
      </c>
      <c r="O126" s="34" t="s">
        <v>694</v>
      </c>
    </row>
    <row r="127" spans="1:16" ht="38.25">
      <c r="A127" s="35" t="s">
        <v>133</v>
      </c>
      <c r="B127" s="42">
        <v>9</v>
      </c>
      <c r="C127" s="42" t="s">
        <v>134</v>
      </c>
      <c r="D127" s="37">
        <v>0</v>
      </c>
      <c r="E127" s="37">
        <v>2</v>
      </c>
      <c r="F127" s="61">
        <v>1</v>
      </c>
      <c r="H127" s="42" t="s">
        <v>520</v>
      </c>
      <c r="I127" s="42" t="s">
        <v>521</v>
      </c>
      <c r="J127" s="63" t="s">
        <v>328</v>
      </c>
      <c r="K127" s="56" t="s">
        <v>680</v>
      </c>
      <c r="L127" s="63" t="s">
        <v>501</v>
      </c>
      <c r="M127" s="42" t="s">
        <v>685</v>
      </c>
      <c r="N127" s="42" t="s">
        <v>695</v>
      </c>
      <c r="O127" s="42" t="s">
        <v>715</v>
      </c>
    </row>
    <row r="128" spans="1:16" ht="38.25">
      <c r="A128" s="35" t="s">
        <v>135</v>
      </c>
      <c r="B128" s="72">
        <v>11536</v>
      </c>
      <c r="C128" s="42" t="s">
        <v>27</v>
      </c>
      <c r="J128" s="58" t="s">
        <v>329</v>
      </c>
      <c r="K128" s="56" t="s">
        <v>680</v>
      </c>
      <c r="L128" s="63" t="s">
        <v>501</v>
      </c>
      <c r="M128" s="42" t="s">
        <v>685</v>
      </c>
      <c r="N128" s="42" t="s">
        <v>695</v>
      </c>
      <c r="O128" s="42" t="s">
        <v>715</v>
      </c>
    </row>
    <row r="129" spans="1:16" ht="33.75" customHeight="1">
      <c r="A129" s="35" t="s">
        <v>136</v>
      </c>
      <c r="B129" s="42">
        <v>5</v>
      </c>
      <c r="C129" s="42" t="s">
        <v>27</v>
      </c>
      <c r="J129" s="58" t="s">
        <v>330</v>
      </c>
      <c r="K129" s="56" t="s">
        <v>680</v>
      </c>
      <c r="L129" s="63" t="s">
        <v>501</v>
      </c>
      <c r="M129" s="42" t="s">
        <v>685</v>
      </c>
      <c r="N129" s="42" t="s">
        <v>695</v>
      </c>
      <c r="O129" s="42" t="s">
        <v>715</v>
      </c>
    </row>
    <row r="130" spans="1:16" ht="25.15" customHeight="1">
      <c r="A130" s="35" t="s">
        <v>137</v>
      </c>
      <c r="B130" s="34">
        <v>0.9</v>
      </c>
      <c r="C130" s="34">
        <v>0.2</v>
      </c>
      <c r="D130" s="61">
        <v>0.27</v>
      </c>
      <c r="E130" s="61">
        <v>7.0000000000000007E-2</v>
      </c>
      <c r="F130" s="61">
        <v>0.35</v>
      </c>
      <c r="G130" s="42" t="s">
        <v>568</v>
      </c>
      <c r="H130" s="42" t="s">
        <v>814</v>
      </c>
      <c r="I130" s="34" t="s">
        <v>27</v>
      </c>
      <c r="J130" s="56" t="s">
        <v>331</v>
      </c>
      <c r="K130" s="63" t="s">
        <v>677</v>
      </c>
      <c r="L130" s="56" t="s">
        <v>502</v>
      </c>
      <c r="M130" s="42" t="s">
        <v>685</v>
      </c>
      <c r="N130" s="42" t="s">
        <v>695</v>
      </c>
      <c r="O130" s="34" t="s">
        <v>716</v>
      </c>
      <c r="P130" s="34"/>
    </row>
    <row r="131" spans="1:16" ht="43.15" customHeight="1">
      <c r="A131" s="35" t="s">
        <v>758</v>
      </c>
      <c r="B131" s="42">
        <v>4</v>
      </c>
      <c r="C131" s="42">
        <v>1</v>
      </c>
      <c r="D131" s="37">
        <v>1</v>
      </c>
      <c r="E131" s="37">
        <v>0</v>
      </c>
      <c r="F131" s="37">
        <v>0</v>
      </c>
      <c r="G131" s="42" t="s">
        <v>524</v>
      </c>
      <c r="H131" s="34" t="s">
        <v>27</v>
      </c>
      <c r="I131" s="34" t="s">
        <v>27</v>
      </c>
      <c r="J131" s="56" t="s">
        <v>332</v>
      </c>
      <c r="K131" s="63" t="s">
        <v>677</v>
      </c>
      <c r="L131" s="56" t="s">
        <v>502</v>
      </c>
      <c r="M131" s="42" t="s">
        <v>685</v>
      </c>
      <c r="N131" s="42" t="s">
        <v>695</v>
      </c>
      <c r="O131" s="34" t="s">
        <v>716</v>
      </c>
      <c r="P131" s="34"/>
    </row>
    <row r="132" spans="1:16" ht="16.149999999999999" customHeight="1">
      <c r="A132" s="35" t="s">
        <v>828</v>
      </c>
      <c r="B132" s="42">
        <v>2</v>
      </c>
      <c r="C132" s="42" t="s">
        <v>27</v>
      </c>
      <c r="J132" s="58" t="s">
        <v>333</v>
      </c>
      <c r="K132" s="63" t="s">
        <v>677</v>
      </c>
      <c r="L132" s="63" t="s">
        <v>502</v>
      </c>
      <c r="M132" s="42" t="s">
        <v>685</v>
      </c>
      <c r="N132" s="42" t="s">
        <v>695</v>
      </c>
      <c r="O132" s="34" t="s">
        <v>716</v>
      </c>
    </row>
    <row r="133" spans="1:16" ht="23.45" customHeight="1">
      <c r="A133" s="35" t="s">
        <v>139</v>
      </c>
      <c r="B133" s="63">
        <v>4</v>
      </c>
      <c r="C133" s="63">
        <v>1</v>
      </c>
      <c r="D133" s="58">
        <v>1</v>
      </c>
      <c r="E133" s="58">
        <v>0</v>
      </c>
      <c r="F133" s="58">
        <v>0</v>
      </c>
      <c r="G133" s="42" t="s">
        <v>569</v>
      </c>
      <c r="H133" s="34" t="s">
        <v>27</v>
      </c>
      <c r="I133" s="34" t="s">
        <v>27</v>
      </c>
      <c r="J133" s="56" t="s">
        <v>334</v>
      </c>
      <c r="K133" s="63" t="s">
        <v>677</v>
      </c>
      <c r="L133" s="56" t="s">
        <v>502</v>
      </c>
      <c r="M133" s="42" t="s">
        <v>685</v>
      </c>
      <c r="N133" s="42" t="s">
        <v>695</v>
      </c>
      <c r="O133" s="34" t="s">
        <v>716</v>
      </c>
      <c r="P133" s="34"/>
    </row>
    <row r="134" spans="1:16" ht="13.15" customHeight="1">
      <c r="A134" s="35" t="s">
        <v>140</v>
      </c>
      <c r="B134" s="42">
        <v>3</v>
      </c>
      <c r="C134" s="42" t="s">
        <v>27</v>
      </c>
      <c r="J134" s="58" t="s">
        <v>335</v>
      </c>
      <c r="K134" s="63" t="s">
        <v>677</v>
      </c>
      <c r="L134" s="63" t="s">
        <v>502</v>
      </c>
      <c r="M134" s="42" t="s">
        <v>685</v>
      </c>
      <c r="N134" s="42" t="s">
        <v>695</v>
      </c>
      <c r="O134" s="34" t="s">
        <v>716</v>
      </c>
    </row>
    <row r="135" spans="1:16" ht="23.45" customHeight="1">
      <c r="A135" s="35" t="s">
        <v>834</v>
      </c>
      <c r="B135" s="42">
        <v>1</v>
      </c>
      <c r="C135" s="42" t="s">
        <v>27</v>
      </c>
      <c r="J135" s="58" t="s">
        <v>336</v>
      </c>
      <c r="K135" s="63" t="s">
        <v>677</v>
      </c>
      <c r="L135" s="63" t="s">
        <v>502</v>
      </c>
      <c r="M135" s="42" t="s">
        <v>685</v>
      </c>
      <c r="N135" s="42" t="s">
        <v>695</v>
      </c>
      <c r="O135" s="34" t="s">
        <v>716</v>
      </c>
    </row>
    <row r="136" spans="1:16" ht="22.15" customHeight="1">
      <c r="A136" s="35" t="s">
        <v>833</v>
      </c>
      <c r="B136" s="42">
        <v>1</v>
      </c>
      <c r="C136" s="42" t="s">
        <v>27</v>
      </c>
      <c r="J136" s="58" t="s">
        <v>337</v>
      </c>
      <c r="K136" s="63" t="s">
        <v>677</v>
      </c>
      <c r="L136" s="63" t="s">
        <v>502</v>
      </c>
      <c r="M136" s="42" t="s">
        <v>685</v>
      </c>
      <c r="N136" s="42" t="s">
        <v>695</v>
      </c>
      <c r="O136" s="34" t="s">
        <v>716</v>
      </c>
    </row>
    <row r="137" spans="1:16" ht="24" customHeight="1">
      <c r="A137" s="35" t="s">
        <v>832</v>
      </c>
      <c r="B137" s="42">
        <v>2</v>
      </c>
      <c r="C137" s="42" t="s">
        <v>27</v>
      </c>
      <c r="J137" s="58" t="s">
        <v>338</v>
      </c>
      <c r="K137" s="63" t="s">
        <v>500</v>
      </c>
      <c r="L137" s="63" t="s">
        <v>500</v>
      </c>
      <c r="M137" s="42" t="s">
        <v>685</v>
      </c>
      <c r="N137" s="42" t="s">
        <v>696</v>
      </c>
      <c r="O137" s="42" t="s">
        <v>717</v>
      </c>
    </row>
    <row r="138" spans="1:16" ht="25.15" customHeight="1">
      <c r="A138" s="35" t="s">
        <v>831</v>
      </c>
      <c r="B138" s="42">
        <v>3</v>
      </c>
      <c r="C138" s="42" t="s">
        <v>27</v>
      </c>
      <c r="J138" s="58" t="s">
        <v>339</v>
      </c>
      <c r="K138" s="63" t="s">
        <v>500</v>
      </c>
      <c r="L138" s="63" t="s">
        <v>500</v>
      </c>
      <c r="M138" s="42" t="s">
        <v>685</v>
      </c>
      <c r="N138" s="42" t="s">
        <v>696</v>
      </c>
      <c r="O138" s="42" t="s">
        <v>717</v>
      </c>
    </row>
    <row r="139" spans="1:16" ht="24.6" customHeight="1">
      <c r="A139" s="35" t="s">
        <v>830</v>
      </c>
      <c r="B139" s="42">
        <v>2</v>
      </c>
      <c r="C139" s="42" t="s">
        <v>27</v>
      </c>
      <c r="J139" s="58" t="s">
        <v>340</v>
      </c>
      <c r="K139" s="63" t="s">
        <v>500</v>
      </c>
      <c r="L139" s="63" t="s">
        <v>500</v>
      </c>
      <c r="M139" s="42" t="s">
        <v>685</v>
      </c>
      <c r="N139" s="42" t="s">
        <v>696</v>
      </c>
      <c r="O139" s="42" t="s">
        <v>718</v>
      </c>
    </row>
    <row r="140" spans="1:16" ht="20.45" customHeight="1">
      <c r="A140" s="35" t="s">
        <v>761</v>
      </c>
      <c r="B140" s="42">
        <v>1</v>
      </c>
      <c r="C140" s="42" t="s">
        <v>27</v>
      </c>
      <c r="J140" s="58" t="s">
        <v>341</v>
      </c>
      <c r="K140" s="63" t="s">
        <v>500</v>
      </c>
      <c r="L140" s="63" t="s">
        <v>500</v>
      </c>
      <c r="M140" s="42" t="s">
        <v>685</v>
      </c>
      <c r="N140" s="42" t="s">
        <v>696</v>
      </c>
      <c r="O140" s="42" t="s">
        <v>718</v>
      </c>
    </row>
    <row r="141" spans="1:16" ht="51">
      <c r="A141" s="35" t="s">
        <v>835</v>
      </c>
      <c r="B141" s="42">
        <v>2</v>
      </c>
      <c r="C141" s="42" t="s">
        <v>27</v>
      </c>
      <c r="J141" s="58" t="s">
        <v>342</v>
      </c>
      <c r="K141" s="63" t="s">
        <v>500</v>
      </c>
      <c r="L141" s="63" t="s">
        <v>500</v>
      </c>
      <c r="M141" s="42" t="s">
        <v>685</v>
      </c>
      <c r="N141" s="42" t="s">
        <v>696</v>
      </c>
      <c r="O141" s="42" t="s">
        <v>718</v>
      </c>
    </row>
    <row r="142" spans="1:16" ht="22.15" customHeight="1">
      <c r="A142" s="35" t="s">
        <v>144</v>
      </c>
      <c r="B142" s="42">
        <v>9</v>
      </c>
      <c r="C142" s="42" t="s">
        <v>27</v>
      </c>
      <c r="J142" s="58" t="s">
        <v>343</v>
      </c>
      <c r="K142" s="63" t="s">
        <v>500</v>
      </c>
      <c r="L142" s="63" t="s">
        <v>500</v>
      </c>
      <c r="M142" s="42" t="s">
        <v>685</v>
      </c>
      <c r="N142" s="42" t="s">
        <v>696</v>
      </c>
      <c r="O142" s="42" t="s">
        <v>719</v>
      </c>
    </row>
    <row r="143" spans="1:16" ht="21" customHeight="1">
      <c r="A143" s="35" t="s">
        <v>829</v>
      </c>
      <c r="B143" s="42">
        <v>1</v>
      </c>
      <c r="C143" s="42" t="s">
        <v>27</v>
      </c>
      <c r="J143" s="58" t="s">
        <v>344</v>
      </c>
      <c r="K143" s="63" t="s">
        <v>500</v>
      </c>
      <c r="L143" s="63" t="s">
        <v>500</v>
      </c>
      <c r="M143" s="42" t="s">
        <v>685</v>
      </c>
      <c r="N143" s="42" t="s">
        <v>696</v>
      </c>
      <c r="O143" s="42" t="s">
        <v>719</v>
      </c>
    </row>
    <row r="144" spans="1:16" ht="20.45" customHeight="1">
      <c r="A144" s="35" t="s">
        <v>763</v>
      </c>
      <c r="B144" s="42">
        <v>4</v>
      </c>
      <c r="C144" s="42" t="s">
        <v>27</v>
      </c>
      <c r="J144" s="58" t="s">
        <v>345</v>
      </c>
      <c r="K144" s="63" t="s">
        <v>500</v>
      </c>
      <c r="L144" s="63" t="s">
        <v>500</v>
      </c>
      <c r="M144" s="42" t="s">
        <v>685</v>
      </c>
      <c r="N144" s="42" t="s">
        <v>696</v>
      </c>
      <c r="O144" s="42" t="s">
        <v>720</v>
      </c>
    </row>
    <row r="145" spans="1:16" ht="13.15" customHeight="1">
      <c r="A145" s="35" t="s">
        <v>146</v>
      </c>
      <c r="B145" s="42">
        <v>3</v>
      </c>
      <c r="C145" s="42" t="s">
        <v>27</v>
      </c>
      <c r="J145" s="58" t="s">
        <v>346</v>
      </c>
      <c r="K145" s="63" t="s">
        <v>500</v>
      </c>
      <c r="L145" s="63" t="s">
        <v>500</v>
      </c>
      <c r="M145" s="42" t="s">
        <v>685</v>
      </c>
      <c r="N145" s="42" t="s">
        <v>696</v>
      </c>
      <c r="O145" s="42" t="s">
        <v>720</v>
      </c>
    </row>
    <row r="146" spans="1:16" ht="25.9" customHeight="1">
      <c r="A146" s="35" t="s">
        <v>147</v>
      </c>
      <c r="B146" s="42">
        <v>1</v>
      </c>
      <c r="C146" s="42" t="s">
        <v>27</v>
      </c>
      <c r="J146" s="58" t="s">
        <v>347</v>
      </c>
      <c r="K146" s="63" t="s">
        <v>500</v>
      </c>
      <c r="L146" s="63" t="s">
        <v>500</v>
      </c>
      <c r="M146" s="42" t="s">
        <v>685</v>
      </c>
      <c r="N146" s="42" t="s">
        <v>696</v>
      </c>
      <c r="O146" s="42" t="s">
        <v>720</v>
      </c>
    </row>
    <row r="147" spans="1:16" ht="34.15" customHeight="1">
      <c r="A147" s="35" t="s">
        <v>836</v>
      </c>
      <c r="B147" s="42">
        <v>3</v>
      </c>
      <c r="C147" s="42" t="s">
        <v>148</v>
      </c>
      <c r="D147" s="58">
        <v>1</v>
      </c>
      <c r="E147" s="37">
        <v>0</v>
      </c>
      <c r="F147" s="37">
        <v>0</v>
      </c>
      <c r="G147" s="42" t="s">
        <v>524</v>
      </c>
      <c r="H147" s="34" t="s">
        <v>27</v>
      </c>
      <c r="I147" s="34" t="s">
        <v>27</v>
      </c>
      <c r="J147" s="56" t="s">
        <v>348</v>
      </c>
      <c r="K147" s="56" t="s">
        <v>681</v>
      </c>
      <c r="L147" s="56" t="s">
        <v>503</v>
      </c>
      <c r="M147" s="42" t="s">
        <v>685</v>
      </c>
      <c r="N147" s="34" t="s">
        <v>697</v>
      </c>
      <c r="O147" s="34" t="s">
        <v>609</v>
      </c>
      <c r="P147" s="34"/>
    </row>
    <row r="148" spans="1:16" ht="24.6" customHeight="1">
      <c r="A148" s="35" t="s">
        <v>765</v>
      </c>
      <c r="B148" s="42">
        <v>2</v>
      </c>
      <c r="C148" s="42" t="s">
        <v>27</v>
      </c>
      <c r="D148" s="35"/>
      <c r="E148" s="35"/>
      <c r="F148" s="35"/>
      <c r="G148" s="35"/>
      <c r="H148" s="35"/>
      <c r="I148" s="35"/>
      <c r="J148" s="73" t="s">
        <v>349</v>
      </c>
      <c r="K148" s="56" t="s">
        <v>681</v>
      </c>
      <c r="L148" s="73" t="s">
        <v>503</v>
      </c>
      <c r="M148" s="42" t="s">
        <v>685</v>
      </c>
      <c r="N148" s="35" t="s">
        <v>697</v>
      </c>
      <c r="O148" s="35" t="s">
        <v>609</v>
      </c>
      <c r="P148" s="35"/>
    </row>
    <row r="149" spans="1:16" ht="38.25">
      <c r="A149" s="35" t="s">
        <v>766</v>
      </c>
      <c r="B149" s="42">
        <v>2</v>
      </c>
      <c r="C149" s="42" t="s">
        <v>27</v>
      </c>
      <c r="J149" s="58" t="s">
        <v>350</v>
      </c>
      <c r="K149" s="56" t="s">
        <v>681</v>
      </c>
      <c r="L149" s="63" t="s">
        <v>503</v>
      </c>
      <c r="M149" s="42" t="s">
        <v>685</v>
      </c>
      <c r="N149" s="35" t="s">
        <v>697</v>
      </c>
      <c r="O149" s="42" t="s">
        <v>610</v>
      </c>
    </row>
    <row r="150" spans="1:16" ht="23.45" customHeight="1">
      <c r="A150" s="35" t="s">
        <v>767</v>
      </c>
      <c r="B150" s="42">
        <v>4</v>
      </c>
      <c r="C150" s="42" t="s">
        <v>27</v>
      </c>
      <c r="J150" s="58" t="s">
        <v>351</v>
      </c>
      <c r="K150" s="56" t="s">
        <v>681</v>
      </c>
      <c r="L150" s="63" t="s">
        <v>503</v>
      </c>
      <c r="M150" s="42" t="s">
        <v>685</v>
      </c>
      <c r="N150" s="35" t="s">
        <v>697</v>
      </c>
      <c r="O150" s="42" t="s">
        <v>610</v>
      </c>
    </row>
    <row r="151" spans="1:16" ht="23.45" customHeight="1">
      <c r="A151" s="35" t="s">
        <v>149</v>
      </c>
      <c r="B151" s="42">
        <v>2</v>
      </c>
      <c r="C151" s="42" t="s">
        <v>27</v>
      </c>
      <c r="J151" s="58" t="s">
        <v>352</v>
      </c>
      <c r="K151" s="63" t="s">
        <v>500</v>
      </c>
      <c r="L151" s="63" t="s">
        <v>500</v>
      </c>
      <c r="M151" s="42" t="s">
        <v>686</v>
      </c>
      <c r="N151" s="35" t="s">
        <v>698</v>
      </c>
      <c r="O151" s="42" t="s">
        <v>721</v>
      </c>
    </row>
    <row r="152" spans="1:16" ht="71.45" customHeight="1">
      <c r="A152" s="35" t="s">
        <v>150</v>
      </c>
      <c r="B152" s="42">
        <v>11</v>
      </c>
      <c r="C152" s="42" t="s">
        <v>151</v>
      </c>
      <c r="D152" s="37">
        <v>3</v>
      </c>
      <c r="E152" s="37">
        <v>0</v>
      </c>
      <c r="F152" s="37">
        <v>0</v>
      </c>
      <c r="G152" s="42" t="s">
        <v>570</v>
      </c>
      <c r="H152" s="34" t="s">
        <v>27</v>
      </c>
      <c r="I152" s="34" t="s">
        <v>27</v>
      </c>
      <c r="J152" s="56" t="s">
        <v>353</v>
      </c>
      <c r="K152" s="56" t="s">
        <v>678</v>
      </c>
      <c r="L152" s="56" t="s">
        <v>504</v>
      </c>
      <c r="M152" s="42" t="s">
        <v>686</v>
      </c>
      <c r="N152" s="34" t="s">
        <v>699</v>
      </c>
      <c r="O152" s="34" t="s">
        <v>722</v>
      </c>
      <c r="P152" s="34"/>
    </row>
    <row r="153" spans="1:16" ht="45" customHeight="1">
      <c r="A153" s="35" t="s">
        <v>152</v>
      </c>
      <c r="B153" s="42">
        <v>1</v>
      </c>
      <c r="C153" s="42" t="s">
        <v>27</v>
      </c>
      <c r="J153" s="58" t="s">
        <v>354</v>
      </c>
      <c r="K153" s="56" t="s">
        <v>678</v>
      </c>
      <c r="L153" s="63" t="s">
        <v>504</v>
      </c>
      <c r="M153" s="42" t="s">
        <v>686</v>
      </c>
      <c r="N153" s="34" t="s">
        <v>699</v>
      </c>
      <c r="O153" s="34" t="s">
        <v>722</v>
      </c>
    </row>
    <row r="154" spans="1:16" ht="24.6" customHeight="1">
      <c r="A154" s="35" t="s">
        <v>153</v>
      </c>
      <c r="B154" s="42">
        <v>12</v>
      </c>
      <c r="C154" s="42">
        <v>3</v>
      </c>
      <c r="D154" s="37">
        <v>3</v>
      </c>
      <c r="E154" s="37">
        <v>0</v>
      </c>
      <c r="F154" s="37">
        <v>0</v>
      </c>
      <c r="G154" s="42" t="s">
        <v>571</v>
      </c>
      <c r="H154" s="34" t="s">
        <v>27</v>
      </c>
      <c r="I154" s="34" t="s">
        <v>27</v>
      </c>
      <c r="J154" s="56" t="s">
        <v>355</v>
      </c>
      <c r="K154" s="56" t="s">
        <v>678</v>
      </c>
      <c r="L154" s="56" t="s">
        <v>505</v>
      </c>
      <c r="M154" s="42" t="s">
        <v>686</v>
      </c>
      <c r="N154" s="34" t="s">
        <v>699</v>
      </c>
      <c r="O154" s="34" t="s">
        <v>723</v>
      </c>
      <c r="P154" s="34"/>
    </row>
    <row r="155" spans="1:16" ht="22.9" customHeight="1">
      <c r="A155" s="35" t="s">
        <v>768</v>
      </c>
      <c r="B155" s="42">
        <v>8</v>
      </c>
      <c r="C155" s="42" t="s">
        <v>27</v>
      </c>
      <c r="D155" s="74"/>
      <c r="E155" s="74"/>
      <c r="F155" s="74"/>
      <c r="G155" s="74"/>
      <c r="H155" s="74"/>
      <c r="I155" s="74"/>
      <c r="J155" s="73" t="s">
        <v>356</v>
      </c>
      <c r="K155" s="56" t="s">
        <v>678</v>
      </c>
      <c r="L155" s="73" t="s">
        <v>505</v>
      </c>
      <c r="M155" s="42" t="s">
        <v>686</v>
      </c>
      <c r="N155" s="34" t="s">
        <v>699</v>
      </c>
      <c r="O155" s="34" t="s">
        <v>723</v>
      </c>
      <c r="P155" s="74"/>
    </row>
    <row r="156" spans="1:16" ht="24" customHeight="1">
      <c r="A156" s="35" t="s">
        <v>154</v>
      </c>
      <c r="B156" s="42">
        <v>20</v>
      </c>
      <c r="C156" s="42" t="s">
        <v>27</v>
      </c>
      <c r="J156" s="58" t="s">
        <v>357</v>
      </c>
      <c r="K156" s="56" t="s">
        <v>678</v>
      </c>
      <c r="L156" s="63" t="s">
        <v>505</v>
      </c>
      <c r="M156" s="42" t="s">
        <v>686</v>
      </c>
      <c r="N156" s="34" t="s">
        <v>699</v>
      </c>
      <c r="O156" s="34" t="s">
        <v>723</v>
      </c>
    </row>
    <row r="157" spans="1:16" ht="38.25">
      <c r="A157" s="35" t="s">
        <v>769</v>
      </c>
      <c r="B157" s="42">
        <v>1</v>
      </c>
      <c r="C157" s="42" t="s">
        <v>27</v>
      </c>
      <c r="J157" s="58" t="s">
        <v>358</v>
      </c>
      <c r="K157" s="56" t="s">
        <v>678</v>
      </c>
      <c r="L157" s="63" t="s">
        <v>505</v>
      </c>
      <c r="M157" s="42" t="s">
        <v>686</v>
      </c>
      <c r="N157" s="34" t="s">
        <v>699</v>
      </c>
      <c r="O157" s="34" t="s">
        <v>723</v>
      </c>
    </row>
    <row r="158" spans="1:16" ht="38.25">
      <c r="A158" s="35" t="s">
        <v>155</v>
      </c>
      <c r="B158" s="63">
        <v>1</v>
      </c>
      <c r="C158" s="63" t="s">
        <v>27</v>
      </c>
      <c r="D158" s="58"/>
      <c r="E158" s="58"/>
      <c r="F158" s="58"/>
      <c r="G158" s="58"/>
      <c r="H158" s="58"/>
      <c r="I158" s="58"/>
      <c r="J158" s="58" t="s">
        <v>359</v>
      </c>
      <c r="K158" s="56" t="s">
        <v>678</v>
      </c>
      <c r="L158" s="63" t="s">
        <v>505</v>
      </c>
      <c r="M158" s="42" t="s">
        <v>686</v>
      </c>
      <c r="N158" s="34" t="s">
        <v>699</v>
      </c>
      <c r="O158" s="34" t="s">
        <v>723</v>
      </c>
      <c r="P158" s="63"/>
    </row>
    <row r="159" spans="1:16" ht="67.900000000000006" customHeight="1">
      <c r="A159" s="73" t="s">
        <v>596</v>
      </c>
      <c r="B159" s="63">
        <v>22</v>
      </c>
      <c r="C159" s="63">
        <v>3</v>
      </c>
      <c r="D159" s="58">
        <v>6</v>
      </c>
      <c r="E159" s="58">
        <v>3</v>
      </c>
      <c r="F159" s="59">
        <v>1</v>
      </c>
      <c r="G159" s="63" t="s">
        <v>628</v>
      </c>
      <c r="H159" s="63" t="s">
        <v>629</v>
      </c>
      <c r="I159" s="56" t="s">
        <v>27</v>
      </c>
      <c r="J159" s="56" t="s">
        <v>360</v>
      </c>
      <c r="K159" s="56" t="s">
        <v>678</v>
      </c>
      <c r="L159" s="56" t="s">
        <v>506</v>
      </c>
      <c r="M159" s="42" t="s">
        <v>686</v>
      </c>
      <c r="N159" s="34" t="s">
        <v>699</v>
      </c>
      <c r="O159" s="56" t="s">
        <v>724</v>
      </c>
      <c r="P159" s="56"/>
    </row>
    <row r="160" spans="1:16" ht="23.45" customHeight="1">
      <c r="A160" s="35" t="s">
        <v>156</v>
      </c>
      <c r="B160" s="42">
        <v>3</v>
      </c>
      <c r="C160" s="42" t="s">
        <v>27</v>
      </c>
      <c r="J160" s="58" t="s">
        <v>361</v>
      </c>
      <c r="K160" s="56" t="s">
        <v>678</v>
      </c>
      <c r="L160" s="63" t="s">
        <v>506</v>
      </c>
      <c r="M160" s="42" t="s">
        <v>686</v>
      </c>
      <c r="N160" s="34" t="s">
        <v>699</v>
      </c>
      <c r="O160" s="56" t="s">
        <v>724</v>
      </c>
    </row>
    <row r="161" spans="1:16" ht="24" customHeight="1">
      <c r="A161" s="35" t="s">
        <v>770</v>
      </c>
      <c r="B161" s="42">
        <v>4</v>
      </c>
      <c r="C161" s="42">
        <v>1</v>
      </c>
      <c r="D161" s="37">
        <v>1</v>
      </c>
      <c r="E161" s="37">
        <v>0</v>
      </c>
      <c r="F161" s="37">
        <v>0</v>
      </c>
      <c r="G161" s="42" t="s">
        <v>572</v>
      </c>
      <c r="H161" s="34" t="s">
        <v>27</v>
      </c>
      <c r="I161" s="34" t="s">
        <v>27</v>
      </c>
      <c r="J161" s="56" t="s">
        <v>362</v>
      </c>
      <c r="K161" s="56" t="s">
        <v>682</v>
      </c>
      <c r="L161" s="56" t="s">
        <v>507</v>
      </c>
      <c r="M161" s="42" t="s">
        <v>686</v>
      </c>
      <c r="N161" s="34" t="s">
        <v>699</v>
      </c>
      <c r="O161" s="34" t="s">
        <v>725</v>
      </c>
      <c r="P161" s="34"/>
    </row>
    <row r="162" spans="1:16" ht="55.15" customHeight="1">
      <c r="A162" s="35" t="s">
        <v>157</v>
      </c>
      <c r="B162" s="42">
        <v>4</v>
      </c>
      <c r="C162" s="42">
        <v>1</v>
      </c>
      <c r="D162" s="37">
        <v>1</v>
      </c>
      <c r="E162" s="37">
        <v>0</v>
      </c>
      <c r="F162" s="37">
        <v>0</v>
      </c>
      <c r="G162" s="42" t="s">
        <v>819</v>
      </c>
      <c r="H162" s="42" t="s">
        <v>27</v>
      </c>
      <c r="I162" s="42" t="s">
        <v>27</v>
      </c>
      <c r="J162" s="63" t="s">
        <v>363</v>
      </c>
      <c r="K162" s="56" t="s">
        <v>682</v>
      </c>
      <c r="L162" s="63" t="s">
        <v>507</v>
      </c>
      <c r="M162" s="42" t="s">
        <v>686</v>
      </c>
      <c r="N162" s="34" t="s">
        <v>699</v>
      </c>
      <c r="O162" s="34" t="s">
        <v>725</v>
      </c>
    </row>
    <row r="163" spans="1:16" ht="19.899999999999999" customHeight="1">
      <c r="A163" s="35" t="s">
        <v>837</v>
      </c>
      <c r="B163" s="34">
        <v>0.8</v>
      </c>
      <c r="C163" s="42" t="s">
        <v>27</v>
      </c>
      <c r="J163" s="58" t="s">
        <v>364</v>
      </c>
      <c r="K163" s="56" t="s">
        <v>682</v>
      </c>
      <c r="L163" s="63" t="s">
        <v>507</v>
      </c>
      <c r="M163" s="42" t="s">
        <v>686</v>
      </c>
      <c r="N163" s="34" t="s">
        <v>699</v>
      </c>
      <c r="O163" s="34" t="s">
        <v>725</v>
      </c>
    </row>
    <row r="164" spans="1:16" ht="13.9" customHeight="1">
      <c r="A164" s="35" t="s">
        <v>838</v>
      </c>
      <c r="B164" s="34">
        <v>0.75</v>
      </c>
      <c r="C164" s="42" t="s">
        <v>27</v>
      </c>
      <c r="J164" s="58" t="s">
        <v>365</v>
      </c>
      <c r="K164" s="56" t="s">
        <v>682</v>
      </c>
      <c r="L164" s="63" t="s">
        <v>507</v>
      </c>
      <c r="M164" s="42" t="s">
        <v>686</v>
      </c>
      <c r="N164" s="34" t="s">
        <v>699</v>
      </c>
      <c r="O164" s="34" t="s">
        <v>725</v>
      </c>
    </row>
    <row r="165" spans="1:16" ht="17.45" customHeight="1">
      <c r="A165" s="35" t="s">
        <v>771</v>
      </c>
      <c r="B165" s="42">
        <v>80</v>
      </c>
      <c r="C165" s="42" t="s">
        <v>27</v>
      </c>
      <c r="J165" s="58" t="s">
        <v>366</v>
      </c>
      <c r="K165" s="56" t="s">
        <v>682</v>
      </c>
      <c r="L165" s="63" t="s">
        <v>507</v>
      </c>
      <c r="M165" s="42" t="s">
        <v>686</v>
      </c>
      <c r="N165" s="34" t="s">
        <v>699</v>
      </c>
      <c r="O165" s="34" t="s">
        <v>725</v>
      </c>
    </row>
    <row r="166" spans="1:16" ht="24.6" customHeight="1">
      <c r="A166" s="35" t="s">
        <v>160</v>
      </c>
      <c r="B166" s="42">
        <v>4</v>
      </c>
      <c r="C166" s="42" t="s">
        <v>27</v>
      </c>
      <c r="J166" s="58" t="s">
        <v>367</v>
      </c>
      <c r="K166" s="56" t="s">
        <v>682</v>
      </c>
      <c r="L166" s="63" t="s">
        <v>507</v>
      </c>
      <c r="M166" s="42" t="s">
        <v>686</v>
      </c>
      <c r="N166" s="34" t="s">
        <v>699</v>
      </c>
      <c r="O166" s="34" t="s">
        <v>725</v>
      </c>
    </row>
    <row r="167" spans="1:16" ht="24" customHeight="1">
      <c r="A167" s="35" t="s">
        <v>772</v>
      </c>
      <c r="B167" s="42">
        <v>3</v>
      </c>
      <c r="C167" s="42" t="s">
        <v>27</v>
      </c>
      <c r="J167" s="58" t="s">
        <v>368</v>
      </c>
      <c r="K167" s="56" t="s">
        <v>682</v>
      </c>
      <c r="L167" s="63" t="s">
        <v>508</v>
      </c>
      <c r="M167" s="42" t="s">
        <v>686</v>
      </c>
      <c r="N167" s="34" t="s">
        <v>699</v>
      </c>
      <c r="O167" s="42" t="s">
        <v>726</v>
      </c>
    </row>
    <row r="168" spans="1:16" ht="34.9" customHeight="1">
      <c r="A168" s="35" t="s">
        <v>773</v>
      </c>
      <c r="B168" s="42">
        <v>2</v>
      </c>
      <c r="C168" s="42" t="s">
        <v>370</v>
      </c>
      <c r="D168" s="37">
        <v>1</v>
      </c>
      <c r="E168" s="37">
        <v>0</v>
      </c>
      <c r="F168" s="37">
        <v>0</v>
      </c>
      <c r="G168" s="42" t="s">
        <v>573</v>
      </c>
      <c r="H168" s="42" t="s">
        <v>27</v>
      </c>
      <c r="I168" s="42" t="s">
        <v>27</v>
      </c>
      <c r="J168" s="63" t="s">
        <v>369</v>
      </c>
      <c r="K168" s="56" t="s">
        <v>682</v>
      </c>
      <c r="L168" s="63" t="s">
        <v>508</v>
      </c>
      <c r="M168" s="42" t="s">
        <v>686</v>
      </c>
      <c r="N168" s="34" t="s">
        <v>699</v>
      </c>
      <c r="O168" s="42" t="s">
        <v>726</v>
      </c>
    </row>
    <row r="169" spans="1:16" ht="13.9" customHeight="1">
      <c r="A169" s="35" t="s">
        <v>371</v>
      </c>
      <c r="B169" s="42">
        <v>3</v>
      </c>
      <c r="C169" s="42" t="s">
        <v>27</v>
      </c>
      <c r="J169" s="58" t="s">
        <v>372</v>
      </c>
      <c r="K169" s="56" t="s">
        <v>682</v>
      </c>
      <c r="L169" s="63" t="s">
        <v>508</v>
      </c>
      <c r="M169" s="42" t="s">
        <v>686</v>
      </c>
      <c r="N169" s="34" t="s">
        <v>699</v>
      </c>
      <c r="O169" s="42" t="s">
        <v>726</v>
      </c>
    </row>
    <row r="170" spans="1:16" ht="45" customHeight="1">
      <c r="A170" s="35" t="s">
        <v>161</v>
      </c>
      <c r="B170" s="42">
        <v>1</v>
      </c>
      <c r="C170" s="42" t="s">
        <v>162</v>
      </c>
      <c r="D170" s="37">
        <v>1</v>
      </c>
      <c r="E170" s="37">
        <v>0</v>
      </c>
      <c r="F170" s="37">
        <v>0</v>
      </c>
      <c r="G170" s="42" t="s">
        <v>574</v>
      </c>
      <c r="H170" s="42" t="s">
        <v>27</v>
      </c>
      <c r="I170" s="42" t="s">
        <v>27</v>
      </c>
      <c r="J170" s="63" t="s">
        <v>373</v>
      </c>
      <c r="K170" s="56" t="s">
        <v>682</v>
      </c>
      <c r="L170" s="63" t="s">
        <v>508</v>
      </c>
      <c r="M170" s="42" t="s">
        <v>686</v>
      </c>
      <c r="N170" s="34" t="s">
        <v>699</v>
      </c>
      <c r="O170" s="42" t="s">
        <v>726</v>
      </c>
    </row>
    <row r="171" spans="1:16" ht="23.45" customHeight="1">
      <c r="A171" s="35" t="s">
        <v>163</v>
      </c>
      <c r="B171" s="42">
        <v>1</v>
      </c>
      <c r="C171" s="42" t="s">
        <v>27</v>
      </c>
      <c r="J171" s="58" t="s">
        <v>374</v>
      </c>
      <c r="K171" s="56" t="s">
        <v>682</v>
      </c>
      <c r="L171" s="63" t="s">
        <v>508</v>
      </c>
      <c r="M171" s="42" t="s">
        <v>686</v>
      </c>
      <c r="N171" s="34" t="s">
        <v>699</v>
      </c>
      <c r="O171" s="42" t="s">
        <v>726</v>
      </c>
    </row>
    <row r="172" spans="1:16" ht="63.75">
      <c r="A172" s="35" t="s">
        <v>774</v>
      </c>
      <c r="B172" s="34">
        <v>0.6</v>
      </c>
      <c r="C172" s="34">
        <v>0.6</v>
      </c>
      <c r="D172" s="61">
        <v>0.71</v>
      </c>
      <c r="E172" s="61">
        <v>0.11</v>
      </c>
      <c r="F172" s="37" t="s">
        <v>576</v>
      </c>
      <c r="G172" s="42" t="s">
        <v>575</v>
      </c>
      <c r="H172" s="42" t="s">
        <v>630</v>
      </c>
      <c r="I172" s="42" t="s">
        <v>27</v>
      </c>
      <c r="J172" s="63" t="s">
        <v>375</v>
      </c>
      <c r="K172" s="56" t="s">
        <v>682</v>
      </c>
      <c r="L172" s="63" t="s">
        <v>508</v>
      </c>
      <c r="M172" s="42" t="s">
        <v>686</v>
      </c>
      <c r="N172" s="34" t="s">
        <v>699</v>
      </c>
      <c r="O172" s="42" t="s">
        <v>726</v>
      </c>
    </row>
    <row r="173" spans="1:16" ht="23.45" customHeight="1">
      <c r="A173" s="35" t="s">
        <v>839</v>
      </c>
      <c r="B173" s="42">
        <v>3</v>
      </c>
      <c r="C173" s="42" t="s">
        <v>27</v>
      </c>
      <c r="J173" s="58" t="s">
        <v>376</v>
      </c>
      <c r="K173" s="56" t="s">
        <v>682</v>
      </c>
      <c r="L173" s="63" t="s">
        <v>508</v>
      </c>
      <c r="M173" s="42" t="s">
        <v>686</v>
      </c>
      <c r="N173" s="34" t="s">
        <v>699</v>
      </c>
      <c r="O173" s="42" t="s">
        <v>726</v>
      </c>
    </row>
    <row r="174" spans="1:16" ht="23.45" customHeight="1">
      <c r="A174" s="35" t="s">
        <v>775</v>
      </c>
      <c r="B174" s="34">
        <v>0.7</v>
      </c>
      <c r="C174" s="42" t="s">
        <v>27</v>
      </c>
      <c r="J174" s="58" t="s">
        <v>377</v>
      </c>
      <c r="K174" s="56" t="s">
        <v>682</v>
      </c>
      <c r="L174" s="63" t="s">
        <v>509</v>
      </c>
      <c r="M174" s="42" t="s">
        <v>686</v>
      </c>
      <c r="N174" s="34" t="s">
        <v>699</v>
      </c>
      <c r="O174" s="42" t="s">
        <v>727</v>
      </c>
    </row>
    <row r="175" spans="1:16" ht="15.6" customHeight="1">
      <c r="A175" s="35" t="s">
        <v>165</v>
      </c>
      <c r="B175" s="34">
        <v>0.1</v>
      </c>
      <c r="J175" s="58" t="s">
        <v>378</v>
      </c>
      <c r="K175" s="56" t="s">
        <v>682</v>
      </c>
      <c r="L175" s="63" t="s">
        <v>509</v>
      </c>
      <c r="M175" s="42" t="s">
        <v>686</v>
      </c>
      <c r="N175" s="34" t="s">
        <v>699</v>
      </c>
      <c r="O175" s="42" t="s">
        <v>727</v>
      </c>
    </row>
    <row r="176" spans="1:16" ht="22.15" customHeight="1">
      <c r="A176" s="35" t="s">
        <v>166</v>
      </c>
      <c r="B176" s="42">
        <v>2</v>
      </c>
      <c r="C176" s="42" t="s">
        <v>27</v>
      </c>
      <c r="D176" s="35"/>
      <c r="E176" s="35"/>
      <c r="F176" s="35"/>
      <c r="G176" s="81"/>
      <c r="H176" s="81"/>
      <c r="I176" s="42" t="s">
        <v>27</v>
      </c>
      <c r="J176" s="63" t="s">
        <v>379</v>
      </c>
      <c r="K176" s="56" t="s">
        <v>682</v>
      </c>
      <c r="L176" s="63" t="s">
        <v>509</v>
      </c>
      <c r="M176" s="42" t="s">
        <v>686</v>
      </c>
      <c r="N176" s="34" t="s">
        <v>699</v>
      </c>
      <c r="O176" s="42" t="s">
        <v>727</v>
      </c>
    </row>
    <row r="177" spans="1:16" ht="33" customHeight="1">
      <c r="A177" s="35" t="s">
        <v>167</v>
      </c>
      <c r="B177" s="34">
        <v>0.98</v>
      </c>
      <c r="C177" s="42" t="s">
        <v>168</v>
      </c>
      <c r="D177" s="37" t="s">
        <v>577</v>
      </c>
      <c r="E177" s="37" t="s">
        <v>578</v>
      </c>
      <c r="F177" s="37" t="s">
        <v>578</v>
      </c>
      <c r="G177" s="42" t="s">
        <v>583</v>
      </c>
      <c r="H177" s="42" t="s">
        <v>579</v>
      </c>
      <c r="I177" s="42" t="s">
        <v>27</v>
      </c>
      <c r="J177" s="63" t="s">
        <v>380</v>
      </c>
      <c r="K177" s="56" t="s">
        <v>682</v>
      </c>
      <c r="L177" s="63" t="s">
        <v>509</v>
      </c>
      <c r="M177" s="42" t="s">
        <v>686</v>
      </c>
      <c r="N177" s="34" t="s">
        <v>699</v>
      </c>
      <c r="O177" s="42" t="s">
        <v>727</v>
      </c>
    </row>
    <row r="178" spans="1:16" ht="58.5" customHeight="1">
      <c r="A178" s="35" t="s">
        <v>169</v>
      </c>
      <c r="B178" s="34">
        <v>0.98</v>
      </c>
      <c r="C178" s="42" t="s">
        <v>853</v>
      </c>
      <c r="D178" s="37" t="s">
        <v>580</v>
      </c>
      <c r="E178" s="37" t="s">
        <v>581</v>
      </c>
      <c r="F178" s="61">
        <v>0.17</v>
      </c>
      <c r="G178" s="42" t="s">
        <v>582</v>
      </c>
      <c r="H178" s="58" t="s">
        <v>584</v>
      </c>
      <c r="I178" s="42" t="s">
        <v>844</v>
      </c>
      <c r="J178" s="58" t="s">
        <v>381</v>
      </c>
      <c r="K178" s="56" t="s">
        <v>682</v>
      </c>
      <c r="L178" s="63" t="s">
        <v>509</v>
      </c>
      <c r="M178" s="42" t="s">
        <v>686</v>
      </c>
      <c r="N178" s="34" t="s">
        <v>699</v>
      </c>
      <c r="O178" s="42" t="s">
        <v>727</v>
      </c>
      <c r="P178" s="63"/>
    </row>
    <row r="179" spans="1:16" ht="38.25">
      <c r="A179" s="35" t="s">
        <v>776</v>
      </c>
      <c r="B179" s="42">
        <v>1</v>
      </c>
      <c r="C179" s="42" t="s">
        <v>170</v>
      </c>
      <c r="D179" s="37">
        <v>0</v>
      </c>
      <c r="E179" s="37">
        <v>1</v>
      </c>
      <c r="F179" s="61">
        <v>1</v>
      </c>
      <c r="G179" s="63" t="s">
        <v>585</v>
      </c>
      <c r="H179" s="58" t="s">
        <v>803</v>
      </c>
      <c r="I179" s="43" t="s">
        <v>518</v>
      </c>
      <c r="J179" s="58" t="s">
        <v>382</v>
      </c>
      <c r="K179" s="56" t="s">
        <v>682</v>
      </c>
      <c r="L179" s="63" t="s">
        <v>509</v>
      </c>
      <c r="M179" s="42" t="s">
        <v>686</v>
      </c>
      <c r="N179" s="34" t="s">
        <v>699</v>
      </c>
      <c r="O179" s="42" t="s">
        <v>727</v>
      </c>
      <c r="P179" s="67"/>
    </row>
    <row r="180" spans="1:16" ht="43.9" customHeight="1">
      <c r="A180" s="35" t="s">
        <v>777</v>
      </c>
      <c r="B180" s="34">
        <v>0.75</v>
      </c>
      <c r="C180" s="34">
        <v>0.75</v>
      </c>
      <c r="D180" s="37" t="s">
        <v>586</v>
      </c>
      <c r="E180" s="37" t="s">
        <v>587</v>
      </c>
      <c r="F180" s="61">
        <v>0.11</v>
      </c>
      <c r="G180" s="42" t="s">
        <v>590</v>
      </c>
      <c r="H180" s="42" t="s">
        <v>588</v>
      </c>
      <c r="I180" s="42" t="s">
        <v>804</v>
      </c>
      <c r="J180" s="58" t="s">
        <v>383</v>
      </c>
      <c r="K180" s="56" t="s">
        <v>682</v>
      </c>
      <c r="L180" s="63" t="s">
        <v>509</v>
      </c>
      <c r="M180" s="42" t="s">
        <v>686</v>
      </c>
      <c r="N180" s="34" t="s">
        <v>699</v>
      </c>
      <c r="O180" s="42" t="s">
        <v>727</v>
      </c>
      <c r="P180" s="67"/>
    </row>
    <row r="181" spans="1:16" ht="48" customHeight="1">
      <c r="A181" s="35" t="s">
        <v>778</v>
      </c>
      <c r="B181" s="34">
        <v>0.75</v>
      </c>
      <c r="C181" s="34">
        <v>0.75</v>
      </c>
      <c r="D181" s="61">
        <v>0</v>
      </c>
      <c r="E181" s="61">
        <v>0.75</v>
      </c>
      <c r="F181" s="61">
        <v>1</v>
      </c>
      <c r="G181" s="42" t="s">
        <v>589</v>
      </c>
      <c r="H181" s="42" t="s">
        <v>806</v>
      </c>
      <c r="I181" s="42" t="s">
        <v>805</v>
      </c>
      <c r="J181" s="58" t="s">
        <v>384</v>
      </c>
      <c r="K181" s="56" t="s">
        <v>682</v>
      </c>
      <c r="L181" s="63" t="s">
        <v>509</v>
      </c>
      <c r="M181" s="42" t="s">
        <v>686</v>
      </c>
      <c r="N181" s="34" t="s">
        <v>699</v>
      </c>
      <c r="O181" s="42" t="s">
        <v>727</v>
      </c>
      <c r="P181" s="67"/>
    </row>
    <row r="182" spans="1:16" ht="25.15" customHeight="1">
      <c r="A182" s="35" t="s">
        <v>171</v>
      </c>
      <c r="B182" s="42">
        <v>5</v>
      </c>
      <c r="C182" s="42" t="s">
        <v>27</v>
      </c>
      <c r="J182" s="58" t="s">
        <v>385</v>
      </c>
      <c r="K182" s="56" t="s">
        <v>682</v>
      </c>
      <c r="L182" s="63" t="s">
        <v>509</v>
      </c>
      <c r="M182" s="42" t="s">
        <v>686</v>
      </c>
      <c r="N182" s="34" t="s">
        <v>699</v>
      </c>
      <c r="O182" s="42" t="s">
        <v>727</v>
      </c>
    </row>
    <row r="183" spans="1:16" ht="38.25">
      <c r="A183" s="35" t="s">
        <v>779</v>
      </c>
      <c r="B183" s="42">
        <v>12</v>
      </c>
      <c r="C183" s="42">
        <v>3</v>
      </c>
      <c r="D183" s="37" t="s">
        <v>591</v>
      </c>
      <c r="E183" s="37" t="s">
        <v>592</v>
      </c>
      <c r="F183" s="37" t="s">
        <v>592</v>
      </c>
      <c r="G183" s="35" t="s">
        <v>571</v>
      </c>
      <c r="H183" s="42" t="s">
        <v>27</v>
      </c>
      <c r="I183" s="42" t="s">
        <v>27</v>
      </c>
      <c r="J183" s="63" t="s">
        <v>386</v>
      </c>
      <c r="K183" s="56" t="s">
        <v>682</v>
      </c>
      <c r="L183" s="63" t="s">
        <v>510</v>
      </c>
      <c r="M183" s="42" t="s">
        <v>686</v>
      </c>
      <c r="N183" s="34" t="s">
        <v>699</v>
      </c>
      <c r="O183" s="42" t="s">
        <v>728</v>
      </c>
    </row>
    <row r="184" spans="1:16" ht="38.25">
      <c r="A184" s="35" t="s">
        <v>780</v>
      </c>
      <c r="B184" s="34">
        <v>0.8</v>
      </c>
      <c r="C184" s="42" t="s">
        <v>27</v>
      </c>
      <c r="J184" s="58" t="s">
        <v>387</v>
      </c>
      <c r="K184" s="56" t="s">
        <v>682</v>
      </c>
      <c r="L184" s="63" t="s">
        <v>510</v>
      </c>
      <c r="M184" s="42" t="s">
        <v>686</v>
      </c>
      <c r="N184" s="34" t="s">
        <v>699</v>
      </c>
      <c r="O184" s="42" t="s">
        <v>728</v>
      </c>
    </row>
    <row r="185" spans="1:16" ht="16.149999999999999" customHeight="1">
      <c r="A185" s="35" t="s">
        <v>172</v>
      </c>
      <c r="B185" s="42">
        <v>2</v>
      </c>
      <c r="C185" s="42" t="s">
        <v>27</v>
      </c>
      <c r="J185" s="58" t="s">
        <v>388</v>
      </c>
      <c r="K185" s="56" t="s">
        <v>682</v>
      </c>
      <c r="L185" s="63" t="s">
        <v>510</v>
      </c>
      <c r="M185" s="42" t="s">
        <v>686</v>
      </c>
      <c r="N185" s="34" t="s">
        <v>699</v>
      </c>
      <c r="O185" s="42" t="s">
        <v>728</v>
      </c>
    </row>
    <row r="186" spans="1:16" ht="36.6" customHeight="1">
      <c r="A186" s="35" t="s">
        <v>781</v>
      </c>
      <c r="B186" s="42">
        <v>12</v>
      </c>
      <c r="C186" s="42">
        <v>3</v>
      </c>
      <c r="D186" s="58">
        <v>3</v>
      </c>
      <c r="E186" s="58">
        <v>0</v>
      </c>
      <c r="F186" s="58">
        <v>0</v>
      </c>
      <c r="G186" s="73" t="s">
        <v>593</v>
      </c>
      <c r="H186" s="42" t="s">
        <v>27</v>
      </c>
      <c r="I186" s="42" t="s">
        <v>27</v>
      </c>
      <c r="J186" s="63" t="s">
        <v>389</v>
      </c>
      <c r="K186" s="56" t="s">
        <v>682</v>
      </c>
      <c r="L186" s="63" t="s">
        <v>510</v>
      </c>
      <c r="M186" s="42" t="s">
        <v>686</v>
      </c>
      <c r="N186" s="34" t="s">
        <v>699</v>
      </c>
      <c r="O186" s="42" t="s">
        <v>728</v>
      </c>
    </row>
    <row r="187" spans="1:16" ht="24.6" customHeight="1">
      <c r="A187" s="35" t="s">
        <v>782</v>
      </c>
      <c r="B187" s="42">
        <v>5</v>
      </c>
      <c r="C187" s="42" t="s">
        <v>27</v>
      </c>
      <c r="J187" s="58" t="s">
        <v>390</v>
      </c>
      <c r="K187" s="56" t="s">
        <v>682</v>
      </c>
      <c r="L187" s="63" t="s">
        <v>510</v>
      </c>
      <c r="M187" s="42" t="s">
        <v>686</v>
      </c>
      <c r="N187" s="34" t="s">
        <v>699</v>
      </c>
      <c r="O187" s="42" t="s">
        <v>728</v>
      </c>
    </row>
    <row r="188" spans="1:16" ht="25.5">
      <c r="A188" s="35" t="s">
        <v>173</v>
      </c>
      <c r="B188" s="42">
        <v>3</v>
      </c>
      <c r="C188" s="42" t="s">
        <v>27</v>
      </c>
      <c r="D188" s="35"/>
      <c r="E188" s="35"/>
      <c r="F188" s="35"/>
      <c r="G188" s="35"/>
      <c r="H188" s="35"/>
      <c r="I188" s="35"/>
      <c r="J188" s="73" t="s">
        <v>391</v>
      </c>
      <c r="K188" s="56" t="s">
        <v>682</v>
      </c>
      <c r="L188" s="73" t="s">
        <v>509</v>
      </c>
      <c r="M188" s="42" t="s">
        <v>686</v>
      </c>
      <c r="N188" s="34" t="s">
        <v>700</v>
      </c>
      <c r="O188" s="35" t="s">
        <v>729</v>
      </c>
      <c r="P188" s="35"/>
    </row>
    <row r="189" spans="1:16" ht="25.9" customHeight="1">
      <c r="A189" s="35" t="s">
        <v>174</v>
      </c>
      <c r="B189" s="42">
        <v>2</v>
      </c>
      <c r="C189" s="42" t="s">
        <v>27</v>
      </c>
      <c r="J189" s="58" t="s">
        <v>392</v>
      </c>
      <c r="K189" s="63" t="s">
        <v>680</v>
      </c>
      <c r="L189" s="63" t="s">
        <v>511</v>
      </c>
      <c r="M189" s="42" t="s">
        <v>686</v>
      </c>
      <c r="N189" s="34" t="s">
        <v>730</v>
      </c>
      <c r="O189" s="42" t="s">
        <v>731</v>
      </c>
    </row>
    <row r="190" spans="1:16" ht="16.899999999999999" customHeight="1">
      <c r="A190" s="35" t="s">
        <v>175</v>
      </c>
      <c r="B190" s="42">
        <v>2</v>
      </c>
      <c r="C190" s="42" t="s">
        <v>27</v>
      </c>
      <c r="J190" s="58" t="s">
        <v>393</v>
      </c>
      <c r="K190" s="63" t="s">
        <v>680</v>
      </c>
      <c r="L190" s="63" t="s">
        <v>511</v>
      </c>
      <c r="M190" s="42" t="s">
        <v>686</v>
      </c>
      <c r="N190" s="34" t="s">
        <v>730</v>
      </c>
      <c r="O190" s="42" t="s">
        <v>731</v>
      </c>
    </row>
    <row r="191" spans="1:16" ht="42" customHeight="1">
      <c r="A191" s="73" t="s">
        <v>783</v>
      </c>
      <c r="B191" s="56">
        <v>0.95</v>
      </c>
      <c r="C191" s="56">
        <v>0.95</v>
      </c>
      <c r="D191" s="58">
        <v>0</v>
      </c>
      <c r="E191" s="59">
        <v>0.95</v>
      </c>
      <c r="F191" s="59">
        <v>1</v>
      </c>
      <c r="G191" s="136" t="s">
        <v>866</v>
      </c>
      <c r="H191" s="42" t="s">
        <v>632</v>
      </c>
      <c r="I191" s="42" t="s">
        <v>631</v>
      </c>
      <c r="J191" s="63" t="s">
        <v>396</v>
      </c>
      <c r="K191" s="63" t="s">
        <v>680</v>
      </c>
      <c r="L191" s="63" t="s">
        <v>511</v>
      </c>
      <c r="M191" s="42" t="s">
        <v>686</v>
      </c>
      <c r="N191" s="34" t="s">
        <v>730</v>
      </c>
      <c r="O191" s="42" t="s">
        <v>731</v>
      </c>
    </row>
    <row r="192" spans="1:16" ht="15.6" customHeight="1">
      <c r="A192" s="35" t="s">
        <v>784</v>
      </c>
      <c r="B192" s="42">
        <v>2</v>
      </c>
      <c r="C192" s="42" t="s">
        <v>27</v>
      </c>
      <c r="J192" s="58" t="s">
        <v>395</v>
      </c>
      <c r="K192" s="63" t="s">
        <v>680</v>
      </c>
      <c r="L192" s="63" t="s">
        <v>511</v>
      </c>
      <c r="M192" s="42" t="s">
        <v>686</v>
      </c>
      <c r="N192" s="34" t="s">
        <v>730</v>
      </c>
      <c r="O192" s="42" t="s">
        <v>731</v>
      </c>
    </row>
    <row r="193" spans="1:16" ht="24.6" customHeight="1">
      <c r="A193" s="35" t="s">
        <v>176</v>
      </c>
      <c r="B193" s="42">
        <v>5</v>
      </c>
      <c r="C193" s="42" t="s">
        <v>27</v>
      </c>
      <c r="J193" s="58" t="s">
        <v>394</v>
      </c>
      <c r="K193" s="63" t="s">
        <v>680</v>
      </c>
      <c r="L193" s="63" t="s">
        <v>511</v>
      </c>
      <c r="M193" s="42" t="s">
        <v>686</v>
      </c>
      <c r="N193" s="34" t="s">
        <v>730</v>
      </c>
      <c r="O193" s="42" t="s">
        <v>731</v>
      </c>
    </row>
    <row r="194" spans="1:16" ht="16.149999999999999" customHeight="1">
      <c r="A194" s="35" t="s">
        <v>785</v>
      </c>
      <c r="B194" s="34">
        <v>0.75</v>
      </c>
      <c r="C194" s="42" t="s">
        <v>27</v>
      </c>
      <c r="J194" s="58" t="s">
        <v>397</v>
      </c>
      <c r="K194" s="63" t="s">
        <v>680</v>
      </c>
      <c r="L194" s="63" t="s">
        <v>512</v>
      </c>
      <c r="M194" s="42" t="s">
        <v>686</v>
      </c>
      <c r="N194" s="34" t="s">
        <v>730</v>
      </c>
      <c r="O194" s="42" t="s">
        <v>732</v>
      </c>
    </row>
    <row r="195" spans="1:16" ht="24.6" customHeight="1">
      <c r="A195" s="35" t="s">
        <v>840</v>
      </c>
      <c r="B195" s="42">
        <v>5</v>
      </c>
      <c r="C195" s="42" t="s">
        <v>27</v>
      </c>
      <c r="J195" s="58" t="s">
        <v>398</v>
      </c>
      <c r="K195" s="63" t="s">
        <v>680</v>
      </c>
      <c r="L195" s="63" t="s">
        <v>512</v>
      </c>
      <c r="M195" s="42" t="s">
        <v>686</v>
      </c>
      <c r="N195" s="34" t="s">
        <v>730</v>
      </c>
      <c r="O195" s="42" t="s">
        <v>732</v>
      </c>
    </row>
    <row r="196" spans="1:16" ht="20.45" customHeight="1">
      <c r="A196" s="35" t="s">
        <v>786</v>
      </c>
      <c r="B196" s="42">
        <v>12</v>
      </c>
      <c r="C196" s="42" t="s">
        <v>27</v>
      </c>
      <c r="J196" s="58" t="s">
        <v>399</v>
      </c>
      <c r="K196" s="56" t="s">
        <v>682</v>
      </c>
      <c r="L196" s="63" t="s">
        <v>513</v>
      </c>
      <c r="M196" s="42" t="s">
        <v>687</v>
      </c>
      <c r="N196" s="34" t="s">
        <v>733</v>
      </c>
      <c r="O196" s="42" t="s">
        <v>735</v>
      </c>
    </row>
    <row r="197" spans="1:16" ht="25.15" customHeight="1">
      <c r="A197" s="35" t="s">
        <v>178</v>
      </c>
      <c r="B197" s="42">
        <v>4</v>
      </c>
      <c r="C197" s="42" t="s">
        <v>27</v>
      </c>
      <c r="D197" s="35"/>
      <c r="E197" s="35"/>
      <c r="F197" s="35"/>
      <c r="G197" s="35"/>
      <c r="H197" s="35"/>
      <c r="I197" s="35"/>
      <c r="J197" s="73" t="s">
        <v>400</v>
      </c>
      <c r="K197" s="56" t="s">
        <v>682</v>
      </c>
      <c r="L197" s="73" t="s">
        <v>513</v>
      </c>
      <c r="M197" s="42" t="s">
        <v>687</v>
      </c>
      <c r="N197" s="34" t="s">
        <v>733</v>
      </c>
      <c r="O197" s="42" t="s">
        <v>735</v>
      </c>
      <c r="P197" s="35"/>
    </row>
    <row r="198" spans="1:16" ht="22.9" customHeight="1">
      <c r="A198" s="35" t="s">
        <v>179</v>
      </c>
      <c r="B198" s="42">
        <v>5</v>
      </c>
      <c r="C198" s="42" t="s">
        <v>27</v>
      </c>
      <c r="D198" s="35"/>
      <c r="E198" s="35"/>
      <c r="F198" s="35"/>
      <c r="G198" s="35"/>
      <c r="H198" s="35"/>
      <c r="I198" s="35"/>
      <c r="J198" s="73" t="s">
        <v>401</v>
      </c>
      <c r="K198" s="73" t="s">
        <v>678</v>
      </c>
      <c r="L198" s="73" t="s">
        <v>514</v>
      </c>
      <c r="M198" s="42" t="s">
        <v>687</v>
      </c>
      <c r="N198" s="34" t="s">
        <v>734</v>
      </c>
      <c r="O198" s="35" t="s">
        <v>736</v>
      </c>
      <c r="P198" s="35"/>
    </row>
    <row r="199" spans="1:16" ht="38.25">
      <c r="A199" s="35" t="s">
        <v>787</v>
      </c>
      <c r="B199" s="42">
        <v>15</v>
      </c>
      <c r="C199" s="42" t="s">
        <v>27</v>
      </c>
      <c r="J199" s="58" t="s">
        <v>402</v>
      </c>
      <c r="K199" s="56" t="s">
        <v>682</v>
      </c>
      <c r="L199" s="63" t="s">
        <v>513</v>
      </c>
      <c r="M199" s="42" t="s">
        <v>687</v>
      </c>
      <c r="N199" s="34" t="s">
        <v>734</v>
      </c>
      <c r="O199" s="42" t="s">
        <v>737</v>
      </c>
    </row>
    <row r="200" spans="1:16" ht="38.25">
      <c r="A200" s="35" t="s">
        <v>180</v>
      </c>
      <c r="B200" s="42">
        <v>1</v>
      </c>
      <c r="C200" s="42" t="s">
        <v>27</v>
      </c>
      <c r="J200" s="58" t="s">
        <v>403</v>
      </c>
      <c r="K200" s="56" t="s">
        <v>682</v>
      </c>
      <c r="L200" s="63" t="s">
        <v>513</v>
      </c>
      <c r="M200" s="42" t="s">
        <v>687</v>
      </c>
      <c r="N200" s="34" t="s">
        <v>734</v>
      </c>
      <c r="O200" s="42" t="s">
        <v>737</v>
      </c>
    </row>
    <row r="201" spans="1:16" ht="38.25">
      <c r="A201" s="35" t="s">
        <v>180</v>
      </c>
      <c r="B201" s="42">
        <v>1</v>
      </c>
      <c r="C201" s="42" t="s">
        <v>27</v>
      </c>
      <c r="D201" s="35"/>
      <c r="E201" s="35"/>
      <c r="F201" s="35"/>
      <c r="G201" s="35"/>
      <c r="H201" s="35"/>
      <c r="I201" s="35"/>
      <c r="J201" s="73" t="s">
        <v>404</v>
      </c>
      <c r="K201" s="73" t="s">
        <v>678</v>
      </c>
      <c r="L201" s="73" t="s">
        <v>514</v>
      </c>
      <c r="M201" s="42" t="s">
        <v>687</v>
      </c>
      <c r="N201" s="34" t="s">
        <v>734</v>
      </c>
      <c r="O201" s="42" t="s">
        <v>737</v>
      </c>
      <c r="P201" s="35"/>
    </row>
    <row r="202" spans="1:16" ht="56.45" customHeight="1">
      <c r="A202" s="73" t="s">
        <v>181</v>
      </c>
      <c r="B202" s="63">
        <v>6</v>
      </c>
      <c r="C202" s="63" t="s">
        <v>807</v>
      </c>
      <c r="D202" s="73" t="s">
        <v>592</v>
      </c>
      <c r="E202" s="73" t="s">
        <v>808</v>
      </c>
      <c r="F202" s="73" t="s">
        <v>809</v>
      </c>
      <c r="G202" s="81"/>
      <c r="H202" s="73" t="s">
        <v>810</v>
      </c>
      <c r="I202" s="81"/>
      <c r="J202" s="73" t="s">
        <v>405</v>
      </c>
      <c r="K202" s="56" t="s">
        <v>682</v>
      </c>
      <c r="L202" s="73" t="s">
        <v>513</v>
      </c>
      <c r="M202" s="42" t="s">
        <v>687</v>
      </c>
      <c r="N202" s="34" t="s">
        <v>734</v>
      </c>
      <c r="O202" s="35" t="s">
        <v>738</v>
      </c>
      <c r="P202" s="81"/>
    </row>
    <row r="203" spans="1:16" ht="15.6" customHeight="1">
      <c r="A203" s="35" t="s">
        <v>182</v>
      </c>
      <c r="B203" s="42">
        <v>30</v>
      </c>
      <c r="C203" s="42" t="s">
        <v>27</v>
      </c>
      <c r="J203" s="58" t="s">
        <v>406</v>
      </c>
      <c r="K203" s="56" t="s">
        <v>682</v>
      </c>
      <c r="L203" s="63" t="s">
        <v>513</v>
      </c>
      <c r="M203" s="42" t="s">
        <v>687</v>
      </c>
      <c r="N203" s="34" t="s">
        <v>734</v>
      </c>
      <c r="O203" s="35" t="s">
        <v>738</v>
      </c>
    </row>
    <row r="204" spans="1:16" ht="38.25">
      <c r="A204" s="35" t="s">
        <v>788</v>
      </c>
      <c r="B204" s="42">
        <v>1067</v>
      </c>
      <c r="C204" s="42" t="s">
        <v>27</v>
      </c>
      <c r="J204" s="58" t="s">
        <v>407</v>
      </c>
      <c r="K204" s="56" t="s">
        <v>682</v>
      </c>
      <c r="L204" s="63" t="s">
        <v>513</v>
      </c>
      <c r="M204" s="42" t="s">
        <v>687</v>
      </c>
      <c r="N204" s="34" t="s">
        <v>734</v>
      </c>
      <c r="O204" s="35" t="s">
        <v>738</v>
      </c>
    </row>
    <row r="205" spans="1:16" ht="38.25">
      <c r="A205" s="35" t="s">
        <v>183</v>
      </c>
      <c r="B205" s="42">
        <v>250</v>
      </c>
      <c r="C205" s="42" t="s">
        <v>27</v>
      </c>
      <c r="D205" s="35"/>
      <c r="E205" s="35"/>
      <c r="F205" s="35"/>
      <c r="G205" s="35"/>
      <c r="H205" s="35"/>
      <c r="I205" s="35"/>
      <c r="J205" s="73" t="s">
        <v>408</v>
      </c>
      <c r="K205" s="56" t="s">
        <v>682</v>
      </c>
      <c r="L205" s="73" t="s">
        <v>513</v>
      </c>
      <c r="M205" s="42" t="s">
        <v>687</v>
      </c>
      <c r="N205" s="34" t="s">
        <v>734</v>
      </c>
      <c r="O205" s="35" t="s">
        <v>738</v>
      </c>
      <c r="P205" s="35"/>
    </row>
    <row r="206" spans="1:16" ht="38.25">
      <c r="A206" s="35" t="s">
        <v>789</v>
      </c>
      <c r="B206" s="42">
        <v>5</v>
      </c>
      <c r="C206" s="42" t="s">
        <v>27</v>
      </c>
      <c r="J206" s="58" t="s">
        <v>409</v>
      </c>
      <c r="K206" s="56" t="s">
        <v>682</v>
      </c>
      <c r="L206" s="63" t="s">
        <v>513</v>
      </c>
      <c r="M206" s="42" t="s">
        <v>687</v>
      </c>
      <c r="N206" s="34" t="s">
        <v>734</v>
      </c>
      <c r="O206" s="35" t="s">
        <v>738</v>
      </c>
    </row>
    <row r="207" spans="1:16" ht="38.25">
      <c r="A207" s="35" t="s">
        <v>184</v>
      </c>
      <c r="B207" s="42">
        <v>30</v>
      </c>
      <c r="C207" s="42" t="s">
        <v>27</v>
      </c>
      <c r="J207" s="58" t="s">
        <v>410</v>
      </c>
      <c r="K207" s="56" t="s">
        <v>682</v>
      </c>
      <c r="L207" s="63" t="s">
        <v>513</v>
      </c>
      <c r="M207" s="42" t="s">
        <v>687</v>
      </c>
      <c r="N207" s="34" t="s">
        <v>734</v>
      </c>
      <c r="O207" s="35" t="s">
        <v>738</v>
      </c>
    </row>
    <row r="208" spans="1:16" ht="38.25">
      <c r="A208" s="35" t="s">
        <v>185</v>
      </c>
      <c r="B208" s="42">
        <v>4</v>
      </c>
      <c r="C208" s="42" t="s">
        <v>27</v>
      </c>
      <c r="J208" s="58" t="s">
        <v>411</v>
      </c>
      <c r="K208" s="56" t="s">
        <v>682</v>
      </c>
      <c r="L208" s="63" t="s">
        <v>513</v>
      </c>
      <c r="M208" s="42" t="s">
        <v>687</v>
      </c>
      <c r="N208" s="34" t="s">
        <v>734</v>
      </c>
      <c r="O208" s="35" t="s">
        <v>738</v>
      </c>
    </row>
    <row r="209" spans="1:16" ht="25.5">
      <c r="A209" s="35" t="s">
        <v>186</v>
      </c>
      <c r="B209" s="42">
        <v>3</v>
      </c>
      <c r="C209" s="42" t="s">
        <v>27</v>
      </c>
      <c r="D209" s="35"/>
      <c r="E209" s="35"/>
      <c r="F209" s="35"/>
      <c r="G209" s="35"/>
      <c r="H209" s="35"/>
      <c r="I209" s="35"/>
      <c r="J209" s="73" t="s">
        <v>412</v>
      </c>
      <c r="K209" s="73" t="s">
        <v>678</v>
      </c>
      <c r="L209" s="73" t="s">
        <v>504</v>
      </c>
      <c r="M209" s="42" t="s">
        <v>687</v>
      </c>
      <c r="N209" s="35" t="s">
        <v>701</v>
      </c>
      <c r="O209" s="35" t="s">
        <v>739</v>
      </c>
      <c r="P209" s="35"/>
    </row>
    <row r="210" spans="1:16" ht="15" customHeight="1">
      <c r="A210" s="35" t="s">
        <v>790</v>
      </c>
      <c r="B210" s="42">
        <v>4</v>
      </c>
      <c r="C210" s="34">
        <v>0.85</v>
      </c>
      <c r="D210" s="37" t="s">
        <v>522</v>
      </c>
      <c r="E210" s="37" t="s">
        <v>523</v>
      </c>
      <c r="F210" s="61" t="s">
        <v>634</v>
      </c>
      <c r="G210" s="42" t="s">
        <v>598</v>
      </c>
      <c r="H210" s="42" t="s">
        <v>813</v>
      </c>
      <c r="J210" s="58" t="s">
        <v>414</v>
      </c>
      <c r="K210" s="56" t="s">
        <v>681</v>
      </c>
      <c r="L210" s="63" t="s">
        <v>197</v>
      </c>
      <c r="M210" s="42" t="s">
        <v>684</v>
      </c>
      <c r="N210" s="42" t="s">
        <v>714</v>
      </c>
      <c r="O210" s="42" t="s">
        <v>740</v>
      </c>
    </row>
    <row r="211" spans="1:16" ht="25.9" customHeight="1">
      <c r="A211" s="35" t="s">
        <v>187</v>
      </c>
      <c r="B211" s="42">
        <v>4</v>
      </c>
      <c r="C211" s="34">
        <v>0.85</v>
      </c>
      <c r="D211" s="37" t="s">
        <v>522</v>
      </c>
      <c r="E211" s="37" t="s">
        <v>523</v>
      </c>
      <c r="F211" s="61" t="s">
        <v>634</v>
      </c>
      <c r="G211" s="42" t="s">
        <v>597</v>
      </c>
      <c r="H211" s="42" t="s">
        <v>813</v>
      </c>
      <c r="J211" s="58" t="s">
        <v>415</v>
      </c>
      <c r="K211" s="56" t="s">
        <v>681</v>
      </c>
      <c r="L211" s="63" t="s">
        <v>197</v>
      </c>
      <c r="M211" s="42" t="s">
        <v>684</v>
      </c>
      <c r="N211" s="42" t="s">
        <v>714</v>
      </c>
      <c r="O211" s="42" t="s">
        <v>740</v>
      </c>
    </row>
    <row r="212" spans="1:16" ht="46.9" customHeight="1">
      <c r="A212" s="35" t="s">
        <v>194</v>
      </c>
      <c r="B212" s="42">
        <v>2</v>
      </c>
      <c r="C212" s="34" t="s">
        <v>27</v>
      </c>
      <c r="D212" s="37">
        <v>2</v>
      </c>
      <c r="E212" s="37">
        <v>2</v>
      </c>
      <c r="F212" s="61">
        <v>2</v>
      </c>
      <c r="G212" s="42" t="s">
        <v>646</v>
      </c>
      <c r="H212" s="42" t="s">
        <v>812</v>
      </c>
      <c r="I212" s="42" t="s">
        <v>27</v>
      </c>
      <c r="J212" s="63" t="s">
        <v>416</v>
      </c>
      <c r="K212" s="56" t="s">
        <v>681</v>
      </c>
      <c r="L212" s="63" t="s">
        <v>197</v>
      </c>
      <c r="M212" s="42" t="s">
        <v>684</v>
      </c>
      <c r="N212" s="42" t="s">
        <v>714</v>
      </c>
      <c r="O212" s="42" t="s">
        <v>740</v>
      </c>
    </row>
    <row r="213" spans="1:16" ht="24.6" customHeight="1">
      <c r="A213" s="35" t="s">
        <v>188</v>
      </c>
      <c r="B213" s="42">
        <v>4</v>
      </c>
      <c r="C213" s="42">
        <v>1</v>
      </c>
      <c r="D213" s="37">
        <v>0</v>
      </c>
      <c r="E213" s="37">
        <v>1</v>
      </c>
      <c r="F213" s="61">
        <v>1</v>
      </c>
      <c r="H213" s="42" t="s">
        <v>644</v>
      </c>
      <c r="I213" s="42" t="s">
        <v>645</v>
      </c>
      <c r="J213" s="63" t="s">
        <v>418</v>
      </c>
      <c r="K213" s="56" t="s">
        <v>681</v>
      </c>
      <c r="L213" s="63" t="s">
        <v>197</v>
      </c>
      <c r="M213" s="42" t="s">
        <v>684</v>
      </c>
      <c r="N213" s="42" t="s">
        <v>714</v>
      </c>
      <c r="O213" s="42" t="s">
        <v>740</v>
      </c>
    </row>
    <row r="214" spans="1:16" ht="38.25">
      <c r="A214" s="35" t="s">
        <v>791</v>
      </c>
      <c r="B214" s="42">
        <v>2</v>
      </c>
      <c r="C214" s="42" t="s">
        <v>27</v>
      </c>
      <c r="J214" s="58" t="s">
        <v>417</v>
      </c>
      <c r="K214" s="56" t="s">
        <v>681</v>
      </c>
      <c r="L214" s="63" t="s">
        <v>197</v>
      </c>
      <c r="M214" s="42" t="s">
        <v>684</v>
      </c>
      <c r="N214" s="42" t="s">
        <v>714</v>
      </c>
      <c r="O214" s="42" t="s">
        <v>740</v>
      </c>
    </row>
    <row r="215" spans="1:16" ht="22.9" customHeight="1">
      <c r="A215" s="35" t="s">
        <v>792</v>
      </c>
      <c r="B215" s="42">
        <v>4</v>
      </c>
      <c r="C215" s="42" t="s">
        <v>27</v>
      </c>
      <c r="J215" s="58" t="s">
        <v>419</v>
      </c>
      <c r="K215" s="56" t="s">
        <v>681</v>
      </c>
      <c r="L215" s="63" t="s">
        <v>197</v>
      </c>
      <c r="M215" s="42" t="s">
        <v>685</v>
      </c>
      <c r="N215" s="42" t="s">
        <v>695</v>
      </c>
      <c r="O215" s="42" t="s">
        <v>715</v>
      </c>
    </row>
    <row r="216" spans="1:16" ht="24" customHeight="1">
      <c r="A216" s="35" t="s">
        <v>189</v>
      </c>
      <c r="B216" s="42">
        <v>2</v>
      </c>
      <c r="C216" s="42" t="s">
        <v>27</v>
      </c>
      <c r="D216" s="35"/>
      <c r="E216" s="35"/>
      <c r="F216" s="35"/>
      <c r="G216" s="35"/>
      <c r="H216" s="35"/>
      <c r="I216" s="35"/>
      <c r="J216" s="73" t="s">
        <v>420</v>
      </c>
      <c r="K216" s="56" t="s">
        <v>681</v>
      </c>
      <c r="L216" s="73" t="s">
        <v>197</v>
      </c>
      <c r="M216" s="42" t="s">
        <v>685</v>
      </c>
      <c r="N216" s="42" t="s">
        <v>695</v>
      </c>
      <c r="O216" s="42" t="s">
        <v>715</v>
      </c>
      <c r="P216" s="35"/>
    </row>
    <row r="217" spans="1:16" ht="24.6" customHeight="1">
      <c r="A217" s="35" t="s">
        <v>190</v>
      </c>
      <c r="B217" s="42">
        <v>2</v>
      </c>
      <c r="C217" s="42" t="s">
        <v>27</v>
      </c>
      <c r="J217" s="58" t="s">
        <v>421</v>
      </c>
      <c r="K217" s="56" t="s">
        <v>681</v>
      </c>
      <c r="L217" s="63" t="s">
        <v>197</v>
      </c>
      <c r="M217" s="42" t="s">
        <v>685</v>
      </c>
      <c r="N217" s="42" t="s">
        <v>696</v>
      </c>
      <c r="O217" s="42" t="s">
        <v>742</v>
      </c>
    </row>
    <row r="218" spans="1:16" ht="16.899999999999999" customHeight="1">
      <c r="A218" s="35" t="s">
        <v>793</v>
      </c>
      <c r="B218" s="42">
        <v>1</v>
      </c>
      <c r="C218" s="42" t="s">
        <v>27</v>
      </c>
      <c r="J218" s="58" t="s">
        <v>422</v>
      </c>
      <c r="K218" s="56" t="s">
        <v>681</v>
      </c>
      <c r="L218" s="63" t="s">
        <v>197</v>
      </c>
      <c r="M218" s="42" t="s">
        <v>685</v>
      </c>
      <c r="N218" s="42" t="s">
        <v>696</v>
      </c>
      <c r="O218" s="42" t="s">
        <v>742</v>
      </c>
    </row>
    <row r="219" spans="1:16" ht="15" customHeight="1">
      <c r="A219" s="35" t="s">
        <v>794</v>
      </c>
      <c r="B219" s="42">
        <v>2</v>
      </c>
      <c r="C219" s="42" t="s">
        <v>27</v>
      </c>
      <c r="J219" s="58" t="s">
        <v>413</v>
      </c>
      <c r="K219" s="56" t="s">
        <v>681</v>
      </c>
      <c r="L219" s="63" t="s">
        <v>197</v>
      </c>
      <c r="M219" s="42" t="s">
        <v>685</v>
      </c>
      <c r="N219" s="42" t="s">
        <v>696</v>
      </c>
      <c r="O219" s="42" t="s">
        <v>742</v>
      </c>
    </row>
    <row r="220" spans="1:16" ht="25.15" customHeight="1">
      <c r="A220" s="35" t="s">
        <v>841</v>
      </c>
      <c r="B220" s="42">
        <v>4</v>
      </c>
      <c r="C220" s="42">
        <v>1</v>
      </c>
      <c r="D220" s="37">
        <v>1</v>
      </c>
      <c r="E220" s="37">
        <v>1</v>
      </c>
      <c r="F220" s="37">
        <v>0</v>
      </c>
      <c r="G220" s="42" t="s">
        <v>524</v>
      </c>
      <c r="H220" s="34" t="s">
        <v>27</v>
      </c>
      <c r="I220" s="34" t="s">
        <v>27</v>
      </c>
      <c r="J220" s="56" t="s">
        <v>423</v>
      </c>
      <c r="K220" s="56" t="s">
        <v>681</v>
      </c>
      <c r="L220" s="56" t="s">
        <v>197</v>
      </c>
      <c r="M220" s="34" t="s">
        <v>686</v>
      </c>
      <c r="N220" s="34" t="s">
        <v>699</v>
      </c>
      <c r="O220" s="34" t="s">
        <v>743</v>
      </c>
      <c r="P220" s="34"/>
    </row>
    <row r="221" spans="1:16" ht="24" customHeight="1">
      <c r="A221" s="35" t="s">
        <v>795</v>
      </c>
      <c r="B221" s="34">
        <v>1</v>
      </c>
      <c r="C221" s="42" t="s">
        <v>27</v>
      </c>
      <c r="J221" s="58" t="s">
        <v>424</v>
      </c>
      <c r="K221" s="56" t="s">
        <v>681</v>
      </c>
      <c r="L221" s="63" t="s">
        <v>197</v>
      </c>
      <c r="M221" s="34" t="s">
        <v>686</v>
      </c>
      <c r="N221" s="34" t="s">
        <v>699</v>
      </c>
      <c r="O221" s="34" t="s">
        <v>743</v>
      </c>
    </row>
    <row r="222" spans="1:16" ht="23.45" customHeight="1">
      <c r="A222" s="35" t="s">
        <v>192</v>
      </c>
      <c r="B222" s="42">
        <v>1</v>
      </c>
      <c r="C222" s="42" t="s">
        <v>27</v>
      </c>
      <c r="J222" s="58" t="s">
        <v>425</v>
      </c>
      <c r="K222" s="56" t="s">
        <v>681</v>
      </c>
      <c r="L222" s="63" t="s">
        <v>197</v>
      </c>
      <c r="M222" s="34" t="s">
        <v>686</v>
      </c>
      <c r="N222" s="34" t="s">
        <v>699</v>
      </c>
      <c r="O222" s="34" t="s">
        <v>743</v>
      </c>
    </row>
    <row r="223" spans="1:16" ht="15" customHeight="1">
      <c r="A223" s="35" t="s">
        <v>796</v>
      </c>
      <c r="B223" s="42">
        <v>2</v>
      </c>
      <c r="C223" s="42" t="s">
        <v>27</v>
      </c>
      <c r="J223" s="58" t="s">
        <v>426</v>
      </c>
      <c r="K223" s="56" t="s">
        <v>681</v>
      </c>
      <c r="L223" s="63" t="s">
        <v>197</v>
      </c>
      <c r="M223" s="42" t="s">
        <v>687</v>
      </c>
      <c r="N223" s="42" t="s">
        <v>734</v>
      </c>
      <c r="O223" s="42" t="s">
        <v>741</v>
      </c>
    </row>
    <row r="224" spans="1:16" ht="14.45" customHeight="1">
      <c r="A224" s="35" t="s">
        <v>790</v>
      </c>
      <c r="B224" s="42">
        <v>4</v>
      </c>
      <c r="C224" s="34">
        <v>0.85</v>
      </c>
      <c r="D224" s="37" t="s">
        <v>526</v>
      </c>
      <c r="E224" s="37" t="s">
        <v>527</v>
      </c>
      <c r="F224" s="61" t="s">
        <v>635</v>
      </c>
      <c r="G224" s="42" t="s">
        <v>525</v>
      </c>
      <c r="H224" s="42" t="s">
        <v>813</v>
      </c>
      <c r="J224" s="58" t="s">
        <v>414</v>
      </c>
      <c r="K224" s="56" t="s">
        <v>681</v>
      </c>
      <c r="L224" s="63" t="s">
        <v>198</v>
      </c>
      <c r="M224" s="42" t="s">
        <v>684</v>
      </c>
      <c r="N224" s="42" t="s">
        <v>714</v>
      </c>
      <c r="O224" s="42" t="s">
        <v>740</v>
      </c>
    </row>
    <row r="225" spans="1:16" ht="24" customHeight="1">
      <c r="A225" s="35" t="s">
        <v>187</v>
      </c>
      <c r="B225" s="42">
        <v>4</v>
      </c>
      <c r="C225" s="42">
        <v>85</v>
      </c>
      <c r="D225" s="37" t="s">
        <v>636</v>
      </c>
      <c r="E225" s="37" t="s">
        <v>637</v>
      </c>
      <c r="F225" s="37" t="s">
        <v>638</v>
      </c>
      <c r="G225" s="42" t="s">
        <v>535</v>
      </c>
      <c r="H225" s="42" t="s">
        <v>813</v>
      </c>
      <c r="J225" s="58" t="s">
        <v>415</v>
      </c>
      <c r="K225" s="56" t="s">
        <v>681</v>
      </c>
      <c r="L225" s="63" t="s">
        <v>198</v>
      </c>
      <c r="M225" s="42" t="s">
        <v>684</v>
      </c>
      <c r="N225" s="42" t="s">
        <v>714</v>
      </c>
      <c r="O225" s="42" t="s">
        <v>740</v>
      </c>
    </row>
    <row r="226" spans="1:16" ht="34.9" customHeight="1">
      <c r="A226" s="35" t="s">
        <v>194</v>
      </c>
      <c r="B226" s="42">
        <v>3</v>
      </c>
      <c r="C226" s="63" t="s">
        <v>195</v>
      </c>
      <c r="D226" s="58">
        <v>2</v>
      </c>
      <c r="E226" s="58">
        <v>1</v>
      </c>
      <c r="F226" s="59">
        <v>1</v>
      </c>
      <c r="G226" s="42" t="s">
        <v>633</v>
      </c>
      <c r="H226" s="42" t="s">
        <v>641</v>
      </c>
      <c r="I226" s="34" t="s">
        <v>27</v>
      </c>
      <c r="J226" s="56" t="s">
        <v>416</v>
      </c>
      <c r="K226" s="56" t="s">
        <v>681</v>
      </c>
      <c r="L226" s="56" t="s">
        <v>198</v>
      </c>
      <c r="M226" s="42" t="s">
        <v>684</v>
      </c>
      <c r="N226" s="42" t="s">
        <v>714</v>
      </c>
      <c r="O226" s="42" t="s">
        <v>740</v>
      </c>
      <c r="P226" s="34"/>
    </row>
    <row r="227" spans="1:16" ht="36.6" customHeight="1">
      <c r="A227" s="35" t="s">
        <v>188</v>
      </c>
      <c r="B227" s="42">
        <v>8</v>
      </c>
      <c r="C227" s="42">
        <v>2</v>
      </c>
      <c r="D227" s="37">
        <v>2</v>
      </c>
      <c r="E227" s="37">
        <v>0</v>
      </c>
      <c r="F227" s="37">
        <v>0</v>
      </c>
      <c r="G227" s="42" t="s">
        <v>528</v>
      </c>
      <c r="H227" s="34" t="s">
        <v>27</v>
      </c>
      <c r="I227" s="34" t="s">
        <v>27</v>
      </c>
      <c r="J227" s="56" t="s">
        <v>418</v>
      </c>
      <c r="K227" s="56" t="s">
        <v>681</v>
      </c>
      <c r="L227" s="56" t="s">
        <v>198</v>
      </c>
      <c r="M227" s="42" t="s">
        <v>684</v>
      </c>
      <c r="N227" s="42" t="s">
        <v>714</v>
      </c>
      <c r="O227" s="42" t="s">
        <v>740</v>
      </c>
      <c r="P227" s="34"/>
    </row>
    <row r="228" spans="1:16" ht="38.25">
      <c r="A228" s="35" t="s">
        <v>791</v>
      </c>
      <c r="B228" s="42">
        <v>2</v>
      </c>
      <c r="C228" s="42" t="s">
        <v>27</v>
      </c>
      <c r="G228" s="42"/>
      <c r="J228" s="58" t="s">
        <v>417</v>
      </c>
      <c r="K228" s="56" t="s">
        <v>681</v>
      </c>
      <c r="L228" s="63" t="s">
        <v>198</v>
      </c>
      <c r="M228" s="42" t="s">
        <v>684</v>
      </c>
      <c r="N228" s="42" t="s">
        <v>714</v>
      </c>
      <c r="O228" s="42" t="s">
        <v>740</v>
      </c>
    </row>
    <row r="229" spans="1:16" ht="24.6" customHeight="1">
      <c r="A229" s="35" t="s">
        <v>196</v>
      </c>
      <c r="B229" s="42">
        <v>2</v>
      </c>
      <c r="C229" s="42" t="s">
        <v>27</v>
      </c>
      <c r="G229" s="42"/>
      <c r="J229" s="58" t="s">
        <v>420</v>
      </c>
      <c r="K229" s="56" t="s">
        <v>681</v>
      </c>
      <c r="L229" s="63" t="s">
        <v>198</v>
      </c>
      <c r="M229" s="42" t="s">
        <v>685</v>
      </c>
      <c r="N229" s="42" t="s">
        <v>695</v>
      </c>
      <c r="O229" s="42" t="s">
        <v>715</v>
      </c>
    </row>
    <row r="230" spans="1:16" ht="42.6" customHeight="1">
      <c r="A230" s="73" t="s">
        <v>190</v>
      </c>
      <c r="B230" s="63">
        <v>4</v>
      </c>
      <c r="C230" s="63">
        <v>1</v>
      </c>
      <c r="D230" s="58">
        <v>1</v>
      </c>
      <c r="E230" s="58">
        <v>0</v>
      </c>
      <c r="F230" s="58">
        <v>0</v>
      </c>
      <c r="G230" s="63" t="s">
        <v>659</v>
      </c>
      <c r="H230" s="34" t="s">
        <v>27</v>
      </c>
      <c r="I230" s="34" t="s">
        <v>27</v>
      </c>
      <c r="J230" s="56" t="s">
        <v>421</v>
      </c>
      <c r="K230" s="56" t="s">
        <v>681</v>
      </c>
      <c r="L230" s="56" t="s">
        <v>198</v>
      </c>
      <c r="M230" s="42" t="s">
        <v>685</v>
      </c>
      <c r="N230" s="42" t="s">
        <v>696</v>
      </c>
      <c r="O230" s="42" t="s">
        <v>742</v>
      </c>
      <c r="P230" s="34"/>
    </row>
    <row r="231" spans="1:16" ht="15" customHeight="1">
      <c r="A231" s="35" t="s">
        <v>793</v>
      </c>
      <c r="B231" s="42">
        <v>1</v>
      </c>
      <c r="C231" s="42" t="s">
        <v>27</v>
      </c>
      <c r="G231" s="42"/>
      <c r="J231" s="58" t="s">
        <v>422</v>
      </c>
      <c r="K231" s="56" t="s">
        <v>681</v>
      </c>
      <c r="L231" s="63" t="s">
        <v>198</v>
      </c>
      <c r="M231" s="42" t="s">
        <v>685</v>
      </c>
      <c r="N231" s="42" t="s">
        <v>696</v>
      </c>
      <c r="O231" s="42" t="s">
        <v>742</v>
      </c>
    </row>
    <row r="232" spans="1:16" ht="13.15" customHeight="1">
      <c r="A232" s="35" t="s">
        <v>794</v>
      </c>
      <c r="B232" s="42">
        <v>2</v>
      </c>
      <c r="C232" s="42" t="s">
        <v>27</v>
      </c>
      <c r="G232" s="42"/>
      <c r="J232" s="58" t="s">
        <v>413</v>
      </c>
      <c r="K232" s="56" t="s">
        <v>681</v>
      </c>
      <c r="L232" s="63" t="s">
        <v>198</v>
      </c>
      <c r="M232" s="42" t="s">
        <v>685</v>
      </c>
      <c r="N232" s="42" t="s">
        <v>696</v>
      </c>
      <c r="O232" s="42" t="s">
        <v>742</v>
      </c>
    </row>
    <row r="233" spans="1:16" ht="23.45" customHeight="1">
      <c r="A233" s="35" t="s">
        <v>841</v>
      </c>
      <c r="B233" s="42">
        <v>4</v>
      </c>
      <c r="C233" s="42">
        <v>1</v>
      </c>
      <c r="D233" s="37">
        <v>1</v>
      </c>
      <c r="E233" s="37">
        <v>0</v>
      </c>
      <c r="F233" s="37">
        <v>0</v>
      </c>
      <c r="G233" s="42" t="s">
        <v>524</v>
      </c>
      <c r="H233" s="34" t="s">
        <v>27</v>
      </c>
      <c r="I233" s="34" t="s">
        <v>27</v>
      </c>
      <c r="J233" s="56" t="s">
        <v>423</v>
      </c>
      <c r="K233" s="56" t="s">
        <v>681</v>
      </c>
      <c r="L233" s="56" t="s">
        <v>198</v>
      </c>
      <c r="M233" s="34" t="s">
        <v>686</v>
      </c>
      <c r="N233" s="34"/>
      <c r="O233" s="34"/>
      <c r="P233" s="34"/>
    </row>
    <row r="234" spans="1:16" ht="27" customHeight="1">
      <c r="A234" s="35" t="s">
        <v>795</v>
      </c>
      <c r="B234" s="34">
        <v>1</v>
      </c>
      <c r="C234" s="42" t="s">
        <v>27</v>
      </c>
      <c r="J234" s="58" t="s">
        <v>424</v>
      </c>
      <c r="K234" s="56" t="s">
        <v>681</v>
      </c>
      <c r="L234" s="63" t="s">
        <v>198</v>
      </c>
      <c r="M234" s="42" t="s">
        <v>686</v>
      </c>
    </row>
    <row r="235" spans="1:16" ht="16.149999999999999" customHeight="1">
      <c r="A235" s="35" t="s">
        <v>607</v>
      </c>
      <c r="B235" s="42">
        <v>1</v>
      </c>
      <c r="C235" s="42" t="s">
        <v>27</v>
      </c>
      <c r="J235" s="58" t="s">
        <v>425</v>
      </c>
      <c r="K235" s="56" t="s">
        <v>681</v>
      </c>
      <c r="L235" s="63" t="s">
        <v>198</v>
      </c>
      <c r="M235" s="42" t="s">
        <v>686</v>
      </c>
    </row>
    <row r="236" spans="1:16" ht="63.6" customHeight="1">
      <c r="A236" s="35" t="s">
        <v>193</v>
      </c>
      <c r="B236" s="42">
        <v>9</v>
      </c>
      <c r="C236" s="42">
        <v>2</v>
      </c>
      <c r="D236" s="37">
        <v>2</v>
      </c>
      <c r="E236" s="37">
        <v>0</v>
      </c>
      <c r="F236" s="37">
        <v>0</v>
      </c>
      <c r="G236" s="136" t="s">
        <v>1031</v>
      </c>
      <c r="H236" s="34" t="s">
        <v>27</v>
      </c>
      <c r="I236" s="34" t="s">
        <v>27</v>
      </c>
      <c r="J236" s="56" t="s">
        <v>426</v>
      </c>
      <c r="K236" s="56" t="s">
        <v>681</v>
      </c>
      <c r="L236" s="56" t="s">
        <v>198</v>
      </c>
      <c r="M236" s="34" t="s">
        <v>687</v>
      </c>
      <c r="N236" s="42" t="s">
        <v>734</v>
      </c>
      <c r="O236" s="42" t="s">
        <v>741</v>
      </c>
      <c r="P236" s="34"/>
    </row>
    <row r="237" spans="1:16" ht="38.25">
      <c r="A237" s="35" t="s">
        <v>790</v>
      </c>
      <c r="B237" s="42">
        <v>4</v>
      </c>
      <c r="C237" s="34">
        <v>0.85</v>
      </c>
      <c r="D237" s="61">
        <v>0.81</v>
      </c>
      <c r="E237" s="61">
        <v>0.04</v>
      </c>
      <c r="F237" s="37" t="s">
        <v>529</v>
      </c>
      <c r="G237" s="42" t="s">
        <v>599</v>
      </c>
      <c r="H237" s="42" t="s">
        <v>533</v>
      </c>
      <c r="I237" s="63" t="s">
        <v>642</v>
      </c>
      <c r="J237" s="63" t="s">
        <v>414</v>
      </c>
      <c r="K237" s="56" t="s">
        <v>681</v>
      </c>
      <c r="L237" s="63" t="s">
        <v>199</v>
      </c>
      <c r="M237" s="63" t="s">
        <v>684</v>
      </c>
      <c r="N237" s="42" t="s">
        <v>714</v>
      </c>
      <c r="O237" s="42" t="s">
        <v>740</v>
      </c>
      <c r="P237" s="63"/>
    </row>
    <row r="238" spans="1:16" ht="25.9" customHeight="1">
      <c r="A238" s="35" t="s">
        <v>187</v>
      </c>
      <c r="B238" s="42">
        <v>4</v>
      </c>
      <c r="C238" s="34">
        <v>0.85</v>
      </c>
      <c r="D238" s="37" t="s">
        <v>530</v>
      </c>
      <c r="E238" s="37" t="s">
        <v>531</v>
      </c>
      <c r="F238" s="37" t="s">
        <v>532</v>
      </c>
      <c r="G238" s="42" t="s">
        <v>600</v>
      </c>
      <c r="H238" s="42" t="s">
        <v>533</v>
      </c>
      <c r="I238" s="63" t="s">
        <v>642</v>
      </c>
      <c r="J238" s="63" t="s">
        <v>415</v>
      </c>
      <c r="K238" s="56" t="s">
        <v>681</v>
      </c>
      <c r="L238" s="63" t="s">
        <v>199</v>
      </c>
      <c r="M238" s="63" t="s">
        <v>684</v>
      </c>
      <c r="N238" s="42" t="s">
        <v>714</v>
      </c>
      <c r="O238" s="42" t="s">
        <v>740</v>
      </c>
      <c r="P238" s="63"/>
    </row>
    <row r="239" spans="1:16" ht="32.25" customHeight="1">
      <c r="A239" s="35" t="s">
        <v>194</v>
      </c>
      <c r="B239" s="42">
        <v>2</v>
      </c>
      <c r="C239" s="42" t="s">
        <v>27</v>
      </c>
      <c r="D239" s="37">
        <v>2</v>
      </c>
      <c r="E239" s="37">
        <v>2</v>
      </c>
      <c r="F239" s="61">
        <v>2</v>
      </c>
      <c r="G239" s="42" t="s">
        <v>811</v>
      </c>
      <c r="H239" s="42" t="s">
        <v>647</v>
      </c>
      <c r="I239" s="34" t="s">
        <v>27</v>
      </c>
      <c r="J239" s="56" t="s">
        <v>416</v>
      </c>
      <c r="K239" s="56" t="s">
        <v>681</v>
      </c>
      <c r="L239" s="56" t="s">
        <v>199</v>
      </c>
      <c r="M239" s="63" t="s">
        <v>684</v>
      </c>
      <c r="N239" s="42" t="s">
        <v>714</v>
      </c>
      <c r="O239" s="42" t="s">
        <v>740</v>
      </c>
      <c r="P239" s="34"/>
    </row>
    <row r="240" spans="1:16" ht="24.6" customHeight="1">
      <c r="A240" s="35" t="s">
        <v>188</v>
      </c>
      <c r="B240" s="42">
        <v>4</v>
      </c>
      <c r="C240" s="42">
        <v>1</v>
      </c>
      <c r="D240" s="37">
        <v>1</v>
      </c>
      <c r="E240" s="37">
        <v>0</v>
      </c>
      <c r="F240" s="37">
        <v>0</v>
      </c>
      <c r="G240" s="42" t="s">
        <v>534</v>
      </c>
      <c r="H240" s="34" t="s">
        <v>27</v>
      </c>
      <c r="I240" s="34" t="s">
        <v>27</v>
      </c>
      <c r="J240" s="56" t="s">
        <v>418</v>
      </c>
      <c r="K240" s="56" t="s">
        <v>681</v>
      </c>
      <c r="L240" s="56" t="s">
        <v>199</v>
      </c>
      <c r="M240" s="63" t="s">
        <v>684</v>
      </c>
      <c r="N240" s="42" t="s">
        <v>714</v>
      </c>
      <c r="O240" s="42" t="s">
        <v>740</v>
      </c>
      <c r="P240" s="34"/>
    </row>
    <row r="241" spans="1:16" ht="38.25">
      <c r="A241" s="35" t="s">
        <v>791</v>
      </c>
      <c r="B241" s="42">
        <v>2</v>
      </c>
      <c r="C241" s="42" t="s">
        <v>27</v>
      </c>
      <c r="G241" s="42"/>
      <c r="J241" s="58" t="s">
        <v>417</v>
      </c>
      <c r="K241" s="56" t="s">
        <v>681</v>
      </c>
      <c r="L241" s="63" t="s">
        <v>199</v>
      </c>
      <c r="M241" s="63" t="s">
        <v>684</v>
      </c>
      <c r="N241" s="42" t="s">
        <v>714</v>
      </c>
      <c r="O241" s="42" t="s">
        <v>740</v>
      </c>
    </row>
    <row r="242" spans="1:16" ht="23.45" customHeight="1">
      <c r="A242" s="35" t="s">
        <v>196</v>
      </c>
      <c r="B242" s="42">
        <v>2</v>
      </c>
      <c r="C242" s="42" t="s">
        <v>27</v>
      </c>
      <c r="J242" s="58" t="s">
        <v>420</v>
      </c>
      <c r="K242" s="56" t="s">
        <v>681</v>
      </c>
      <c r="L242" s="63" t="s">
        <v>199</v>
      </c>
      <c r="M242" s="42" t="s">
        <v>685</v>
      </c>
      <c r="N242" s="42" t="s">
        <v>695</v>
      </c>
      <c r="O242" s="42" t="s">
        <v>715</v>
      </c>
    </row>
    <row r="243" spans="1:16" ht="24" customHeight="1">
      <c r="A243" s="35" t="s">
        <v>190</v>
      </c>
      <c r="B243" s="42">
        <v>2</v>
      </c>
      <c r="C243" s="42" t="s">
        <v>27</v>
      </c>
      <c r="J243" s="58" t="s">
        <v>421</v>
      </c>
      <c r="K243" s="56" t="s">
        <v>681</v>
      </c>
      <c r="L243" s="63" t="s">
        <v>199</v>
      </c>
      <c r="M243" s="42" t="s">
        <v>685</v>
      </c>
      <c r="N243" s="42" t="s">
        <v>696</v>
      </c>
      <c r="O243" s="42" t="s">
        <v>742</v>
      </c>
    </row>
    <row r="244" spans="1:16" ht="15" customHeight="1">
      <c r="A244" s="35" t="s">
        <v>793</v>
      </c>
      <c r="B244" s="42">
        <v>1</v>
      </c>
      <c r="C244" s="42" t="s">
        <v>27</v>
      </c>
      <c r="J244" s="58" t="s">
        <v>422</v>
      </c>
      <c r="K244" s="56" t="s">
        <v>681</v>
      </c>
      <c r="L244" s="63" t="s">
        <v>199</v>
      </c>
      <c r="M244" s="42" t="s">
        <v>685</v>
      </c>
      <c r="N244" s="42" t="s">
        <v>696</v>
      </c>
      <c r="O244" s="42" t="s">
        <v>742</v>
      </c>
    </row>
    <row r="245" spans="1:16" ht="15.6" customHeight="1">
      <c r="A245" s="35" t="s">
        <v>794</v>
      </c>
      <c r="B245" s="42">
        <v>2</v>
      </c>
      <c r="C245" s="42" t="s">
        <v>27</v>
      </c>
      <c r="J245" s="58" t="s">
        <v>413</v>
      </c>
      <c r="K245" s="56" t="s">
        <v>681</v>
      </c>
      <c r="L245" s="63" t="s">
        <v>199</v>
      </c>
      <c r="M245" s="42" t="s">
        <v>685</v>
      </c>
      <c r="N245" s="42" t="s">
        <v>696</v>
      </c>
      <c r="O245" s="42" t="s">
        <v>742</v>
      </c>
    </row>
    <row r="246" spans="1:16" ht="24" customHeight="1">
      <c r="A246" s="73" t="s">
        <v>841</v>
      </c>
      <c r="B246" s="63">
        <v>4</v>
      </c>
      <c r="C246" s="63">
        <v>1</v>
      </c>
      <c r="D246" s="37">
        <v>1</v>
      </c>
      <c r="E246" s="37">
        <v>0</v>
      </c>
      <c r="F246" s="37">
        <v>0</v>
      </c>
      <c r="G246" s="42" t="s">
        <v>524</v>
      </c>
      <c r="H246" s="34" t="s">
        <v>27</v>
      </c>
      <c r="I246" s="34" t="s">
        <v>27</v>
      </c>
      <c r="J246" s="56" t="s">
        <v>423</v>
      </c>
      <c r="K246" s="56" t="s">
        <v>681</v>
      </c>
      <c r="L246" s="56" t="s">
        <v>199</v>
      </c>
      <c r="M246" s="34" t="s">
        <v>686</v>
      </c>
      <c r="N246" s="34" t="s">
        <v>699</v>
      </c>
      <c r="O246" s="34" t="s">
        <v>743</v>
      </c>
      <c r="P246" s="34"/>
    </row>
    <row r="247" spans="1:16" ht="25.15" customHeight="1">
      <c r="A247" s="35" t="s">
        <v>795</v>
      </c>
      <c r="B247" s="34">
        <v>1</v>
      </c>
      <c r="C247" s="42" t="s">
        <v>27</v>
      </c>
      <c r="J247" s="58" t="s">
        <v>424</v>
      </c>
      <c r="K247" s="56" t="s">
        <v>681</v>
      </c>
      <c r="L247" s="63" t="s">
        <v>199</v>
      </c>
      <c r="M247" s="34" t="s">
        <v>686</v>
      </c>
      <c r="N247" s="34" t="s">
        <v>699</v>
      </c>
      <c r="O247" s="34" t="s">
        <v>743</v>
      </c>
    </row>
    <row r="248" spans="1:16" ht="23.45" customHeight="1">
      <c r="A248" s="35" t="s">
        <v>192</v>
      </c>
      <c r="B248" s="42">
        <v>1</v>
      </c>
      <c r="C248" s="42" t="s">
        <v>27</v>
      </c>
      <c r="J248" s="58" t="s">
        <v>425</v>
      </c>
      <c r="K248" s="56" t="s">
        <v>681</v>
      </c>
      <c r="L248" s="63" t="s">
        <v>199</v>
      </c>
      <c r="M248" s="34" t="s">
        <v>686</v>
      </c>
      <c r="N248" s="34" t="s">
        <v>699</v>
      </c>
      <c r="O248" s="34" t="s">
        <v>743</v>
      </c>
    </row>
    <row r="249" spans="1:16" ht="15.6" customHeight="1">
      <c r="A249" s="35" t="s">
        <v>796</v>
      </c>
      <c r="B249" s="42">
        <v>2</v>
      </c>
      <c r="C249" s="42" t="s">
        <v>27</v>
      </c>
      <c r="J249" s="58" t="s">
        <v>426</v>
      </c>
      <c r="K249" s="56" t="s">
        <v>681</v>
      </c>
      <c r="L249" s="63" t="s">
        <v>199</v>
      </c>
      <c r="M249" s="34" t="s">
        <v>687</v>
      </c>
      <c r="N249" s="42" t="s">
        <v>734</v>
      </c>
      <c r="O249" s="42" t="s">
        <v>741</v>
      </c>
    </row>
    <row r="250" spans="1:16" ht="15.6" customHeight="1">
      <c r="A250" s="35" t="s">
        <v>790</v>
      </c>
      <c r="B250" s="42">
        <v>4</v>
      </c>
      <c r="C250" s="34">
        <v>0.85</v>
      </c>
      <c r="D250" s="61">
        <v>0.93</v>
      </c>
      <c r="E250" s="61">
        <v>0.08</v>
      </c>
      <c r="F250" s="37" t="s">
        <v>536</v>
      </c>
      <c r="G250" s="42" t="s">
        <v>601</v>
      </c>
      <c r="H250" s="42" t="s">
        <v>813</v>
      </c>
      <c r="I250" s="34" t="s">
        <v>27</v>
      </c>
      <c r="J250" s="56" t="s">
        <v>414</v>
      </c>
      <c r="K250" s="56" t="s">
        <v>681</v>
      </c>
      <c r="L250" s="56" t="s">
        <v>200</v>
      </c>
      <c r="M250" s="34" t="s">
        <v>684</v>
      </c>
      <c r="N250" s="42" t="s">
        <v>714</v>
      </c>
      <c r="O250" s="42" t="s">
        <v>740</v>
      </c>
      <c r="P250" s="34"/>
    </row>
    <row r="251" spans="1:16" ht="23.45" customHeight="1">
      <c r="A251" s="35" t="s">
        <v>187</v>
      </c>
      <c r="B251" s="42">
        <v>4</v>
      </c>
      <c r="C251" s="34">
        <v>0.85</v>
      </c>
      <c r="D251" s="37" t="s">
        <v>538</v>
      </c>
      <c r="E251" s="37" t="s">
        <v>539</v>
      </c>
      <c r="F251" s="37" t="s">
        <v>540</v>
      </c>
      <c r="G251" s="42" t="s">
        <v>537</v>
      </c>
      <c r="H251" s="42" t="s">
        <v>813</v>
      </c>
      <c r="I251" s="34" t="s">
        <v>27</v>
      </c>
      <c r="J251" s="56" t="s">
        <v>415</v>
      </c>
      <c r="K251" s="56" t="s">
        <v>681</v>
      </c>
      <c r="L251" s="56" t="s">
        <v>200</v>
      </c>
      <c r="M251" s="34" t="s">
        <v>684</v>
      </c>
      <c r="N251" s="42" t="s">
        <v>714</v>
      </c>
      <c r="O251" s="42" t="s">
        <v>740</v>
      </c>
      <c r="P251" s="34"/>
    </row>
    <row r="252" spans="1:16" ht="28.9" customHeight="1">
      <c r="A252" s="35" t="s">
        <v>194</v>
      </c>
      <c r="B252" s="42">
        <v>2</v>
      </c>
      <c r="C252" s="34" t="s">
        <v>27</v>
      </c>
      <c r="D252" s="37">
        <v>1</v>
      </c>
      <c r="E252" s="37">
        <v>1</v>
      </c>
      <c r="F252" s="61">
        <v>1</v>
      </c>
      <c r="G252" s="136" t="s">
        <v>859</v>
      </c>
      <c r="H252" s="136" t="s">
        <v>998</v>
      </c>
      <c r="I252" s="34" t="s">
        <v>27</v>
      </c>
      <c r="J252" s="56" t="s">
        <v>416</v>
      </c>
      <c r="K252" s="56" t="s">
        <v>681</v>
      </c>
      <c r="L252" s="56" t="s">
        <v>200</v>
      </c>
      <c r="M252" s="34" t="s">
        <v>684</v>
      </c>
      <c r="N252" s="42" t="s">
        <v>714</v>
      </c>
      <c r="O252" s="42" t="s">
        <v>740</v>
      </c>
      <c r="P252" s="34"/>
    </row>
    <row r="253" spans="1:16" ht="44.45" customHeight="1">
      <c r="A253" s="35" t="s">
        <v>188</v>
      </c>
      <c r="B253" s="42">
        <v>4</v>
      </c>
      <c r="C253" s="42">
        <v>1</v>
      </c>
      <c r="D253" s="37">
        <v>6</v>
      </c>
      <c r="E253" s="37">
        <v>5</v>
      </c>
      <c r="F253" s="61">
        <v>5</v>
      </c>
      <c r="G253" s="42" t="s">
        <v>868</v>
      </c>
      <c r="H253" s="42" t="s">
        <v>854</v>
      </c>
      <c r="I253" s="34" t="s">
        <v>27</v>
      </c>
      <c r="J253" s="56" t="s">
        <v>418</v>
      </c>
      <c r="K253" s="56" t="s">
        <v>681</v>
      </c>
      <c r="L253" s="56" t="s">
        <v>200</v>
      </c>
      <c r="M253" s="34" t="s">
        <v>684</v>
      </c>
      <c r="N253" s="42" t="s">
        <v>714</v>
      </c>
      <c r="O253" s="42" t="s">
        <v>740</v>
      </c>
      <c r="P253" s="34"/>
    </row>
    <row r="254" spans="1:16" ht="38.25">
      <c r="A254" s="35" t="s">
        <v>791</v>
      </c>
      <c r="B254" s="42">
        <v>2</v>
      </c>
      <c r="C254" s="42" t="s">
        <v>27</v>
      </c>
      <c r="J254" s="58" t="s">
        <v>417</v>
      </c>
      <c r="K254" s="56" t="s">
        <v>681</v>
      </c>
      <c r="L254" s="63" t="s">
        <v>200</v>
      </c>
      <c r="M254" s="34" t="s">
        <v>684</v>
      </c>
      <c r="N254" s="42" t="s">
        <v>714</v>
      </c>
      <c r="O254" s="42" t="s">
        <v>740</v>
      </c>
    </row>
    <row r="255" spans="1:16" ht="22.9" customHeight="1">
      <c r="A255" s="35" t="s">
        <v>189</v>
      </c>
      <c r="B255" s="42">
        <v>2</v>
      </c>
      <c r="C255" s="42" t="s">
        <v>27</v>
      </c>
      <c r="J255" s="58" t="s">
        <v>420</v>
      </c>
      <c r="K255" s="56" t="s">
        <v>681</v>
      </c>
      <c r="L255" s="63" t="s">
        <v>200</v>
      </c>
      <c r="M255" s="42" t="s">
        <v>685</v>
      </c>
      <c r="N255" s="42" t="s">
        <v>695</v>
      </c>
      <c r="O255" s="42" t="s">
        <v>715</v>
      </c>
    </row>
    <row r="256" spans="1:16" ht="23.45" customHeight="1">
      <c r="A256" s="35" t="s">
        <v>190</v>
      </c>
      <c r="B256" s="42">
        <v>2</v>
      </c>
      <c r="C256" s="42" t="s">
        <v>27</v>
      </c>
      <c r="J256" s="58" t="s">
        <v>421</v>
      </c>
      <c r="K256" s="56" t="s">
        <v>681</v>
      </c>
      <c r="L256" s="63" t="s">
        <v>200</v>
      </c>
      <c r="M256" s="42" t="s">
        <v>685</v>
      </c>
      <c r="N256" s="42" t="s">
        <v>696</v>
      </c>
      <c r="O256" s="42" t="s">
        <v>742</v>
      </c>
    </row>
    <row r="257" spans="1:16" ht="16.899999999999999" customHeight="1">
      <c r="A257" s="35" t="s">
        <v>794</v>
      </c>
      <c r="B257" s="42">
        <v>2</v>
      </c>
      <c r="C257" s="42" t="s">
        <v>27</v>
      </c>
      <c r="J257" s="58" t="s">
        <v>413</v>
      </c>
      <c r="K257" s="56" t="s">
        <v>681</v>
      </c>
      <c r="L257" s="63" t="s">
        <v>200</v>
      </c>
      <c r="M257" s="42" t="s">
        <v>685</v>
      </c>
      <c r="N257" s="42" t="s">
        <v>696</v>
      </c>
      <c r="O257" s="42" t="s">
        <v>742</v>
      </c>
    </row>
    <row r="258" spans="1:16" ht="23.45" customHeight="1">
      <c r="A258" s="35" t="s">
        <v>191</v>
      </c>
      <c r="B258" s="42">
        <v>4</v>
      </c>
      <c r="C258" s="42">
        <v>1</v>
      </c>
      <c r="D258" s="58">
        <v>1</v>
      </c>
      <c r="E258" s="37">
        <v>0</v>
      </c>
      <c r="F258" s="37">
        <v>0</v>
      </c>
      <c r="G258" s="42" t="s">
        <v>640</v>
      </c>
      <c r="J258" s="58" t="s">
        <v>423</v>
      </c>
      <c r="K258" s="56" t="s">
        <v>681</v>
      </c>
      <c r="L258" s="63" t="s">
        <v>200</v>
      </c>
      <c r="M258" s="34" t="s">
        <v>686</v>
      </c>
      <c r="N258" s="34" t="s">
        <v>699</v>
      </c>
      <c r="O258" s="34" t="s">
        <v>743</v>
      </c>
    </row>
    <row r="259" spans="1:16" ht="22.9" customHeight="1">
      <c r="A259" s="35" t="s">
        <v>795</v>
      </c>
      <c r="B259" s="34">
        <v>1</v>
      </c>
      <c r="C259" s="42" t="s">
        <v>27</v>
      </c>
      <c r="J259" s="58" t="s">
        <v>424</v>
      </c>
      <c r="K259" s="56" t="s">
        <v>681</v>
      </c>
      <c r="L259" s="63" t="s">
        <v>200</v>
      </c>
      <c r="M259" s="34" t="s">
        <v>686</v>
      </c>
      <c r="N259" s="34" t="s">
        <v>699</v>
      </c>
      <c r="O259" s="34" t="s">
        <v>743</v>
      </c>
    </row>
    <row r="260" spans="1:16" ht="22.9" customHeight="1">
      <c r="A260" s="35" t="s">
        <v>192</v>
      </c>
      <c r="B260" s="42">
        <v>1</v>
      </c>
      <c r="C260" s="42" t="s">
        <v>27</v>
      </c>
      <c r="J260" s="58" t="s">
        <v>425</v>
      </c>
      <c r="K260" s="56" t="s">
        <v>681</v>
      </c>
      <c r="L260" s="63" t="s">
        <v>200</v>
      </c>
      <c r="M260" s="34" t="s">
        <v>686</v>
      </c>
      <c r="N260" s="34" t="s">
        <v>699</v>
      </c>
      <c r="O260" s="34" t="s">
        <v>743</v>
      </c>
    </row>
    <row r="261" spans="1:16" ht="36" customHeight="1">
      <c r="A261" s="35" t="s">
        <v>796</v>
      </c>
      <c r="B261" s="42">
        <v>2</v>
      </c>
      <c r="C261" s="42" t="s">
        <v>27</v>
      </c>
      <c r="D261" s="37">
        <v>1</v>
      </c>
      <c r="E261" s="37">
        <v>1</v>
      </c>
      <c r="F261" s="61">
        <v>1</v>
      </c>
      <c r="G261" s="42" t="s">
        <v>798</v>
      </c>
      <c r="H261" s="136" t="s">
        <v>998</v>
      </c>
      <c r="J261" s="58" t="s">
        <v>426</v>
      </c>
      <c r="K261" s="56" t="s">
        <v>681</v>
      </c>
      <c r="L261" s="63" t="s">
        <v>200</v>
      </c>
      <c r="M261" s="34" t="s">
        <v>687</v>
      </c>
      <c r="N261" s="42" t="s">
        <v>734</v>
      </c>
      <c r="O261" s="42" t="s">
        <v>741</v>
      </c>
    </row>
    <row r="262" spans="1:16" ht="29.25" customHeight="1">
      <c r="A262" s="35" t="s">
        <v>790</v>
      </c>
      <c r="B262" s="42">
        <v>4</v>
      </c>
      <c r="C262" s="34">
        <v>0.85</v>
      </c>
      <c r="D262" s="61">
        <v>0.92</v>
      </c>
      <c r="E262" s="61">
        <v>7.0000000000000007E-2</v>
      </c>
      <c r="F262" s="37" t="s">
        <v>541</v>
      </c>
      <c r="G262" s="42" t="s">
        <v>602</v>
      </c>
      <c r="H262" s="42" t="s">
        <v>813</v>
      </c>
      <c r="I262" s="34" t="s">
        <v>27</v>
      </c>
      <c r="J262" s="56" t="s">
        <v>414</v>
      </c>
      <c r="K262" s="56" t="s">
        <v>681</v>
      </c>
      <c r="L262" s="56" t="s">
        <v>201</v>
      </c>
      <c r="M262" s="34" t="s">
        <v>684</v>
      </c>
      <c r="N262" s="42" t="s">
        <v>714</v>
      </c>
      <c r="O262" s="42" t="s">
        <v>740</v>
      </c>
      <c r="P262" s="34"/>
    </row>
    <row r="263" spans="1:16" ht="23.45" customHeight="1">
      <c r="A263" s="35" t="s">
        <v>187</v>
      </c>
      <c r="B263" s="42">
        <v>4</v>
      </c>
      <c r="C263" s="34">
        <v>0.85</v>
      </c>
      <c r="D263" s="61">
        <v>0.96</v>
      </c>
      <c r="E263" s="61">
        <v>0.11</v>
      </c>
      <c r="F263" s="37" t="s">
        <v>542</v>
      </c>
      <c r="G263" s="42" t="s">
        <v>543</v>
      </c>
      <c r="H263" s="42" t="s">
        <v>813</v>
      </c>
      <c r="I263" s="34" t="s">
        <v>27</v>
      </c>
      <c r="J263" s="56" t="s">
        <v>415</v>
      </c>
      <c r="K263" s="56" t="s">
        <v>681</v>
      </c>
      <c r="L263" s="56" t="s">
        <v>201</v>
      </c>
      <c r="M263" s="34" t="s">
        <v>684</v>
      </c>
      <c r="N263" s="42" t="s">
        <v>714</v>
      </c>
      <c r="O263" s="42" t="s">
        <v>740</v>
      </c>
      <c r="P263" s="34"/>
    </row>
    <row r="264" spans="1:16" ht="53.45" customHeight="1">
      <c r="A264" s="35" t="s">
        <v>194</v>
      </c>
      <c r="B264" s="42">
        <v>2</v>
      </c>
      <c r="C264" s="34" t="s">
        <v>27</v>
      </c>
      <c r="D264" s="37">
        <v>2</v>
      </c>
      <c r="E264" s="37">
        <v>2</v>
      </c>
      <c r="F264" s="61">
        <v>1</v>
      </c>
      <c r="G264" s="42" t="s">
        <v>606</v>
      </c>
      <c r="H264" s="42" t="s">
        <v>812</v>
      </c>
      <c r="I264" s="34" t="s">
        <v>27</v>
      </c>
      <c r="J264" s="56" t="s">
        <v>416</v>
      </c>
      <c r="K264" s="56" t="s">
        <v>681</v>
      </c>
      <c r="L264" s="56" t="s">
        <v>201</v>
      </c>
      <c r="M264" s="34" t="s">
        <v>684</v>
      </c>
      <c r="N264" s="42" t="s">
        <v>714</v>
      </c>
      <c r="O264" s="42" t="s">
        <v>740</v>
      </c>
      <c r="P264" s="34"/>
    </row>
    <row r="265" spans="1:16" ht="43.9" customHeight="1">
      <c r="A265" s="35" t="s">
        <v>188</v>
      </c>
      <c r="B265" s="42">
        <v>4</v>
      </c>
      <c r="C265" s="42">
        <v>1</v>
      </c>
      <c r="D265" s="37">
        <v>3</v>
      </c>
      <c r="E265" s="37">
        <v>2</v>
      </c>
      <c r="F265" s="61">
        <v>2</v>
      </c>
      <c r="G265" s="42" t="s">
        <v>544</v>
      </c>
      <c r="H265" s="42" t="s">
        <v>854</v>
      </c>
      <c r="I265" s="34" t="s">
        <v>27</v>
      </c>
      <c r="J265" s="56" t="s">
        <v>418</v>
      </c>
      <c r="K265" s="56" t="s">
        <v>681</v>
      </c>
      <c r="L265" s="56" t="s">
        <v>201</v>
      </c>
      <c r="M265" s="34" t="s">
        <v>684</v>
      </c>
      <c r="N265" s="42" t="s">
        <v>714</v>
      </c>
      <c r="O265" s="42" t="s">
        <v>740</v>
      </c>
      <c r="P265" s="34"/>
    </row>
    <row r="266" spans="1:16" ht="38.25">
      <c r="A266" s="35" t="s">
        <v>791</v>
      </c>
      <c r="B266" s="42">
        <v>2</v>
      </c>
      <c r="C266" s="42" t="s">
        <v>27</v>
      </c>
      <c r="J266" s="58" t="s">
        <v>417</v>
      </c>
      <c r="K266" s="56" t="s">
        <v>681</v>
      </c>
      <c r="L266" s="63" t="s">
        <v>201</v>
      </c>
      <c r="M266" s="34" t="s">
        <v>684</v>
      </c>
      <c r="N266" s="42" t="s">
        <v>714</v>
      </c>
      <c r="O266" s="42" t="s">
        <v>740</v>
      </c>
    </row>
    <row r="267" spans="1:16" ht="24.6" customHeight="1">
      <c r="A267" s="35" t="s">
        <v>792</v>
      </c>
      <c r="B267" s="42">
        <v>4</v>
      </c>
      <c r="C267" s="42" t="s">
        <v>27</v>
      </c>
      <c r="J267" s="58" t="s">
        <v>419</v>
      </c>
      <c r="K267" s="56" t="s">
        <v>681</v>
      </c>
      <c r="L267" s="63" t="s">
        <v>201</v>
      </c>
      <c r="M267" s="42" t="s">
        <v>685</v>
      </c>
      <c r="N267" s="42" t="s">
        <v>695</v>
      </c>
      <c r="O267" s="42" t="s">
        <v>715</v>
      </c>
    </row>
    <row r="268" spans="1:16" ht="23.45" customHeight="1">
      <c r="A268" s="35" t="s">
        <v>189</v>
      </c>
      <c r="B268" s="42">
        <v>2</v>
      </c>
      <c r="C268" s="42" t="s">
        <v>27</v>
      </c>
      <c r="J268" s="58" t="s">
        <v>420</v>
      </c>
      <c r="K268" s="56" t="s">
        <v>681</v>
      </c>
      <c r="L268" s="63" t="s">
        <v>201</v>
      </c>
      <c r="M268" s="42" t="s">
        <v>685</v>
      </c>
      <c r="N268" s="42" t="s">
        <v>695</v>
      </c>
      <c r="O268" s="42" t="s">
        <v>715</v>
      </c>
    </row>
    <row r="269" spans="1:16" ht="31.5" customHeight="1">
      <c r="A269" s="35" t="s">
        <v>190</v>
      </c>
      <c r="B269" s="42">
        <v>2</v>
      </c>
      <c r="C269" s="42" t="s">
        <v>27</v>
      </c>
      <c r="J269" s="58" t="s">
        <v>421</v>
      </c>
      <c r="K269" s="56" t="s">
        <v>681</v>
      </c>
      <c r="L269" s="63" t="s">
        <v>201</v>
      </c>
      <c r="M269" s="42" t="s">
        <v>685</v>
      </c>
      <c r="N269" s="42" t="s">
        <v>696</v>
      </c>
      <c r="O269" s="42" t="s">
        <v>742</v>
      </c>
    </row>
    <row r="270" spans="1:16" ht="16.899999999999999" customHeight="1">
      <c r="A270" s="35" t="s">
        <v>793</v>
      </c>
      <c r="B270" s="42">
        <v>1</v>
      </c>
      <c r="C270" s="42" t="s">
        <v>27</v>
      </c>
      <c r="J270" s="58" t="s">
        <v>422</v>
      </c>
      <c r="K270" s="56" t="s">
        <v>681</v>
      </c>
      <c r="L270" s="63" t="s">
        <v>201</v>
      </c>
      <c r="M270" s="42" t="s">
        <v>685</v>
      </c>
      <c r="N270" s="42" t="s">
        <v>696</v>
      </c>
      <c r="O270" s="42" t="s">
        <v>742</v>
      </c>
    </row>
    <row r="271" spans="1:16" ht="15" customHeight="1">
      <c r="A271" s="35" t="s">
        <v>794</v>
      </c>
      <c r="B271" s="42">
        <v>2</v>
      </c>
      <c r="C271" s="42" t="s">
        <v>27</v>
      </c>
      <c r="J271" s="58" t="s">
        <v>413</v>
      </c>
      <c r="K271" s="56" t="s">
        <v>681</v>
      </c>
      <c r="L271" s="63" t="s">
        <v>201</v>
      </c>
      <c r="M271" s="42" t="s">
        <v>685</v>
      </c>
      <c r="N271" s="42" t="s">
        <v>696</v>
      </c>
      <c r="O271" s="42" t="s">
        <v>742</v>
      </c>
    </row>
    <row r="272" spans="1:16" ht="24" customHeight="1">
      <c r="A272" s="35" t="s">
        <v>191</v>
      </c>
      <c r="B272" s="42">
        <v>4</v>
      </c>
      <c r="C272" s="42">
        <v>1</v>
      </c>
      <c r="D272" s="37">
        <v>1</v>
      </c>
      <c r="J272" s="58" t="s">
        <v>423</v>
      </c>
      <c r="K272" s="56" t="s">
        <v>681</v>
      </c>
      <c r="L272" s="63" t="s">
        <v>201</v>
      </c>
      <c r="M272" s="34" t="s">
        <v>686</v>
      </c>
      <c r="N272" s="34" t="s">
        <v>699</v>
      </c>
      <c r="O272" s="34" t="s">
        <v>743</v>
      </c>
    </row>
    <row r="273" spans="1:16" ht="22.15" customHeight="1">
      <c r="A273" s="35" t="s">
        <v>795</v>
      </c>
      <c r="B273" s="34">
        <v>1</v>
      </c>
      <c r="C273" s="42" t="s">
        <v>27</v>
      </c>
      <c r="J273" s="58" t="s">
        <v>424</v>
      </c>
      <c r="K273" s="56" t="s">
        <v>681</v>
      </c>
      <c r="L273" s="63" t="s">
        <v>201</v>
      </c>
      <c r="M273" s="34" t="s">
        <v>686</v>
      </c>
      <c r="N273" s="34" t="s">
        <v>699</v>
      </c>
      <c r="O273" s="34" t="s">
        <v>743</v>
      </c>
    </row>
    <row r="274" spans="1:16" ht="19.5" customHeight="1">
      <c r="A274" s="35" t="s">
        <v>428</v>
      </c>
      <c r="B274" s="42">
        <v>1</v>
      </c>
      <c r="C274" s="42" t="s">
        <v>27</v>
      </c>
      <c r="J274" s="58" t="s">
        <v>427</v>
      </c>
      <c r="K274" s="56" t="s">
        <v>681</v>
      </c>
      <c r="L274" s="63" t="s">
        <v>201</v>
      </c>
      <c r="M274" s="34" t="s">
        <v>686</v>
      </c>
      <c r="N274" s="34" t="s">
        <v>699</v>
      </c>
      <c r="O274" s="34" t="s">
        <v>743</v>
      </c>
    </row>
    <row r="275" spans="1:16" ht="28.5" customHeight="1">
      <c r="A275" s="35" t="s">
        <v>192</v>
      </c>
      <c r="B275" s="42">
        <v>1</v>
      </c>
      <c r="C275" s="42" t="s">
        <v>27</v>
      </c>
      <c r="J275" s="58" t="s">
        <v>425</v>
      </c>
      <c r="K275" s="56" t="s">
        <v>681</v>
      </c>
      <c r="L275" s="63" t="s">
        <v>201</v>
      </c>
      <c r="M275" s="34" t="s">
        <v>686</v>
      </c>
      <c r="N275" s="34" t="s">
        <v>699</v>
      </c>
      <c r="O275" s="34" t="s">
        <v>743</v>
      </c>
    </row>
    <row r="276" spans="1:16" ht="45" customHeight="1">
      <c r="A276" s="35" t="s">
        <v>796</v>
      </c>
      <c r="B276" s="42">
        <v>3</v>
      </c>
      <c r="C276" s="42" t="s">
        <v>545</v>
      </c>
      <c r="D276" s="37">
        <v>1</v>
      </c>
      <c r="E276" s="37">
        <v>0</v>
      </c>
      <c r="F276" s="37">
        <v>0</v>
      </c>
      <c r="G276" s="42" t="s">
        <v>855</v>
      </c>
      <c r="H276" s="34" t="s">
        <v>27</v>
      </c>
      <c r="I276" s="34" t="s">
        <v>27</v>
      </c>
      <c r="J276" s="56" t="s">
        <v>426</v>
      </c>
      <c r="K276" s="56" t="s">
        <v>681</v>
      </c>
      <c r="L276" s="56" t="s">
        <v>201</v>
      </c>
      <c r="M276" s="34" t="s">
        <v>687</v>
      </c>
      <c r="N276" s="42" t="s">
        <v>734</v>
      </c>
      <c r="O276" s="42" t="s">
        <v>741</v>
      </c>
      <c r="P276" s="34"/>
    </row>
    <row r="277" spans="1:16" ht="19.149999999999999" customHeight="1">
      <c r="A277" s="35" t="s">
        <v>790</v>
      </c>
      <c r="B277" s="42">
        <v>4</v>
      </c>
      <c r="C277" s="34">
        <v>0.85</v>
      </c>
      <c r="D277" s="37" t="s">
        <v>546</v>
      </c>
      <c r="E277" s="37" t="s">
        <v>541</v>
      </c>
      <c r="F277" s="37" t="s">
        <v>527</v>
      </c>
      <c r="G277" s="42" t="s">
        <v>603</v>
      </c>
      <c r="H277" s="42" t="s">
        <v>813</v>
      </c>
      <c r="I277" s="34" t="s">
        <v>27</v>
      </c>
      <c r="J277" s="56" t="s">
        <v>414</v>
      </c>
      <c r="K277" s="56" t="s">
        <v>681</v>
      </c>
      <c r="L277" s="56" t="s">
        <v>202</v>
      </c>
      <c r="M277" s="34" t="s">
        <v>684</v>
      </c>
      <c r="N277" s="42" t="s">
        <v>714</v>
      </c>
      <c r="O277" s="42" t="s">
        <v>740</v>
      </c>
      <c r="P277" s="34"/>
    </row>
    <row r="278" spans="1:16" ht="25.9" customHeight="1">
      <c r="A278" s="35" t="s">
        <v>187</v>
      </c>
      <c r="B278" s="42">
        <v>4</v>
      </c>
      <c r="C278" s="34">
        <v>0.85</v>
      </c>
      <c r="D278" s="61">
        <v>0.98</v>
      </c>
      <c r="E278" s="61">
        <v>0.13</v>
      </c>
      <c r="F278" s="37" t="s">
        <v>639</v>
      </c>
      <c r="G278" s="42" t="s">
        <v>547</v>
      </c>
      <c r="H278" s="42" t="s">
        <v>813</v>
      </c>
      <c r="I278" s="34" t="s">
        <v>27</v>
      </c>
      <c r="J278" s="56" t="s">
        <v>415</v>
      </c>
      <c r="K278" s="56" t="s">
        <v>681</v>
      </c>
      <c r="L278" s="56" t="s">
        <v>202</v>
      </c>
      <c r="M278" s="34" t="s">
        <v>684</v>
      </c>
      <c r="N278" s="42" t="s">
        <v>714</v>
      </c>
      <c r="O278" s="42" t="s">
        <v>740</v>
      </c>
      <c r="P278" s="34"/>
    </row>
    <row r="279" spans="1:16" ht="44.45" customHeight="1">
      <c r="A279" s="35" t="s">
        <v>194</v>
      </c>
      <c r="B279" s="63">
        <v>9</v>
      </c>
      <c r="C279" s="63">
        <v>3</v>
      </c>
      <c r="D279" s="58">
        <v>2</v>
      </c>
      <c r="E279" s="58">
        <v>1</v>
      </c>
      <c r="F279" s="59">
        <v>0.33</v>
      </c>
      <c r="G279" s="42" t="s">
        <v>856</v>
      </c>
      <c r="H279" s="42" t="s">
        <v>650</v>
      </c>
      <c r="I279" s="43"/>
      <c r="J279" s="58" t="s">
        <v>416</v>
      </c>
      <c r="K279" s="56" t="s">
        <v>681</v>
      </c>
      <c r="L279" s="63" t="s">
        <v>202</v>
      </c>
      <c r="M279" s="34" t="s">
        <v>684</v>
      </c>
      <c r="N279" s="42" t="s">
        <v>714</v>
      </c>
      <c r="O279" s="42" t="s">
        <v>740</v>
      </c>
      <c r="P279" s="67"/>
    </row>
    <row r="280" spans="1:16" ht="25.15" customHeight="1">
      <c r="A280" s="35" t="s">
        <v>188</v>
      </c>
      <c r="B280" s="42">
        <v>4</v>
      </c>
      <c r="C280" s="63">
        <v>1</v>
      </c>
      <c r="D280" s="58">
        <v>0</v>
      </c>
      <c r="E280" s="58">
        <v>1</v>
      </c>
      <c r="F280" s="59">
        <v>1</v>
      </c>
      <c r="G280" s="43"/>
      <c r="H280" s="42" t="s">
        <v>651</v>
      </c>
      <c r="I280" s="42" t="s">
        <v>652</v>
      </c>
      <c r="J280" s="63" t="s">
        <v>418</v>
      </c>
      <c r="K280" s="56" t="s">
        <v>681</v>
      </c>
      <c r="L280" s="63" t="s">
        <v>202</v>
      </c>
      <c r="M280" s="34" t="s">
        <v>684</v>
      </c>
      <c r="N280" s="42" t="s">
        <v>714</v>
      </c>
      <c r="O280" s="42" t="s">
        <v>740</v>
      </c>
    </row>
    <row r="281" spans="1:16" ht="38.25">
      <c r="A281" s="35" t="s">
        <v>791</v>
      </c>
      <c r="B281" s="42">
        <v>2</v>
      </c>
      <c r="C281" s="42" t="s">
        <v>27</v>
      </c>
      <c r="J281" s="58" t="s">
        <v>417</v>
      </c>
      <c r="K281" s="56" t="s">
        <v>681</v>
      </c>
      <c r="L281" s="63" t="s">
        <v>202</v>
      </c>
      <c r="M281" s="34" t="s">
        <v>684</v>
      </c>
      <c r="N281" s="42" t="s">
        <v>714</v>
      </c>
      <c r="O281" s="42" t="s">
        <v>740</v>
      </c>
    </row>
    <row r="282" spans="1:16" ht="25.15" customHeight="1">
      <c r="A282" s="35" t="s">
        <v>792</v>
      </c>
      <c r="B282" s="42">
        <v>4</v>
      </c>
      <c r="C282" s="42" t="s">
        <v>27</v>
      </c>
      <c r="J282" s="58" t="s">
        <v>419</v>
      </c>
      <c r="K282" s="56" t="s">
        <v>681</v>
      </c>
      <c r="L282" s="63" t="s">
        <v>202</v>
      </c>
      <c r="M282" s="42" t="s">
        <v>685</v>
      </c>
      <c r="N282" s="42" t="s">
        <v>695</v>
      </c>
      <c r="O282" s="42" t="s">
        <v>715</v>
      </c>
    </row>
    <row r="283" spans="1:16" ht="13.15" customHeight="1">
      <c r="A283" s="35" t="s">
        <v>842</v>
      </c>
      <c r="B283" s="42">
        <v>2</v>
      </c>
      <c r="C283" s="42" t="s">
        <v>27</v>
      </c>
      <c r="J283" s="58" t="s">
        <v>420</v>
      </c>
      <c r="K283" s="56" t="s">
        <v>681</v>
      </c>
      <c r="L283" s="63" t="s">
        <v>202</v>
      </c>
      <c r="M283" s="42" t="s">
        <v>685</v>
      </c>
      <c r="N283" s="42" t="s">
        <v>695</v>
      </c>
      <c r="O283" s="42" t="s">
        <v>715</v>
      </c>
    </row>
    <row r="284" spans="1:16" ht="21" customHeight="1">
      <c r="A284" s="35" t="s">
        <v>190</v>
      </c>
      <c r="B284" s="63">
        <v>4</v>
      </c>
      <c r="C284" s="63">
        <v>1</v>
      </c>
      <c r="D284" s="58">
        <v>0</v>
      </c>
      <c r="E284" s="58">
        <v>1</v>
      </c>
      <c r="F284" s="59">
        <v>1</v>
      </c>
      <c r="G284" s="58"/>
      <c r="H284" s="42" t="s">
        <v>660</v>
      </c>
      <c r="I284" s="42" t="s">
        <v>653</v>
      </c>
      <c r="J284" s="63" t="s">
        <v>421</v>
      </c>
      <c r="K284" s="56" t="s">
        <v>681</v>
      </c>
      <c r="L284" s="63" t="s">
        <v>202</v>
      </c>
      <c r="M284" s="42" t="s">
        <v>685</v>
      </c>
      <c r="N284" s="42" t="s">
        <v>696</v>
      </c>
      <c r="O284" s="42" t="s">
        <v>742</v>
      </c>
    </row>
    <row r="285" spans="1:16" ht="15" customHeight="1">
      <c r="A285" s="35" t="s">
        <v>793</v>
      </c>
      <c r="B285" s="42">
        <v>1</v>
      </c>
      <c r="C285" s="42" t="s">
        <v>27</v>
      </c>
      <c r="J285" s="58" t="s">
        <v>422</v>
      </c>
      <c r="K285" s="56" t="s">
        <v>681</v>
      </c>
      <c r="L285" s="63" t="s">
        <v>202</v>
      </c>
      <c r="M285" s="42" t="s">
        <v>685</v>
      </c>
      <c r="N285" s="42" t="s">
        <v>696</v>
      </c>
      <c r="O285" s="42" t="s">
        <v>742</v>
      </c>
    </row>
    <row r="286" spans="1:16" ht="15" customHeight="1">
      <c r="A286" s="35" t="s">
        <v>794</v>
      </c>
      <c r="B286" s="42">
        <v>2</v>
      </c>
      <c r="C286" s="42" t="s">
        <v>27</v>
      </c>
      <c r="J286" s="58" t="s">
        <v>413</v>
      </c>
      <c r="K286" s="56" t="s">
        <v>681</v>
      </c>
      <c r="L286" s="63" t="s">
        <v>202</v>
      </c>
      <c r="M286" s="42" t="s">
        <v>685</v>
      </c>
      <c r="N286" s="42" t="s">
        <v>696</v>
      </c>
      <c r="O286" s="42" t="s">
        <v>742</v>
      </c>
    </row>
    <row r="287" spans="1:16" ht="24.6" customHeight="1">
      <c r="A287" s="35" t="s">
        <v>191</v>
      </c>
      <c r="B287" s="42">
        <v>4</v>
      </c>
      <c r="C287" s="42">
        <v>1</v>
      </c>
      <c r="D287" s="37">
        <v>1</v>
      </c>
      <c r="E287" s="37">
        <v>0</v>
      </c>
      <c r="F287" s="37">
        <v>0</v>
      </c>
      <c r="G287" s="42" t="s">
        <v>524</v>
      </c>
      <c r="H287" s="34" t="s">
        <v>27</v>
      </c>
      <c r="I287" s="34" t="s">
        <v>27</v>
      </c>
      <c r="J287" s="56" t="s">
        <v>423</v>
      </c>
      <c r="K287" s="56" t="s">
        <v>681</v>
      </c>
      <c r="L287" s="56" t="s">
        <v>202</v>
      </c>
      <c r="M287" s="34" t="s">
        <v>686</v>
      </c>
      <c r="N287" s="34" t="s">
        <v>699</v>
      </c>
      <c r="O287" s="34" t="s">
        <v>743</v>
      </c>
      <c r="P287" s="34"/>
    </row>
    <row r="288" spans="1:16" ht="27.75" customHeight="1">
      <c r="A288" s="35" t="s">
        <v>795</v>
      </c>
      <c r="B288" s="34">
        <v>1</v>
      </c>
      <c r="C288" s="42" t="s">
        <v>27</v>
      </c>
      <c r="J288" s="58" t="s">
        <v>424</v>
      </c>
      <c r="K288" s="56" t="s">
        <v>681</v>
      </c>
      <c r="L288" s="63" t="s">
        <v>202</v>
      </c>
      <c r="M288" s="34" t="s">
        <v>686</v>
      </c>
      <c r="N288" s="34" t="s">
        <v>699</v>
      </c>
      <c r="O288" s="34" t="s">
        <v>743</v>
      </c>
    </row>
    <row r="289" spans="1:16" ht="27.75" customHeight="1">
      <c r="A289" s="35" t="s">
        <v>192</v>
      </c>
      <c r="B289" s="42">
        <v>1</v>
      </c>
      <c r="C289" s="42" t="s">
        <v>27</v>
      </c>
      <c r="J289" s="58" t="s">
        <v>425</v>
      </c>
      <c r="K289" s="56" t="s">
        <v>681</v>
      </c>
      <c r="L289" s="63" t="s">
        <v>202</v>
      </c>
      <c r="M289" s="34" t="s">
        <v>686</v>
      </c>
      <c r="N289" s="34" t="s">
        <v>699</v>
      </c>
      <c r="O289" s="34" t="s">
        <v>743</v>
      </c>
    </row>
    <row r="290" spans="1:16" ht="15" customHeight="1">
      <c r="A290" s="35" t="s">
        <v>796</v>
      </c>
      <c r="B290" s="42">
        <v>2</v>
      </c>
      <c r="C290" s="42" t="s">
        <v>27</v>
      </c>
      <c r="J290" s="58" t="s">
        <v>426</v>
      </c>
      <c r="K290" s="56" t="s">
        <v>681</v>
      </c>
      <c r="L290" s="63" t="s">
        <v>202</v>
      </c>
      <c r="M290" s="34" t="s">
        <v>687</v>
      </c>
      <c r="N290" s="42" t="s">
        <v>734</v>
      </c>
      <c r="O290" s="42" t="s">
        <v>741</v>
      </c>
    </row>
    <row r="291" spans="1:16" ht="16.899999999999999" customHeight="1">
      <c r="A291" s="35" t="s">
        <v>797</v>
      </c>
      <c r="B291" s="42">
        <v>1</v>
      </c>
      <c r="C291" s="42" t="s">
        <v>27</v>
      </c>
      <c r="J291" s="58" t="s">
        <v>429</v>
      </c>
      <c r="K291" s="56" t="s">
        <v>681</v>
      </c>
      <c r="L291" s="63" t="s">
        <v>202</v>
      </c>
      <c r="M291" s="34" t="s">
        <v>687</v>
      </c>
      <c r="N291" s="42" t="s">
        <v>734</v>
      </c>
      <c r="O291" s="42" t="s">
        <v>741</v>
      </c>
    </row>
    <row r="292" spans="1:16" ht="38.25">
      <c r="A292" s="35" t="s">
        <v>790</v>
      </c>
      <c r="B292" s="42">
        <v>4</v>
      </c>
      <c r="C292" s="34">
        <v>0.95</v>
      </c>
      <c r="D292" s="37" t="s">
        <v>553</v>
      </c>
      <c r="E292" s="37" t="s">
        <v>554</v>
      </c>
      <c r="F292" s="37" t="s">
        <v>555</v>
      </c>
      <c r="G292" s="42" t="s">
        <v>604</v>
      </c>
      <c r="H292" s="42" t="s">
        <v>813</v>
      </c>
      <c r="I292" s="34" t="s">
        <v>27</v>
      </c>
      <c r="J292" s="56" t="s">
        <v>414</v>
      </c>
      <c r="K292" s="56" t="s">
        <v>681</v>
      </c>
      <c r="L292" s="56" t="s">
        <v>203</v>
      </c>
      <c r="M292" s="34" t="s">
        <v>684</v>
      </c>
      <c r="N292" s="42" t="s">
        <v>714</v>
      </c>
      <c r="O292" s="42" t="s">
        <v>740</v>
      </c>
      <c r="P292" s="34"/>
    </row>
    <row r="293" spans="1:16" ht="25.9" customHeight="1">
      <c r="A293" s="35" t="s">
        <v>187</v>
      </c>
      <c r="B293" s="42">
        <v>4</v>
      </c>
      <c r="C293" s="34">
        <v>0.95</v>
      </c>
      <c r="D293" s="37" t="s">
        <v>558</v>
      </c>
      <c r="E293" s="37" t="s">
        <v>557</v>
      </c>
      <c r="F293" s="37" t="s">
        <v>559</v>
      </c>
      <c r="G293" s="42" t="s">
        <v>556</v>
      </c>
      <c r="H293" s="42" t="s">
        <v>813</v>
      </c>
      <c r="I293" s="34" t="s">
        <v>27</v>
      </c>
      <c r="J293" s="56" t="s">
        <v>415</v>
      </c>
      <c r="K293" s="56" t="s">
        <v>681</v>
      </c>
      <c r="L293" s="56" t="s">
        <v>203</v>
      </c>
      <c r="M293" s="34" t="s">
        <v>684</v>
      </c>
      <c r="N293" s="42" t="s">
        <v>714</v>
      </c>
      <c r="O293" s="42" t="s">
        <v>740</v>
      </c>
      <c r="P293" s="34"/>
    </row>
    <row r="294" spans="1:16" ht="18" customHeight="1">
      <c r="A294" s="35" t="s">
        <v>431</v>
      </c>
      <c r="B294" s="42">
        <v>1</v>
      </c>
      <c r="C294" s="34"/>
      <c r="J294" s="58" t="s">
        <v>430</v>
      </c>
      <c r="K294" s="56" t="s">
        <v>681</v>
      </c>
      <c r="L294" s="63" t="s">
        <v>203</v>
      </c>
      <c r="M294" s="34" t="s">
        <v>684</v>
      </c>
      <c r="N294" s="42" t="s">
        <v>714</v>
      </c>
      <c r="O294" s="42" t="s">
        <v>740</v>
      </c>
    </row>
    <row r="295" spans="1:16" ht="16.149999999999999" customHeight="1">
      <c r="A295" s="35" t="s">
        <v>194</v>
      </c>
      <c r="B295" s="42">
        <v>2</v>
      </c>
      <c r="C295" s="34" t="s">
        <v>27</v>
      </c>
      <c r="J295" s="58" t="s">
        <v>416</v>
      </c>
      <c r="K295" s="56" t="s">
        <v>681</v>
      </c>
      <c r="L295" s="63" t="s">
        <v>203</v>
      </c>
      <c r="M295" s="34" t="s">
        <v>684</v>
      </c>
      <c r="N295" s="42" t="s">
        <v>714</v>
      </c>
      <c r="O295" s="42" t="s">
        <v>740</v>
      </c>
    </row>
    <row r="296" spans="1:16" ht="26.45" customHeight="1">
      <c r="A296" s="35" t="s">
        <v>188</v>
      </c>
      <c r="B296" s="42">
        <v>4</v>
      </c>
      <c r="C296" s="42">
        <v>1</v>
      </c>
      <c r="D296" s="37">
        <v>1</v>
      </c>
      <c r="E296" s="37">
        <v>0</v>
      </c>
      <c r="F296" s="37">
        <v>0</v>
      </c>
      <c r="G296" s="42" t="s">
        <v>560</v>
      </c>
      <c r="J296" s="58" t="s">
        <v>418</v>
      </c>
      <c r="K296" s="56" t="s">
        <v>681</v>
      </c>
      <c r="L296" s="63" t="s">
        <v>203</v>
      </c>
      <c r="M296" s="34" t="s">
        <v>684</v>
      </c>
      <c r="N296" s="42" t="s">
        <v>714</v>
      </c>
      <c r="O296" s="42" t="s">
        <v>740</v>
      </c>
    </row>
    <row r="297" spans="1:16" ht="38.25">
      <c r="A297" s="35" t="s">
        <v>791</v>
      </c>
      <c r="B297" s="42">
        <v>3</v>
      </c>
      <c r="C297" s="42" t="s">
        <v>27</v>
      </c>
      <c r="J297" s="58" t="s">
        <v>417</v>
      </c>
      <c r="K297" s="56" t="s">
        <v>681</v>
      </c>
      <c r="L297" s="63" t="s">
        <v>203</v>
      </c>
      <c r="M297" s="34" t="s">
        <v>684</v>
      </c>
      <c r="N297" s="42" t="s">
        <v>714</v>
      </c>
      <c r="O297" s="42" t="s">
        <v>740</v>
      </c>
    </row>
    <row r="298" spans="1:16" ht="24.6" customHeight="1">
      <c r="A298" s="35" t="s">
        <v>792</v>
      </c>
      <c r="B298" s="42">
        <v>4</v>
      </c>
      <c r="C298" s="42" t="s">
        <v>27</v>
      </c>
      <c r="J298" s="58" t="s">
        <v>419</v>
      </c>
      <c r="K298" s="56" t="s">
        <v>681</v>
      </c>
      <c r="L298" s="63" t="s">
        <v>203</v>
      </c>
      <c r="M298" s="42" t="s">
        <v>685</v>
      </c>
      <c r="N298" s="42" t="s">
        <v>695</v>
      </c>
      <c r="O298" s="42" t="s">
        <v>715</v>
      </c>
    </row>
    <row r="299" spans="1:16" ht="33" customHeight="1">
      <c r="A299" s="35" t="s">
        <v>189</v>
      </c>
      <c r="B299" s="42">
        <v>2</v>
      </c>
      <c r="C299" s="42" t="s">
        <v>27</v>
      </c>
      <c r="J299" s="58" t="s">
        <v>420</v>
      </c>
      <c r="K299" s="56" t="s">
        <v>681</v>
      </c>
      <c r="L299" s="63" t="s">
        <v>203</v>
      </c>
      <c r="M299" s="42" t="s">
        <v>685</v>
      </c>
      <c r="N299" s="42" t="s">
        <v>695</v>
      </c>
      <c r="O299" s="42" t="s">
        <v>715</v>
      </c>
    </row>
    <row r="300" spans="1:16" ht="95.45" customHeight="1">
      <c r="A300" s="35" t="s">
        <v>190</v>
      </c>
      <c r="B300" s="42">
        <v>8</v>
      </c>
      <c r="C300" s="42">
        <v>2</v>
      </c>
      <c r="D300" s="58">
        <v>1</v>
      </c>
      <c r="E300" s="58">
        <v>1</v>
      </c>
      <c r="F300" s="59">
        <v>0.5</v>
      </c>
      <c r="G300" s="42" t="s">
        <v>658</v>
      </c>
      <c r="H300" s="42" t="s">
        <v>654</v>
      </c>
      <c r="I300" s="42" t="s">
        <v>655</v>
      </c>
      <c r="J300" s="63" t="s">
        <v>421</v>
      </c>
      <c r="K300" s="56" t="s">
        <v>681</v>
      </c>
      <c r="L300" s="63" t="s">
        <v>203</v>
      </c>
      <c r="M300" s="42" t="s">
        <v>685</v>
      </c>
      <c r="N300" s="42" t="s">
        <v>696</v>
      </c>
      <c r="O300" s="42" t="s">
        <v>742</v>
      </c>
    </row>
    <row r="301" spans="1:16" ht="17.45" customHeight="1">
      <c r="A301" s="35" t="s">
        <v>793</v>
      </c>
      <c r="B301" s="42">
        <v>1</v>
      </c>
      <c r="C301" s="42" t="s">
        <v>27</v>
      </c>
      <c r="J301" s="58" t="s">
        <v>422</v>
      </c>
      <c r="K301" s="56" t="s">
        <v>681</v>
      </c>
      <c r="L301" s="63" t="s">
        <v>203</v>
      </c>
      <c r="M301" s="42" t="s">
        <v>685</v>
      </c>
      <c r="N301" s="42" t="s">
        <v>696</v>
      </c>
      <c r="O301" s="42" t="s">
        <v>742</v>
      </c>
    </row>
    <row r="302" spans="1:16" ht="18" customHeight="1">
      <c r="A302" s="35" t="s">
        <v>794</v>
      </c>
      <c r="B302" s="42">
        <v>2</v>
      </c>
      <c r="C302" s="42" t="s">
        <v>27</v>
      </c>
      <c r="J302" s="58" t="s">
        <v>413</v>
      </c>
      <c r="K302" s="56" t="s">
        <v>681</v>
      </c>
      <c r="L302" s="63" t="s">
        <v>203</v>
      </c>
      <c r="M302" s="42" t="s">
        <v>685</v>
      </c>
      <c r="N302" s="42" t="s">
        <v>696</v>
      </c>
      <c r="O302" s="42" t="s">
        <v>742</v>
      </c>
    </row>
    <row r="303" spans="1:16" ht="24" customHeight="1">
      <c r="A303" s="35" t="s">
        <v>191</v>
      </c>
      <c r="B303" s="42">
        <v>4</v>
      </c>
      <c r="C303" s="42">
        <v>1</v>
      </c>
      <c r="D303" s="37">
        <v>1</v>
      </c>
      <c r="E303" s="37">
        <v>0</v>
      </c>
      <c r="F303" s="37">
        <v>0</v>
      </c>
      <c r="G303" s="42" t="s">
        <v>524</v>
      </c>
      <c r="H303" s="34" t="s">
        <v>27</v>
      </c>
      <c r="I303" s="34" t="s">
        <v>27</v>
      </c>
      <c r="J303" s="56" t="s">
        <v>423</v>
      </c>
      <c r="K303" s="56" t="s">
        <v>681</v>
      </c>
      <c r="L303" s="56" t="s">
        <v>203</v>
      </c>
      <c r="M303" s="34" t="s">
        <v>686</v>
      </c>
      <c r="N303" s="34" t="s">
        <v>699</v>
      </c>
      <c r="O303" s="34" t="s">
        <v>743</v>
      </c>
      <c r="P303" s="34"/>
    </row>
    <row r="304" spans="1:16" ht="28.5" customHeight="1">
      <c r="A304" s="35" t="s">
        <v>795</v>
      </c>
      <c r="B304" s="34">
        <v>1</v>
      </c>
      <c r="C304" s="42" t="s">
        <v>27</v>
      </c>
      <c r="J304" s="58" t="s">
        <v>424</v>
      </c>
      <c r="K304" s="56" t="s">
        <v>681</v>
      </c>
      <c r="L304" s="63" t="s">
        <v>203</v>
      </c>
      <c r="M304" s="34" t="s">
        <v>686</v>
      </c>
      <c r="N304" s="34" t="s">
        <v>699</v>
      </c>
      <c r="O304" s="34" t="s">
        <v>743</v>
      </c>
    </row>
    <row r="305" spans="1:16" ht="20.25" customHeight="1">
      <c r="A305" s="35" t="s">
        <v>428</v>
      </c>
      <c r="B305" s="42">
        <v>1</v>
      </c>
      <c r="C305" s="42" t="s">
        <v>27</v>
      </c>
      <c r="J305" s="58" t="s">
        <v>427</v>
      </c>
      <c r="K305" s="56" t="s">
        <v>681</v>
      </c>
      <c r="L305" s="63" t="s">
        <v>203</v>
      </c>
      <c r="M305" s="34" t="s">
        <v>686</v>
      </c>
      <c r="N305" s="34" t="s">
        <v>699</v>
      </c>
      <c r="O305" s="34" t="s">
        <v>743</v>
      </c>
    </row>
    <row r="306" spans="1:16" ht="26.25" customHeight="1">
      <c r="A306" s="35" t="s">
        <v>192</v>
      </c>
      <c r="B306" s="42">
        <v>1</v>
      </c>
      <c r="C306" s="42" t="s">
        <v>27</v>
      </c>
      <c r="J306" s="58" t="s">
        <v>425</v>
      </c>
      <c r="K306" s="56" t="s">
        <v>681</v>
      </c>
      <c r="L306" s="63" t="s">
        <v>203</v>
      </c>
      <c r="M306" s="34" t="s">
        <v>686</v>
      </c>
      <c r="N306" s="34" t="s">
        <v>699</v>
      </c>
      <c r="O306" s="34" t="s">
        <v>743</v>
      </c>
    </row>
    <row r="307" spans="1:16" ht="94.9" customHeight="1">
      <c r="A307" s="35" t="s">
        <v>796</v>
      </c>
      <c r="B307" s="42">
        <v>2</v>
      </c>
      <c r="C307" s="42" t="s">
        <v>27</v>
      </c>
      <c r="D307" s="37">
        <v>1</v>
      </c>
      <c r="E307" s="37">
        <v>1</v>
      </c>
      <c r="F307" s="61">
        <v>1</v>
      </c>
      <c r="G307" s="42" t="s">
        <v>656</v>
      </c>
      <c r="H307" s="42" t="s">
        <v>657</v>
      </c>
      <c r="I307" s="34" t="s">
        <v>27</v>
      </c>
      <c r="J307" s="56" t="s">
        <v>426</v>
      </c>
      <c r="K307" s="56" t="s">
        <v>681</v>
      </c>
      <c r="L307" s="56" t="s">
        <v>203</v>
      </c>
      <c r="M307" s="34" t="s">
        <v>687</v>
      </c>
      <c r="N307" s="42" t="s">
        <v>734</v>
      </c>
      <c r="O307" s="42" t="s">
        <v>741</v>
      </c>
      <c r="P307" s="34"/>
    </row>
    <row r="308" spans="1:16" ht="38.25">
      <c r="A308" s="35" t="s">
        <v>790</v>
      </c>
      <c r="B308" s="42">
        <v>4</v>
      </c>
      <c r="C308" s="34">
        <v>0.9</v>
      </c>
      <c r="D308" s="61">
        <v>0.93</v>
      </c>
      <c r="E308" s="61">
        <v>0.03</v>
      </c>
      <c r="F308" s="37" t="s">
        <v>548</v>
      </c>
      <c r="G308" s="42" t="s">
        <v>601</v>
      </c>
      <c r="H308" s="42" t="s">
        <v>813</v>
      </c>
      <c r="J308" s="58" t="s">
        <v>414</v>
      </c>
      <c r="K308" s="56" t="s">
        <v>681</v>
      </c>
      <c r="L308" s="63" t="s">
        <v>204</v>
      </c>
      <c r="M308" s="42" t="s">
        <v>684</v>
      </c>
      <c r="N308" s="42" t="s">
        <v>714</v>
      </c>
      <c r="O308" s="42" t="s">
        <v>740</v>
      </c>
    </row>
    <row r="309" spans="1:16" ht="23.45" customHeight="1">
      <c r="A309" s="35" t="s">
        <v>187</v>
      </c>
      <c r="B309" s="42">
        <v>4</v>
      </c>
      <c r="C309" s="34">
        <v>0.9</v>
      </c>
      <c r="D309" s="37" t="s">
        <v>549</v>
      </c>
      <c r="E309" s="37" t="s">
        <v>550</v>
      </c>
      <c r="F309" s="37" t="s">
        <v>550</v>
      </c>
      <c r="G309" s="42" t="s">
        <v>563</v>
      </c>
      <c r="H309" s="42" t="s">
        <v>813</v>
      </c>
      <c r="J309" s="58" t="s">
        <v>415</v>
      </c>
      <c r="K309" s="56" t="s">
        <v>681</v>
      </c>
      <c r="L309" s="63" t="s">
        <v>204</v>
      </c>
      <c r="M309" s="42" t="s">
        <v>684</v>
      </c>
      <c r="N309" s="42" t="s">
        <v>714</v>
      </c>
      <c r="O309" s="42" t="s">
        <v>740</v>
      </c>
    </row>
    <row r="310" spans="1:16" ht="64.900000000000006" customHeight="1">
      <c r="A310" s="35" t="s">
        <v>194</v>
      </c>
      <c r="B310" s="42">
        <v>2</v>
      </c>
      <c r="C310" s="34" t="s">
        <v>27</v>
      </c>
      <c r="D310" s="37">
        <v>2</v>
      </c>
      <c r="E310" s="37">
        <v>2</v>
      </c>
      <c r="F310" s="61">
        <v>2</v>
      </c>
      <c r="G310" s="42" t="s">
        <v>648</v>
      </c>
      <c r="H310" s="42" t="s">
        <v>649</v>
      </c>
      <c r="I310" s="34" t="s">
        <v>27</v>
      </c>
      <c r="J310" s="56" t="s">
        <v>416</v>
      </c>
      <c r="K310" s="56" t="s">
        <v>681</v>
      </c>
      <c r="L310" s="56" t="s">
        <v>204</v>
      </c>
      <c r="M310" s="42" t="s">
        <v>684</v>
      </c>
      <c r="N310" s="42" t="s">
        <v>714</v>
      </c>
      <c r="O310" s="42" t="s">
        <v>740</v>
      </c>
      <c r="P310" s="34"/>
    </row>
    <row r="311" spans="1:16" ht="25.15" customHeight="1">
      <c r="A311" s="35" t="s">
        <v>188</v>
      </c>
      <c r="B311" s="42">
        <v>4</v>
      </c>
      <c r="C311" s="42">
        <v>1</v>
      </c>
      <c r="D311" s="37">
        <v>1</v>
      </c>
      <c r="E311" s="37">
        <v>0</v>
      </c>
      <c r="F311" s="37">
        <v>0</v>
      </c>
      <c r="G311" s="42" t="s">
        <v>551</v>
      </c>
      <c r="H311" s="34" t="s">
        <v>27</v>
      </c>
      <c r="I311" s="34" t="s">
        <v>27</v>
      </c>
      <c r="J311" s="56" t="s">
        <v>418</v>
      </c>
      <c r="K311" s="56" t="s">
        <v>681</v>
      </c>
      <c r="L311" s="56" t="s">
        <v>204</v>
      </c>
      <c r="M311" s="42" t="s">
        <v>684</v>
      </c>
      <c r="N311" s="42" t="s">
        <v>714</v>
      </c>
      <c r="O311" s="42" t="s">
        <v>740</v>
      </c>
      <c r="P311" s="34"/>
    </row>
    <row r="312" spans="1:16" ht="38.25">
      <c r="A312" s="35" t="s">
        <v>791</v>
      </c>
      <c r="B312" s="42">
        <v>2</v>
      </c>
      <c r="C312" s="42" t="s">
        <v>27</v>
      </c>
      <c r="J312" s="58" t="s">
        <v>417</v>
      </c>
      <c r="K312" s="56" t="s">
        <v>681</v>
      </c>
      <c r="L312" s="63" t="s">
        <v>204</v>
      </c>
      <c r="M312" s="42" t="s">
        <v>684</v>
      </c>
      <c r="N312" s="42" t="s">
        <v>714</v>
      </c>
      <c r="O312" s="42" t="s">
        <v>740</v>
      </c>
    </row>
    <row r="313" spans="1:16" ht="24" customHeight="1">
      <c r="A313" s="35" t="s">
        <v>792</v>
      </c>
      <c r="B313" s="42">
        <v>4</v>
      </c>
      <c r="C313" s="42" t="s">
        <v>27</v>
      </c>
      <c r="J313" s="58" t="s">
        <v>419</v>
      </c>
      <c r="K313" s="56" t="s">
        <v>681</v>
      </c>
      <c r="L313" s="63" t="s">
        <v>204</v>
      </c>
      <c r="M313" s="42" t="s">
        <v>685</v>
      </c>
      <c r="N313" s="42" t="s">
        <v>695</v>
      </c>
      <c r="O313" s="42" t="s">
        <v>715</v>
      </c>
    </row>
    <row r="314" spans="1:16" ht="24" customHeight="1">
      <c r="A314" s="35" t="s">
        <v>189</v>
      </c>
      <c r="B314" s="42">
        <v>2</v>
      </c>
      <c r="C314" s="42" t="s">
        <v>27</v>
      </c>
      <c r="J314" s="58" t="s">
        <v>420</v>
      </c>
      <c r="K314" s="56" t="s">
        <v>681</v>
      </c>
      <c r="L314" s="63" t="s">
        <v>204</v>
      </c>
      <c r="M314" s="42" t="s">
        <v>685</v>
      </c>
      <c r="N314" s="42" t="s">
        <v>695</v>
      </c>
      <c r="O314" s="42" t="s">
        <v>715</v>
      </c>
    </row>
    <row r="315" spans="1:16" ht="34.9" customHeight="1">
      <c r="A315" s="35" t="s">
        <v>190</v>
      </c>
      <c r="B315" s="42">
        <v>4</v>
      </c>
      <c r="C315" s="42">
        <v>1</v>
      </c>
      <c r="D315" s="37">
        <v>0</v>
      </c>
      <c r="E315" s="37">
        <v>1</v>
      </c>
      <c r="F315" s="61">
        <v>1</v>
      </c>
      <c r="H315" s="42" t="s">
        <v>552</v>
      </c>
      <c r="I315" s="34" t="s">
        <v>27</v>
      </c>
      <c r="J315" s="56" t="s">
        <v>421</v>
      </c>
      <c r="K315" s="56" t="s">
        <v>681</v>
      </c>
      <c r="L315" s="56" t="s">
        <v>204</v>
      </c>
      <c r="M315" s="42" t="s">
        <v>685</v>
      </c>
      <c r="N315" s="42" t="s">
        <v>696</v>
      </c>
      <c r="O315" s="42" t="s">
        <v>742</v>
      </c>
      <c r="P315" s="34"/>
    </row>
    <row r="316" spans="1:16" ht="16.149999999999999" customHeight="1">
      <c r="A316" s="35" t="s">
        <v>793</v>
      </c>
      <c r="B316" s="42">
        <v>1</v>
      </c>
      <c r="C316" s="42" t="s">
        <v>27</v>
      </c>
      <c r="J316" s="58" t="s">
        <v>422</v>
      </c>
      <c r="K316" s="56" t="s">
        <v>681</v>
      </c>
      <c r="L316" s="63" t="s">
        <v>204</v>
      </c>
      <c r="M316" s="42" t="s">
        <v>685</v>
      </c>
      <c r="N316" s="42" t="s">
        <v>696</v>
      </c>
      <c r="O316" s="42" t="s">
        <v>742</v>
      </c>
    </row>
    <row r="317" spans="1:16" ht="16.149999999999999" customHeight="1">
      <c r="A317" s="35" t="s">
        <v>794</v>
      </c>
      <c r="B317" s="42">
        <v>2</v>
      </c>
      <c r="C317" s="42" t="s">
        <v>27</v>
      </c>
      <c r="J317" s="58" t="s">
        <v>413</v>
      </c>
      <c r="K317" s="56" t="s">
        <v>681</v>
      </c>
      <c r="L317" s="63" t="s">
        <v>204</v>
      </c>
      <c r="M317" s="42" t="s">
        <v>685</v>
      </c>
      <c r="N317" s="42" t="s">
        <v>696</v>
      </c>
      <c r="O317" s="42" t="s">
        <v>742</v>
      </c>
    </row>
    <row r="318" spans="1:16" ht="29.25" customHeight="1">
      <c r="A318" s="35" t="s">
        <v>841</v>
      </c>
      <c r="B318" s="42">
        <v>4</v>
      </c>
      <c r="C318" s="42">
        <v>1</v>
      </c>
      <c r="D318" s="37">
        <v>1</v>
      </c>
      <c r="E318" s="37">
        <v>0</v>
      </c>
      <c r="F318" s="37">
        <v>0</v>
      </c>
      <c r="G318" s="42" t="s">
        <v>524</v>
      </c>
      <c r="H318" s="34" t="s">
        <v>27</v>
      </c>
      <c r="I318" s="34" t="s">
        <v>27</v>
      </c>
      <c r="J318" s="56" t="s">
        <v>423</v>
      </c>
      <c r="K318" s="56" t="s">
        <v>681</v>
      </c>
      <c r="L318" s="56" t="s">
        <v>204</v>
      </c>
      <c r="M318" s="34" t="s">
        <v>686</v>
      </c>
      <c r="N318" s="34" t="s">
        <v>699</v>
      </c>
      <c r="O318" s="34" t="s">
        <v>743</v>
      </c>
      <c r="P318" s="34"/>
    </row>
    <row r="319" spans="1:16" ht="24" customHeight="1">
      <c r="A319" s="35" t="s">
        <v>795</v>
      </c>
      <c r="B319" s="34">
        <v>1</v>
      </c>
      <c r="C319" s="42" t="s">
        <v>27</v>
      </c>
      <c r="J319" s="58" t="s">
        <v>424</v>
      </c>
      <c r="K319" s="56" t="s">
        <v>681</v>
      </c>
      <c r="L319" s="63" t="s">
        <v>204</v>
      </c>
      <c r="M319" s="34" t="s">
        <v>686</v>
      </c>
      <c r="N319" s="34" t="s">
        <v>699</v>
      </c>
      <c r="O319" s="34" t="s">
        <v>743</v>
      </c>
    </row>
    <row r="320" spans="1:16" ht="15.75" customHeight="1">
      <c r="A320" s="35" t="s">
        <v>428</v>
      </c>
      <c r="B320" s="42">
        <v>1</v>
      </c>
      <c r="C320" s="42" t="s">
        <v>27</v>
      </c>
      <c r="J320" s="58" t="s">
        <v>427</v>
      </c>
      <c r="K320" s="56" t="s">
        <v>681</v>
      </c>
      <c r="L320" s="63" t="s">
        <v>204</v>
      </c>
      <c r="M320" s="34" t="s">
        <v>686</v>
      </c>
      <c r="N320" s="34" t="s">
        <v>699</v>
      </c>
      <c r="O320" s="34" t="s">
        <v>743</v>
      </c>
    </row>
    <row r="321" spans="1:16" ht="26.25" customHeight="1">
      <c r="A321" s="35" t="s">
        <v>192</v>
      </c>
      <c r="B321" s="42">
        <v>1</v>
      </c>
      <c r="C321" s="42" t="s">
        <v>27</v>
      </c>
      <c r="J321" s="58" t="s">
        <v>425</v>
      </c>
      <c r="K321" s="56" t="s">
        <v>681</v>
      </c>
      <c r="L321" s="63" t="s">
        <v>204</v>
      </c>
      <c r="M321" s="34" t="s">
        <v>686</v>
      </c>
      <c r="N321" s="34" t="s">
        <v>699</v>
      </c>
      <c r="O321" s="34" t="s">
        <v>743</v>
      </c>
    </row>
    <row r="322" spans="1:16" ht="35.450000000000003" customHeight="1">
      <c r="A322" s="35" t="s">
        <v>796</v>
      </c>
      <c r="B322" s="42">
        <v>4</v>
      </c>
      <c r="C322" s="42">
        <v>1</v>
      </c>
      <c r="D322" s="58">
        <v>1</v>
      </c>
      <c r="E322" s="58">
        <v>0</v>
      </c>
      <c r="F322" s="58">
        <v>0</v>
      </c>
      <c r="G322" s="42" t="s">
        <v>661</v>
      </c>
      <c r="H322" s="43"/>
      <c r="I322" s="43"/>
      <c r="J322" s="58" t="s">
        <v>426</v>
      </c>
      <c r="K322" s="56" t="s">
        <v>681</v>
      </c>
      <c r="L322" s="63" t="s">
        <v>204</v>
      </c>
      <c r="M322" s="34" t="s">
        <v>687</v>
      </c>
      <c r="N322" s="42" t="s">
        <v>734</v>
      </c>
      <c r="O322" s="42" t="s">
        <v>741</v>
      </c>
      <c r="P322" s="67"/>
    </row>
    <row r="323" spans="1:16" ht="38.25">
      <c r="A323" s="35" t="s">
        <v>790</v>
      </c>
      <c r="B323" s="42">
        <v>4</v>
      </c>
      <c r="C323" s="34">
        <v>0.85</v>
      </c>
      <c r="D323" s="61">
        <v>0.88</v>
      </c>
      <c r="E323" s="61">
        <v>0.03</v>
      </c>
      <c r="F323" s="37" t="s">
        <v>561</v>
      </c>
      <c r="G323" s="42" t="s">
        <v>605</v>
      </c>
      <c r="H323" s="42" t="s">
        <v>813</v>
      </c>
      <c r="I323" s="34" t="s">
        <v>27</v>
      </c>
      <c r="J323" s="56" t="s">
        <v>414</v>
      </c>
      <c r="K323" s="56" t="s">
        <v>681</v>
      </c>
      <c r="L323" s="56" t="s">
        <v>669</v>
      </c>
      <c r="M323" s="34" t="s">
        <v>684</v>
      </c>
      <c r="N323" s="42" t="s">
        <v>714</v>
      </c>
      <c r="O323" s="42" t="s">
        <v>740</v>
      </c>
      <c r="P323" s="34"/>
    </row>
    <row r="324" spans="1:16" ht="24.6" customHeight="1">
      <c r="A324" s="35" t="s">
        <v>187</v>
      </c>
      <c r="B324" s="42">
        <v>4</v>
      </c>
      <c r="C324" s="34">
        <v>0.85</v>
      </c>
      <c r="D324" s="37" t="s">
        <v>564</v>
      </c>
      <c r="E324" s="37" t="s">
        <v>565</v>
      </c>
      <c r="F324" s="37" t="s">
        <v>566</v>
      </c>
      <c r="G324" s="42" t="s">
        <v>562</v>
      </c>
      <c r="H324" s="42" t="s">
        <v>813</v>
      </c>
      <c r="I324" s="34" t="s">
        <v>27</v>
      </c>
      <c r="J324" s="56" t="s">
        <v>415</v>
      </c>
      <c r="K324" s="56" t="s">
        <v>681</v>
      </c>
      <c r="L324" s="56" t="s">
        <v>669</v>
      </c>
      <c r="M324" s="34" t="s">
        <v>684</v>
      </c>
      <c r="N324" s="42" t="s">
        <v>714</v>
      </c>
      <c r="O324" s="42" t="s">
        <v>740</v>
      </c>
      <c r="P324" s="34"/>
    </row>
    <row r="325" spans="1:16" ht="15" customHeight="1">
      <c r="A325" s="35" t="s">
        <v>194</v>
      </c>
      <c r="B325" s="42">
        <v>2</v>
      </c>
      <c r="C325" s="34" t="s">
        <v>27</v>
      </c>
      <c r="J325" s="58" t="s">
        <v>416</v>
      </c>
      <c r="K325" s="56" t="s">
        <v>681</v>
      </c>
      <c r="L325" s="63" t="s">
        <v>669</v>
      </c>
      <c r="M325" s="34" t="s">
        <v>684</v>
      </c>
      <c r="N325" s="42" t="s">
        <v>714</v>
      </c>
      <c r="O325" s="42" t="s">
        <v>740</v>
      </c>
    </row>
    <row r="326" spans="1:16" ht="25.15" customHeight="1">
      <c r="A326" s="35" t="s">
        <v>188</v>
      </c>
      <c r="B326" s="42">
        <v>4</v>
      </c>
      <c r="C326" s="42">
        <v>1</v>
      </c>
      <c r="D326" s="37">
        <v>1</v>
      </c>
      <c r="E326" s="37">
        <v>0</v>
      </c>
      <c r="F326" s="37">
        <v>0</v>
      </c>
      <c r="G326" s="42" t="s">
        <v>567</v>
      </c>
      <c r="H326" s="34" t="s">
        <v>27</v>
      </c>
      <c r="I326" s="34" t="s">
        <v>27</v>
      </c>
      <c r="J326" s="56" t="s">
        <v>418</v>
      </c>
      <c r="K326" s="56" t="s">
        <v>681</v>
      </c>
      <c r="L326" s="56" t="s">
        <v>669</v>
      </c>
      <c r="M326" s="34" t="s">
        <v>684</v>
      </c>
      <c r="N326" s="42" t="s">
        <v>714</v>
      </c>
      <c r="O326" s="42" t="s">
        <v>740</v>
      </c>
      <c r="P326" s="34"/>
    </row>
    <row r="327" spans="1:16" ht="38.25">
      <c r="A327" s="35" t="s">
        <v>791</v>
      </c>
      <c r="B327" s="42">
        <v>2</v>
      </c>
      <c r="C327" s="42" t="s">
        <v>27</v>
      </c>
      <c r="J327" s="58" t="s">
        <v>417</v>
      </c>
      <c r="K327" s="56" t="s">
        <v>681</v>
      </c>
      <c r="L327" s="63" t="s">
        <v>669</v>
      </c>
      <c r="M327" s="34" t="s">
        <v>684</v>
      </c>
      <c r="N327" s="42" t="s">
        <v>714</v>
      </c>
      <c r="O327" s="42" t="s">
        <v>740</v>
      </c>
    </row>
    <row r="328" spans="1:16" ht="25.15" customHeight="1">
      <c r="A328" s="35" t="s">
        <v>792</v>
      </c>
      <c r="B328" s="42">
        <v>4</v>
      </c>
      <c r="C328" s="42" t="s">
        <v>27</v>
      </c>
      <c r="J328" s="58" t="s">
        <v>419</v>
      </c>
      <c r="K328" s="56" t="s">
        <v>681</v>
      </c>
      <c r="L328" s="63" t="s">
        <v>669</v>
      </c>
      <c r="M328" s="42" t="s">
        <v>685</v>
      </c>
      <c r="N328" s="42" t="s">
        <v>695</v>
      </c>
      <c r="O328" s="42" t="s">
        <v>715</v>
      </c>
    </row>
    <row r="329" spans="1:16" ht="15" customHeight="1">
      <c r="A329" s="35" t="s">
        <v>842</v>
      </c>
      <c r="B329" s="42">
        <v>2</v>
      </c>
      <c r="C329" s="42" t="s">
        <v>27</v>
      </c>
      <c r="J329" s="58" t="s">
        <v>420</v>
      </c>
      <c r="K329" s="56" t="s">
        <v>681</v>
      </c>
      <c r="L329" s="63" t="s">
        <v>669</v>
      </c>
      <c r="M329" s="42" t="s">
        <v>685</v>
      </c>
      <c r="N329" s="42" t="s">
        <v>695</v>
      </c>
      <c r="O329" s="42" t="s">
        <v>715</v>
      </c>
    </row>
    <row r="330" spans="1:16" ht="15.6" customHeight="1">
      <c r="A330" s="35" t="s">
        <v>843</v>
      </c>
      <c r="B330" s="42">
        <v>2</v>
      </c>
      <c r="C330" s="42" t="s">
        <v>27</v>
      </c>
      <c r="J330" s="58" t="s">
        <v>421</v>
      </c>
      <c r="K330" s="56" t="s">
        <v>681</v>
      </c>
      <c r="L330" s="63" t="s">
        <v>669</v>
      </c>
      <c r="M330" s="42" t="s">
        <v>685</v>
      </c>
      <c r="N330" s="42" t="s">
        <v>696</v>
      </c>
      <c r="O330" s="42" t="s">
        <v>742</v>
      </c>
    </row>
    <row r="331" spans="1:16" ht="16.149999999999999" customHeight="1">
      <c r="A331" s="35" t="s">
        <v>433</v>
      </c>
      <c r="B331" s="42">
        <v>1</v>
      </c>
      <c r="C331" s="42" t="s">
        <v>27</v>
      </c>
      <c r="J331" s="58" t="s">
        <v>432</v>
      </c>
      <c r="K331" s="56" t="s">
        <v>681</v>
      </c>
      <c r="L331" s="63" t="s">
        <v>669</v>
      </c>
      <c r="M331" s="42" t="s">
        <v>685</v>
      </c>
      <c r="N331" s="42" t="s">
        <v>696</v>
      </c>
      <c r="O331" s="42" t="s">
        <v>742</v>
      </c>
    </row>
    <row r="332" spans="1:16" ht="19.149999999999999" customHeight="1">
      <c r="A332" s="35" t="s">
        <v>793</v>
      </c>
      <c r="B332" s="42">
        <v>1</v>
      </c>
      <c r="C332" s="42" t="s">
        <v>27</v>
      </c>
      <c r="J332" s="58" t="s">
        <v>422</v>
      </c>
      <c r="K332" s="56" t="s">
        <v>681</v>
      </c>
      <c r="L332" s="63" t="s">
        <v>669</v>
      </c>
      <c r="M332" s="42" t="s">
        <v>685</v>
      </c>
      <c r="N332" s="42" t="s">
        <v>696</v>
      </c>
      <c r="O332" s="42" t="s">
        <v>742</v>
      </c>
    </row>
    <row r="333" spans="1:16" ht="18.600000000000001" customHeight="1">
      <c r="A333" s="35" t="s">
        <v>794</v>
      </c>
      <c r="B333" s="42">
        <v>2</v>
      </c>
      <c r="C333" s="42" t="s">
        <v>27</v>
      </c>
      <c r="J333" s="58" t="s">
        <v>413</v>
      </c>
      <c r="K333" s="56" t="s">
        <v>681</v>
      </c>
      <c r="L333" s="63" t="s">
        <v>669</v>
      </c>
      <c r="M333" s="42" t="s">
        <v>685</v>
      </c>
      <c r="N333" s="42" t="s">
        <v>696</v>
      </c>
      <c r="O333" s="42" t="s">
        <v>742</v>
      </c>
    </row>
    <row r="334" spans="1:16" ht="21" customHeight="1">
      <c r="A334" s="35" t="s">
        <v>191</v>
      </c>
      <c r="B334" s="42">
        <v>4</v>
      </c>
      <c r="C334" s="42">
        <v>1</v>
      </c>
      <c r="D334" s="37">
        <v>1</v>
      </c>
      <c r="E334" s="37">
        <v>0</v>
      </c>
      <c r="F334" s="37">
        <v>0</v>
      </c>
      <c r="G334" s="42" t="s">
        <v>524</v>
      </c>
      <c r="H334" s="34" t="s">
        <v>27</v>
      </c>
      <c r="I334" s="34" t="s">
        <v>27</v>
      </c>
      <c r="J334" s="56" t="s">
        <v>423</v>
      </c>
      <c r="K334" s="56" t="s">
        <v>681</v>
      </c>
      <c r="L334" s="56" t="s">
        <v>669</v>
      </c>
      <c r="M334" s="34" t="s">
        <v>686</v>
      </c>
      <c r="N334" s="34" t="s">
        <v>699</v>
      </c>
      <c r="O334" s="34" t="s">
        <v>743</v>
      </c>
      <c r="P334" s="34"/>
    </row>
    <row r="335" spans="1:16" ht="23.45" customHeight="1">
      <c r="A335" s="35" t="s">
        <v>795</v>
      </c>
      <c r="B335" s="34">
        <v>1</v>
      </c>
      <c r="C335" s="42" t="s">
        <v>27</v>
      </c>
      <c r="J335" s="58" t="s">
        <v>424</v>
      </c>
      <c r="K335" s="56" t="s">
        <v>681</v>
      </c>
      <c r="L335" s="63" t="s">
        <v>669</v>
      </c>
      <c r="M335" s="34" t="s">
        <v>686</v>
      </c>
      <c r="N335" s="34" t="s">
        <v>699</v>
      </c>
      <c r="O335" s="34" t="s">
        <v>743</v>
      </c>
    </row>
    <row r="336" spans="1:16" ht="30" customHeight="1">
      <c r="A336" s="35" t="s">
        <v>192</v>
      </c>
      <c r="B336" s="42">
        <v>1</v>
      </c>
      <c r="C336" s="42" t="s">
        <v>27</v>
      </c>
      <c r="J336" s="58" t="s">
        <v>425</v>
      </c>
      <c r="K336" s="56" t="s">
        <v>681</v>
      </c>
      <c r="L336" s="63" t="s">
        <v>669</v>
      </c>
      <c r="M336" s="34" t="s">
        <v>686</v>
      </c>
      <c r="N336" s="34" t="s">
        <v>699</v>
      </c>
      <c r="O336" s="34" t="s">
        <v>743</v>
      </c>
    </row>
    <row r="337" spans="1:15" ht="32.25" customHeight="1">
      <c r="A337" s="35" t="s">
        <v>796</v>
      </c>
      <c r="B337" s="42">
        <v>2</v>
      </c>
      <c r="C337" s="42" t="s">
        <v>27</v>
      </c>
      <c r="J337" s="58" t="s">
        <v>426</v>
      </c>
      <c r="K337" s="56" t="s">
        <v>681</v>
      </c>
      <c r="L337" s="63" t="s">
        <v>669</v>
      </c>
      <c r="M337" s="34" t="s">
        <v>687</v>
      </c>
      <c r="N337" s="42" t="s">
        <v>734</v>
      </c>
      <c r="O337" s="42" t="s">
        <v>741</v>
      </c>
    </row>
    <row r="353" spans="1:3">
      <c r="A353" s="82"/>
      <c r="B353" s="82"/>
      <c r="C353" s="82"/>
    </row>
    <row r="354" spans="1:3">
      <c r="A354" s="82"/>
      <c r="B354" s="82"/>
      <c r="C354" s="82"/>
    </row>
    <row r="355" spans="1:3">
      <c r="A355" s="82"/>
      <c r="B355" s="82"/>
      <c r="C355" s="82"/>
    </row>
    <row r="356" spans="1:3">
      <c r="A356" s="82"/>
      <c r="B356" s="82"/>
      <c r="C356" s="82"/>
    </row>
    <row r="357" spans="1:3">
      <c r="A357" s="82"/>
      <c r="B357" s="82"/>
      <c r="C357" s="82"/>
    </row>
    <row r="358" spans="1:3">
      <c r="A358" s="82"/>
      <c r="B358" s="82"/>
      <c r="C358" s="82"/>
    </row>
    <row r="359" spans="1:3">
      <c r="A359" s="82"/>
      <c r="B359" s="82"/>
      <c r="C359" s="82"/>
    </row>
    <row r="360" spans="1:3">
      <c r="A360" s="82"/>
      <c r="B360" s="82"/>
      <c r="C360" s="82"/>
    </row>
    <row r="361" spans="1:3">
      <c r="A361" s="82"/>
      <c r="B361" s="82"/>
      <c r="C361" s="82"/>
    </row>
    <row r="362" spans="1:3">
      <c r="A362" s="82"/>
      <c r="B362" s="82"/>
      <c r="C362" s="82"/>
    </row>
    <row r="363" spans="1:3">
      <c r="A363" s="82"/>
      <c r="B363" s="82"/>
      <c r="C363" s="82"/>
    </row>
    <row r="364" spans="1:3">
      <c r="A364" s="82"/>
      <c r="B364" s="82"/>
      <c r="C364" s="82"/>
    </row>
    <row r="365" spans="1:3">
      <c r="A365" s="82"/>
      <c r="B365" s="82"/>
      <c r="C365" s="82"/>
    </row>
    <row r="366" spans="1:3">
      <c r="A366" s="82"/>
      <c r="B366" s="82"/>
      <c r="C366" s="82"/>
    </row>
    <row r="367" spans="1:3">
      <c r="A367" s="82"/>
      <c r="B367" s="82"/>
      <c r="C367" s="82"/>
    </row>
    <row r="368" spans="1:3">
      <c r="A368" s="82"/>
      <c r="B368" s="82"/>
      <c r="C368" s="82"/>
    </row>
    <row r="369" spans="1:3">
      <c r="A369" s="82"/>
      <c r="B369" s="82"/>
      <c r="C369" s="82"/>
    </row>
    <row r="370" spans="1:3">
      <c r="A370" s="82"/>
      <c r="B370" s="82"/>
      <c r="C370" s="82"/>
    </row>
    <row r="371" spans="1:3">
      <c r="A371" s="82"/>
      <c r="B371" s="82"/>
      <c r="C371" s="82"/>
    </row>
    <row r="372" spans="1:3">
      <c r="A372" s="82"/>
      <c r="B372" s="82"/>
      <c r="C372" s="82"/>
    </row>
    <row r="373" spans="1:3">
      <c r="A373" s="82"/>
      <c r="B373" s="82"/>
      <c r="C373" s="82"/>
    </row>
    <row r="374" spans="1:3">
      <c r="A374" s="82"/>
      <c r="B374" s="82"/>
      <c r="C374" s="82"/>
    </row>
    <row r="375" spans="1:3">
      <c r="A375" s="82"/>
      <c r="B375" s="82"/>
      <c r="C375" s="82"/>
    </row>
    <row r="376" spans="1:3">
      <c r="A376" s="82"/>
      <c r="B376" s="82"/>
      <c r="C376" s="82"/>
    </row>
    <row r="377" spans="1:3">
      <c r="A377" s="82"/>
      <c r="B377" s="82"/>
      <c r="C377" s="82"/>
    </row>
    <row r="378" spans="1:3">
      <c r="A378" s="82"/>
      <c r="B378" s="82"/>
      <c r="C378" s="82"/>
    </row>
    <row r="379" spans="1:3">
      <c r="A379" s="82"/>
      <c r="B379" s="82"/>
      <c r="C379" s="82"/>
    </row>
    <row r="380" spans="1:3">
      <c r="A380" s="82"/>
      <c r="B380" s="82"/>
      <c r="C380" s="82"/>
    </row>
    <row r="381" spans="1:3">
      <c r="A381" s="82"/>
      <c r="B381" s="82"/>
      <c r="C381" s="82"/>
    </row>
    <row r="382" spans="1:3">
      <c r="A382" s="82"/>
      <c r="B382" s="82"/>
      <c r="C382" s="82"/>
    </row>
    <row r="383" spans="1:3">
      <c r="A383" s="82"/>
      <c r="B383" s="82"/>
      <c r="C383" s="82"/>
    </row>
    <row r="384" spans="1:3">
      <c r="A384" s="82"/>
      <c r="B384" s="82"/>
      <c r="C384" s="82"/>
    </row>
    <row r="385" spans="1:3">
      <c r="A385" s="82"/>
      <c r="B385" s="82"/>
      <c r="C385" s="82"/>
    </row>
    <row r="386" spans="1:3">
      <c r="A386" s="82"/>
      <c r="B386" s="82"/>
      <c r="C386" s="82"/>
    </row>
    <row r="387" spans="1:3">
      <c r="A387" s="82"/>
      <c r="B387" s="82"/>
      <c r="C387" s="82"/>
    </row>
    <row r="388" spans="1:3">
      <c r="A388" s="82"/>
      <c r="B388" s="82"/>
      <c r="C388" s="82"/>
    </row>
    <row r="389" spans="1:3">
      <c r="A389" s="82"/>
      <c r="B389" s="82"/>
      <c r="C389" s="82"/>
    </row>
    <row r="390" spans="1:3">
      <c r="A390" s="82"/>
      <c r="B390" s="82"/>
      <c r="C390" s="82"/>
    </row>
    <row r="391" spans="1:3">
      <c r="A391" s="82"/>
      <c r="B391" s="82"/>
      <c r="C391" s="82"/>
    </row>
    <row r="392" spans="1:3">
      <c r="A392" s="82"/>
      <c r="B392" s="82"/>
      <c r="C392" s="82"/>
    </row>
    <row r="393" spans="1:3">
      <c r="A393" s="82"/>
      <c r="B393" s="82"/>
      <c r="C393" s="82"/>
    </row>
    <row r="394" spans="1:3">
      <c r="A394" s="82"/>
      <c r="B394" s="82"/>
      <c r="C394" s="82"/>
    </row>
    <row r="395" spans="1:3">
      <c r="A395" s="82"/>
      <c r="B395" s="82"/>
      <c r="C395" s="82"/>
    </row>
    <row r="396" spans="1:3">
      <c r="A396" s="82"/>
      <c r="B396" s="82"/>
      <c r="C396" s="82"/>
    </row>
    <row r="397" spans="1:3">
      <c r="A397" s="82"/>
      <c r="B397" s="82"/>
      <c r="C397" s="82"/>
    </row>
    <row r="398" spans="1:3">
      <c r="A398" s="82"/>
      <c r="B398" s="82"/>
      <c r="C398" s="82"/>
    </row>
    <row r="399" spans="1:3">
      <c r="A399" s="82"/>
      <c r="B399" s="82"/>
      <c r="C399" s="82"/>
    </row>
    <row r="400" spans="1:3">
      <c r="A400" s="82"/>
      <c r="B400" s="82"/>
      <c r="C400" s="82"/>
    </row>
    <row r="401" spans="1:3">
      <c r="A401" s="82"/>
      <c r="B401" s="82"/>
      <c r="C401" s="82"/>
    </row>
    <row r="402" spans="1:3">
      <c r="A402" s="82"/>
      <c r="B402" s="82"/>
      <c r="C402" s="82"/>
    </row>
    <row r="403" spans="1:3">
      <c r="A403" s="82"/>
      <c r="B403" s="82"/>
      <c r="C403" s="82"/>
    </row>
    <row r="404" spans="1:3">
      <c r="A404" s="82"/>
      <c r="B404" s="82"/>
      <c r="C404" s="82"/>
    </row>
    <row r="405" spans="1:3">
      <c r="A405" s="82"/>
      <c r="B405" s="82"/>
      <c r="C405" s="82"/>
    </row>
    <row r="406" spans="1:3">
      <c r="A406" s="82"/>
      <c r="B406" s="82"/>
      <c r="C406" s="82"/>
    </row>
    <row r="407" spans="1:3">
      <c r="A407" s="82"/>
      <c r="B407" s="82"/>
      <c r="C407" s="82"/>
    </row>
    <row r="408" spans="1:3">
      <c r="A408" s="82"/>
      <c r="B408" s="82"/>
      <c r="C408" s="82"/>
    </row>
    <row r="409" spans="1:3">
      <c r="A409" s="82"/>
      <c r="B409" s="82"/>
      <c r="C409" s="82"/>
    </row>
    <row r="410" spans="1:3">
      <c r="A410" s="82"/>
      <c r="B410" s="82"/>
      <c r="C410" s="82"/>
    </row>
    <row r="411" spans="1:3">
      <c r="A411" s="82"/>
      <c r="B411" s="82"/>
      <c r="C411" s="82"/>
    </row>
    <row r="412" spans="1:3">
      <c r="A412" s="82"/>
      <c r="B412" s="82"/>
      <c r="C412" s="82"/>
    </row>
    <row r="413" spans="1:3">
      <c r="A413" s="82"/>
      <c r="B413" s="82"/>
      <c r="C413" s="82"/>
    </row>
    <row r="414" spans="1:3">
      <c r="A414" s="82"/>
      <c r="B414" s="82"/>
      <c r="C414" s="82"/>
    </row>
    <row r="415" spans="1:3">
      <c r="A415" s="82"/>
      <c r="B415" s="82"/>
      <c r="C415" s="82"/>
    </row>
    <row r="416" spans="1:3">
      <c r="A416" s="82"/>
      <c r="B416" s="82"/>
      <c r="C416" s="82"/>
    </row>
    <row r="417" spans="1:3">
      <c r="A417" s="82"/>
      <c r="B417" s="82"/>
      <c r="C417" s="82"/>
    </row>
    <row r="418" spans="1:3">
      <c r="A418" s="82"/>
      <c r="B418" s="82"/>
      <c r="C418" s="82"/>
    </row>
    <row r="419" spans="1:3">
      <c r="A419" s="82"/>
      <c r="B419" s="82"/>
      <c r="C419" s="82"/>
    </row>
    <row r="420" spans="1:3">
      <c r="A420" s="82"/>
      <c r="B420" s="82"/>
      <c r="C420" s="82"/>
    </row>
    <row r="421" spans="1:3">
      <c r="A421" s="82"/>
      <c r="B421" s="82"/>
      <c r="C421" s="82"/>
    </row>
    <row r="422" spans="1:3">
      <c r="A422" s="82"/>
      <c r="B422" s="82"/>
      <c r="C422" s="82"/>
    </row>
    <row r="423" spans="1:3">
      <c r="A423" s="82"/>
      <c r="B423" s="82"/>
      <c r="C423" s="82"/>
    </row>
    <row r="424" spans="1:3">
      <c r="A424" s="82"/>
      <c r="B424" s="82"/>
      <c r="C424" s="82"/>
    </row>
    <row r="425" spans="1:3">
      <c r="A425" s="82"/>
      <c r="B425" s="82"/>
      <c r="C425" s="82"/>
    </row>
    <row r="426" spans="1:3">
      <c r="A426" s="82"/>
      <c r="B426" s="82"/>
      <c r="C426" s="82"/>
    </row>
    <row r="427" spans="1:3">
      <c r="A427" s="82"/>
      <c r="B427" s="82"/>
      <c r="C427" s="82"/>
    </row>
    <row r="428" spans="1:3">
      <c r="A428" s="82"/>
      <c r="B428" s="82"/>
      <c r="C428" s="82"/>
    </row>
    <row r="429" spans="1:3">
      <c r="A429" s="82"/>
      <c r="B429" s="82"/>
      <c r="C429" s="82"/>
    </row>
    <row r="430" spans="1:3">
      <c r="A430" s="82"/>
      <c r="B430" s="82"/>
      <c r="C430" s="82"/>
    </row>
    <row r="431" spans="1:3">
      <c r="A431" s="82"/>
      <c r="B431" s="82"/>
      <c r="C431" s="82"/>
    </row>
    <row r="432" spans="1:3">
      <c r="A432" s="82"/>
      <c r="B432" s="82"/>
      <c r="C432" s="82"/>
    </row>
    <row r="433" spans="1:3">
      <c r="A433" s="82"/>
      <c r="B433" s="82"/>
      <c r="C433" s="82"/>
    </row>
    <row r="434" spans="1:3">
      <c r="A434" s="82"/>
      <c r="B434" s="82"/>
      <c r="C434" s="82"/>
    </row>
    <row r="435" spans="1:3">
      <c r="A435" s="82"/>
      <c r="B435" s="82"/>
      <c r="C435" s="82"/>
    </row>
    <row r="436" spans="1:3">
      <c r="A436" s="82"/>
      <c r="B436" s="82"/>
      <c r="C436" s="82"/>
    </row>
    <row r="437" spans="1:3">
      <c r="A437" s="82"/>
      <c r="B437" s="82"/>
      <c r="C437" s="82"/>
    </row>
    <row r="438" spans="1:3">
      <c r="A438" s="82"/>
      <c r="B438" s="82"/>
      <c r="C438" s="82"/>
    </row>
    <row r="439" spans="1:3">
      <c r="A439" s="82"/>
      <c r="B439" s="82"/>
      <c r="C439" s="82"/>
    </row>
    <row r="440" spans="1:3">
      <c r="A440" s="82"/>
      <c r="B440" s="82"/>
      <c r="C440" s="82"/>
    </row>
    <row r="441" spans="1:3">
      <c r="A441" s="82"/>
      <c r="B441" s="82"/>
      <c r="C441" s="82"/>
    </row>
    <row r="442" spans="1:3">
      <c r="A442" s="82"/>
      <c r="B442" s="82"/>
      <c r="C442" s="82"/>
    </row>
    <row r="443" spans="1:3">
      <c r="A443" s="82"/>
      <c r="B443" s="82"/>
      <c r="C443" s="82"/>
    </row>
    <row r="444" spans="1:3">
      <c r="A444" s="82"/>
      <c r="B444" s="82"/>
      <c r="C444" s="82"/>
    </row>
  </sheetData>
  <mergeCells count="19">
    <mergeCell ref="J3:J5"/>
    <mergeCell ref="K3:K5"/>
    <mergeCell ref="A3:A5"/>
    <mergeCell ref="B2:B5"/>
    <mergeCell ref="C2:F2"/>
    <mergeCell ref="G2:I2"/>
    <mergeCell ref="C3:F3"/>
    <mergeCell ref="G3:G5"/>
    <mergeCell ref="H3:H5"/>
    <mergeCell ref="I3:I5"/>
    <mergeCell ref="C4:C5"/>
    <mergeCell ref="D4:D5"/>
    <mergeCell ref="E4:E5"/>
    <mergeCell ref="F4:F5"/>
    <mergeCell ref="L3:L5"/>
    <mergeCell ref="M3:M5"/>
    <mergeCell ref="N3:N5"/>
    <mergeCell ref="O3:O5"/>
    <mergeCell ref="P3:P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9"/>
  <sheetViews>
    <sheetView topLeftCell="A208" workbookViewId="0">
      <selection activeCell="A212" sqref="A212"/>
    </sheetView>
  </sheetViews>
  <sheetFormatPr defaultColWidth="9.140625" defaultRowHeight="12.75"/>
  <cols>
    <col min="1" max="1" width="33.5703125" style="70" customWidth="1"/>
    <col min="2" max="2" width="11.42578125" style="69" customWidth="1"/>
    <col min="3" max="3" width="8.7109375" style="83" customWidth="1"/>
    <col min="4" max="4" width="9.140625" style="2"/>
    <col min="5" max="5" width="9.140625" style="82" customWidth="1"/>
    <col min="6" max="7" width="9.140625" style="2"/>
    <col min="8" max="8" width="12.42578125" style="2" customWidth="1"/>
    <col min="9" max="9" width="11.7109375" style="2" customWidth="1"/>
    <col min="10" max="10" width="13.140625" style="2" customWidth="1"/>
    <col min="11" max="11" width="8.140625" style="71" customWidth="1"/>
    <col min="12" max="12" width="9.28515625" style="68" customWidth="1"/>
    <col min="13" max="13" width="10.28515625" style="68" customWidth="1"/>
    <col min="14" max="14" width="9" style="69" customWidth="1"/>
    <col min="15" max="15" width="9.140625" style="69" customWidth="1"/>
    <col min="16" max="16" width="20.7109375" style="69" customWidth="1"/>
    <col min="17" max="16384" width="9.140625" style="1"/>
  </cols>
  <sheetData>
    <row r="2" spans="1:19" ht="10.15" customHeight="1">
      <c r="A2" s="4" t="s">
        <v>28</v>
      </c>
      <c r="B2" s="243" t="s">
        <v>1</v>
      </c>
      <c r="C2" s="234" t="s">
        <v>12</v>
      </c>
      <c r="D2" s="237" t="s">
        <v>19</v>
      </c>
      <c r="E2" s="238"/>
      <c r="F2" s="238"/>
      <c r="G2" s="239"/>
      <c r="H2" s="240" t="s">
        <v>3</v>
      </c>
      <c r="I2" s="241"/>
      <c r="J2" s="242"/>
      <c r="K2" s="53"/>
      <c r="L2" s="46"/>
      <c r="M2" s="46"/>
      <c r="N2" s="66"/>
      <c r="O2" s="66"/>
      <c r="P2" s="66"/>
    </row>
    <row r="3" spans="1:19" ht="10.15" customHeight="1">
      <c r="A3" s="246" t="s">
        <v>0</v>
      </c>
      <c r="B3" s="244"/>
      <c r="C3" s="235"/>
      <c r="D3" s="249" t="s">
        <v>4</v>
      </c>
      <c r="E3" s="250"/>
      <c r="F3" s="250"/>
      <c r="G3" s="251"/>
      <c r="H3" s="252" t="s">
        <v>5</v>
      </c>
      <c r="I3" s="255" t="s">
        <v>6</v>
      </c>
      <c r="J3" s="255" t="s">
        <v>7</v>
      </c>
      <c r="K3" s="231" t="s">
        <v>744</v>
      </c>
      <c r="L3" s="231" t="s">
        <v>670</v>
      </c>
      <c r="M3" s="231" t="s">
        <v>671</v>
      </c>
      <c r="N3" s="228" t="s">
        <v>672</v>
      </c>
      <c r="O3" s="228" t="s">
        <v>673</v>
      </c>
      <c r="P3" s="228" t="s">
        <v>674</v>
      </c>
    </row>
    <row r="4" spans="1:19" ht="10.15" customHeight="1">
      <c r="A4" s="247"/>
      <c r="B4" s="244"/>
      <c r="C4" s="235"/>
      <c r="D4" s="258" t="s">
        <v>13</v>
      </c>
      <c r="E4" s="260" t="s">
        <v>14</v>
      </c>
      <c r="F4" s="260" t="s">
        <v>10</v>
      </c>
      <c r="G4" s="260" t="s">
        <v>11</v>
      </c>
      <c r="H4" s="253"/>
      <c r="I4" s="256"/>
      <c r="J4" s="256"/>
      <c r="K4" s="232"/>
      <c r="L4" s="232"/>
      <c r="M4" s="232"/>
      <c r="N4" s="229"/>
      <c r="O4" s="229"/>
      <c r="P4" s="229"/>
    </row>
    <row r="5" spans="1:19" ht="39" customHeight="1">
      <c r="A5" s="248"/>
      <c r="B5" s="245"/>
      <c r="C5" s="236"/>
      <c r="D5" s="259"/>
      <c r="E5" s="261"/>
      <c r="F5" s="261"/>
      <c r="G5" s="261"/>
      <c r="H5" s="254"/>
      <c r="I5" s="257"/>
      <c r="J5" s="257"/>
      <c r="K5" s="233"/>
      <c r="L5" s="233"/>
      <c r="M5" s="233"/>
      <c r="N5" s="230"/>
      <c r="O5" s="230"/>
      <c r="P5" s="230"/>
    </row>
    <row r="6" spans="1:19" ht="40.9" customHeight="1">
      <c r="A6" s="87" t="s">
        <v>29</v>
      </c>
      <c r="B6" s="36">
        <v>4</v>
      </c>
      <c r="C6" s="92">
        <v>1</v>
      </c>
      <c r="D6" s="88">
        <v>1</v>
      </c>
      <c r="E6" s="173">
        <v>1</v>
      </c>
      <c r="F6" s="88">
        <v>0</v>
      </c>
      <c r="G6" s="56">
        <f>+F6/E6</f>
        <v>0</v>
      </c>
      <c r="H6" s="122" t="s">
        <v>908</v>
      </c>
      <c r="I6" s="88"/>
      <c r="J6" s="86"/>
      <c r="K6" s="84" t="s">
        <v>205</v>
      </c>
      <c r="L6" s="84" t="s">
        <v>675</v>
      </c>
      <c r="M6" s="85" t="s">
        <v>458</v>
      </c>
      <c r="N6" s="85" t="s">
        <v>683</v>
      </c>
      <c r="O6" s="85" t="s">
        <v>688</v>
      </c>
      <c r="P6" s="85" t="s">
        <v>702</v>
      </c>
      <c r="Q6" s="78"/>
      <c r="R6" s="78"/>
      <c r="S6" s="78"/>
    </row>
    <row r="7" spans="1:19" ht="16.899999999999999" customHeight="1">
      <c r="A7" s="87" t="s">
        <v>207</v>
      </c>
      <c r="B7" s="36">
        <v>5</v>
      </c>
      <c r="C7" s="34" t="s">
        <v>27</v>
      </c>
      <c r="D7" s="34" t="s">
        <v>27</v>
      </c>
      <c r="E7" s="34" t="s">
        <v>27</v>
      </c>
      <c r="F7" s="34" t="s">
        <v>27</v>
      </c>
      <c r="G7" s="34" t="s">
        <v>27</v>
      </c>
      <c r="H7" s="34" t="s">
        <v>27</v>
      </c>
      <c r="I7" s="34" t="s">
        <v>27</v>
      </c>
      <c r="J7" s="34" t="s">
        <v>27</v>
      </c>
      <c r="K7" s="84" t="s">
        <v>206</v>
      </c>
      <c r="L7" s="84" t="s">
        <v>675</v>
      </c>
      <c r="M7" s="85" t="s">
        <v>458</v>
      </c>
      <c r="N7" s="85" t="s">
        <v>683</v>
      </c>
      <c r="O7" s="85" t="s">
        <v>688</v>
      </c>
      <c r="P7" s="85" t="s">
        <v>702</v>
      </c>
      <c r="Q7" s="78"/>
      <c r="R7" s="78"/>
      <c r="S7" s="78"/>
    </row>
    <row r="8" spans="1:19" ht="51">
      <c r="A8" s="87" t="s">
        <v>30</v>
      </c>
      <c r="B8" s="36">
        <v>2</v>
      </c>
      <c r="C8" s="34" t="s">
        <v>27</v>
      </c>
      <c r="D8" s="34" t="s">
        <v>27</v>
      </c>
      <c r="E8" s="34" t="s">
        <v>27</v>
      </c>
      <c r="F8" s="34" t="s">
        <v>27</v>
      </c>
      <c r="G8" s="34" t="s">
        <v>27</v>
      </c>
      <c r="H8" s="34" t="s">
        <v>27</v>
      </c>
      <c r="I8" s="34" t="s">
        <v>27</v>
      </c>
      <c r="J8" s="34" t="s">
        <v>27</v>
      </c>
      <c r="K8" s="84" t="s">
        <v>208</v>
      </c>
      <c r="L8" s="84" t="s">
        <v>675</v>
      </c>
      <c r="M8" s="85" t="s">
        <v>458</v>
      </c>
      <c r="N8" s="85" t="s">
        <v>683</v>
      </c>
      <c r="O8" s="85" t="s">
        <v>688</v>
      </c>
      <c r="P8" s="85" t="s">
        <v>702</v>
      </c>
      <c r="Q8" s="78"/>
      <c r="R8" s="78"/>
      <c r="S8" s="78"/>
    </row>
    <row r="9" spans="1:19" ht="51">
      <c r="A9" s="87" t="s">
        <v>31</v>
      </c>
      <c r="B9" s="36">
        <v>3</v>
      </c>
      <c r="C9" s="36" t="s">
        <v>27</v>
      </c>
      <c r="D9" s="34" t="s">
        <v>27</v>
      </c>
      <c r="E9" s="34" t="s">
        <v>27</v>
      </c>
      <c r="F9" s="34" t="s">
        <v>27</v>
      </c>
      <c r="G9" s="34" t="s">
        <v>27</v>
      </c>
      <c r="H9" s="34" t="s">
        <v>27</v>
      </c>
      <c r="I9" s="34" t="s">
        <v>27</v>
      </c>
      <c r="J9" s="34" t="s">
        <v>27</v>
      </c>
      <c r="K9" s="84" t="s">
        <v>209</v>
      </c>
      <c r="L9" s="84" t="s">
        <v>675</v>
      </c>
      <c r="M9" s="85" t="s">
        <v>459</v>
      </c>
      <c r="N9" s="85" t="s">
        <v>683</v>
      </c>
      <c r="O9" s="85" t="s">
        <v>688</v>
      </c>
      <c r="P9" s="85" t="s">
        <v>702</v>
      </c>
      <c r="Q9" s="78"/>
      <c r="R9" s="78"/>
      <c r="S9" s="78"/>
    </row>
    <row r="10" spans="1:19" ht="63.75">
      <c r="A10" s="87" t="s">
        <v>32</v>
      </c>
      <c r="B10" s="36">
        <v>4</v>
      </c>
      <c r="C10" s="92">
        <v>1</v>
      </c>
      <c r="D10" s="88">
        <v>1</v>
      </c>
      <c r="E10" s="173">
        <v>1</v>
      </c>
      <c r="F10" s="88">
        <v>0</v>
      </c>
      <c r="G10" s="56">
        <f>+F10/E10</f>
        <v>0</v>
      </c>
      <c r="H10" s="122" t="s">
        <v>909</v>
      </c>
      <c r="I10" s="34" t="s">
        <v>27</v>
      </c>
      <c r="J10" s="34" t="s">
        <v>27</v>
      </c>
      <c r="K10" s="84" t="s">
        <v>210</v>
      </c>
      <c r="L10" s="84" t="s">
        <v>675</v>
      </c>
      <c r="M10" s="85" t="s">
        <v>459</v>
      </c>
      <c r="N10" s="85" t="s">
        <v>683</v>
      </c>
      <c r="O10" s="85" t="s">
        <v>688</v>
      </c>
      <c r="P10" s="85" t="s">
        <v>702</v>
      </c>
      <c r="Q10" s="78"/>
      <c r="R10" s="78"/>
      <c r="S10" s="78"/>
    </row>
    <row r="11" spans="1:19" ht="153.75" customHeight="1">
      <c r="A11" s="87" t="s">
        <v>33</v>
      </c>
      <c r="B11" s="85">
        <v>4</v>
      </c>
      <c r="C11" s="34" t="s">
        <v>27</v>
      </c>
      <c r="D11" s="116" t="s">
        <v>871</v>
      </c>
      <c r="E11" s="173">
        <v>1</v>
      </c>
      <c r="F11" s="88">
        <v>1</v>
      </c>
      <c r="G11" s="56">
        <v>0.5</v>
      </c>
      <c r="H11" s="122" t="s">
        <v>1071</v>
      </c>
      <c r="I11" s="122" t="s">
        <v>1091</v>
      </c>
      <c r="J11" s="122" t="s">
        <v>1092</v>
      </c>
      <c r="K11" s="84" t="s">
        <v>211</v>
      </c>
      <c r="L11" s="84" t="s">
        <v>675</v>
      </c>
      <c r="M11" s="85" t="s">
        <v>459</v>
      </c>
      <c r="N11" s="85" t="s">
        <v>683</v>
      </c>
      <c r="O11" s="85" t="s">
        <v>688</v>
      </c>
      <c r="P11" s="85" t="s">
        <v>702</v>
      </c>
      <c r="Q11" s="78"/>
      <c r="R11" s="78"/>
      <c r="S11" s="78"/>
    </row>
    <row r="12" spans="1:19" ht="102">
      <c r="A12" s="87" t="s">
        <v>816</v>
      </c>
      <c r="B12" s="36">
        <v>12</v>
      </c>
      <c r="C12" s="92">
        <v>3</v>
      </c>
      <c r="D12" s="88">
        <v>3</v>
      </c>
      <c r="E12" s="173">
        <v>3</v>
      </c>
      <c r="F12" s="88">
        <v>0</v>
      </c>
      <c r="G12" s="56">
        <f>+F12/E12</f>
        <v>0</v>
      </c>
      <c r="H12" s="34" t="s">
        <v>913</v>
      </c>
      <c r="I12" s="34" t="s">
        <v>1093</v>
      </c>
      <c r="J12" s="34" t="s">
        <v>27</v>
      </c>
      <c r="K12" s="84" t="s">
        <v>212</v>
      </c>
      <c r="L12" s="56" t="s">
        <v>675</v>
      </c>
      <c r="M12" s="85" t="s">
        <v>460</v>
      </c>
      <c r="N12" s="85" t="s">
        <v>683</v>
      </c>
      <c r="O12" s="85" t="s">
        <v>688</v>
      </c>
      <c r="P12" s="34" t="s">
        <v>702</v>
      </c>
      <c r="Q12" s="78"/>
      <c r="R12" s="78"/>
      <c r="S12" s="78"/>
    </row>
    <row r="13" spans="1:19" ht="63.75">
      <c r="A13" s="87" t="s">
        <v>34</v>
      </c>
      <c r="B13" s="36">
        <v>12</v>
      </c>
      <c r="C13" s="92">
        <v>3</v>
      </c>
      <c r="D13" s="88">
        <v>3</v>
      </c>
      <c r="E13" s="173">
        <v>3</v>
      </c>
      <c r="F13" s="88">
        <v>0</v>
      </c>
      <c r="G13" s="56">
        <f>+F13/E13</f>
        <v>0</v>
      </c>
      <c r="H13" s="34" t="s">
        <v>916</v>
      </c>
      <c r="I13" s="124" t="s">
        <v>27</v>
      </c>
      <c r="J13" s="34" t="s">
        <v>27</v>
      </c>
      <c r="K13" s="84" t="s">
        <v>213</v>
      </c>
      <c r="L13" s="56" t="s">
        <v>675</v>
      </c>
      <c r="M13" s="85" t="s">
        <v>460</v>
      </c>
      <c r="N13" s="85" t="s">
        <v>683</v>
      </c>
      <c r="O13" s="85" t="s">
        <v>688</v>
      </c>
      <c r="P13" s="34" t="s">
        <v>702</v>
      </c>
      <c r="Q13" s="78"/>
      <c r="R13" s="78"/>
      <c r="S13" s="78"/>
    </row>
    <row r="14" spans="1:19" ht="63.75">
      <c r="A14" s="87" t="s">
        <v>35</v>
      </c>
      <c r="B14" s="85">
        <v>4</v>
      </c>
      <c r="C14" s="91">
        <v>1</v>
      </c>
      <c r="D14" s="88">
        <v>1</v>
      </c>
      <c r="E14" s="173">
        <v>1</v>
      </c>
      <c r="F14" s="88">
        <v>0</v>
      </c>
      <c r="G14" s="56">
        <f>+F14/E14</f>
        <v>0</v>
      </c>
      <c r="H14" s="34" t="s">
        <v>914</v>
      </c>
      <c r="I14" s="124" t="s">
        <v>27</v>
      </c>
      <c r="J14" s="34" t="s">
        <v>27</v>
      </c>
      <c r="K14" s="84" t="s">
        <v>214</v>
      </c>
      <c r="L14" s="56" t="s">
        <v>675</v>
      </c>
      <c r="M14" s="85" t="s">
        <v>460</v>
      </c>
      <c r="N14" s="85" t="s">
        <v>683</v>
      </c>
      <c r="O14" s="85" t="s">
        <v>688</v>
      </c>
      <c r="P14" s="34" t="s">
        <v>702</v>
      </c>
      <c r="Q14" s="78"/>
      <c r="R14" s="78"/>
      <c r="S14" s="78"/>
    </row>
    <row r="15" spans="1:19" ht="51">
      <c r="A15" s="87" t="s">
        <v>36</v>
      </c>
      <c r="B15" s="36">
        <v>0.01</v>
      </c>
      <c r="C15" s="56" t="s">
        <v>27</v>
      </c>
      <c r="D15" s="56" t="s">
        <v>27</v>
      </c>
      <c r="E15" s="56" t="s">
        <v>27</v>
      </c>
      <c r="F15" s="56" t="s">
        <v>27</v>
      </c>
      <c r="G15" s="56" t="s">
        <v>27</v>
      </c>
      <c r="H15" s="56" t="s">
        <v>27</v>
      </c>
      <c r="I15" s="56" t="s">
        <v>27</v>
      </c>
      <c r="J15" s="56" t="s">
        <v>27</v>
      </c>
      <c r="K15" s="84" t="s">
        <v>215</v>
      </c>
      <c r="L15" s="84" t="s">
        <v>675</v>
      </c>
      <c r="M15" s="85" t="s">
        <v>461</v>
      </c>
      <c r="N15" s="85" t="s">
        <v>683</v>
      </c>
      <c r="O15" s="85" t="s">
        <v>688</v>
      </c>
      <c r="P15" s="85" t="s">
        <v>702</v>
      </c>
      <c r="Q15" s="78"/>
      <c r="R15" s="78"/>
      <c r="S15" s="78"/>
    </row>
    <row r="16" spans="1:19" ht="51">
      <c r="A16" s="87" t="s">
        <v>37</v>
      </c>
      <c r="B16" s="36">
        <v>12</v>
      </c>
      <c r="C16" s="91">
        <v>3</v>
      </c>
      <c r="D16" s="88">
        <v>3</v>
      </c>
      <c r="E16" s="173">
        <v>3</v>
      </c>
      <c r="F16" s="88">
        <v>0</v>
      </c>
      <c r="G16" s="56">
        <f>+F16/E16</f>
        <v>0</v>
      </c>
      <c r="H16" s="34" t="s">
        <v>917</v>
      </c>
      <c r="I16" s="34" t="s">
        <v>27</v>
      </c>
      <c r="J16" s="34" t="s">
        <v>27</v>
      </c>
      <c r="K16" s="84" t="s">
        <v>216</v>
      </c>
      <c r="L16" s="56" t="s">
        <v>675</v>
      </c>
      <c r="M16" s="85" t="s">
        <v>460</v>
      </c>
      <c r="N16" s="85" t="s">
        <v>683</v>
      </c>
      <c r="O16" s="85" t="s">
        <v>688</v>
      </c>
      <c r="P16" s="34" t="s">
        <v>702</v>
      </c>
      <c r="Q16" s="78"/>
      <c r="R16" s="78"/>
      <c r="S16" s="78"/>
    </row>
    <row r="17" spans="1:19" ht="89.25" customHeight="1">
      <c r="A17" s="87" t="s">
        <v>38</v>
      </c>
      <c r="B17" s="85">
        <v>1</v>
      </c>
      <c r="C17" s="56" t="s">
        <v>27</v>
      </c>
      <c r="D17" s="116" t="s">
        <v>872</v>
      </c>
      <c r="E17" s="173">
        <v>0</v>
      </c>
      <c r="F17" s="88">
        <v>1</v>
      </c>
      <c r="G17" s="56">
        <v>1</v>
      </c>
      <c r="H17" s="56" t="s">
        <v>910</v>
      </c>
      <c r="I17" s="123" t="s">
        <v>912</v>
      </c>
      <c r="J17" s="34" t="s">
        <v>27</v>
      </c>
      <c r="K17" s="84" t="s">
        <v>217</v>
      </c>
      <c r="L17" s="84" t="s">
        <v>675</v>
      </c>
      <c r="M17" s="85" t="s">
        <v>461</v>
      </c>
      <c r="N17" s="85" t="s">
        <v>683</v>
      </c>
      <c r="O17" s="85" t="s">
        <v>688</v>
      </c>
      <c r="P17" s="85" t="s">
        <v>702</v>
      </c>
      <c r="Q17" s="78"/>
      <c r="R17" s="78"/>
      <c r="S17" s="78"/>
    </row>
    <row r="18" spans="1:19" ht="51">
      <c r="A18" s="87" t="s">
        <v>39</v>
      </c>
      <c r="B18" s="85">
        <v>12</v>
      </c>
      <c r="C18" s="91">
        <v>3</v>
      </c>
      <c r="D18" s="88">
        <v>3</v>
      </c>
      <c r="E18" s="173">
        <v>3</v>
      </c>
      <c r="F18" s="121">
        <v>0</v>
      </c>
      <c r="G18" s="56">
        <f>+F18/E18</f>
        <v>0</v>
      </c>
      <c r="H18" s="34" t="s">
        <v>915</v>
      </c>
      <c r="I18" s="34" t="s">
        <v>27</v>
      </c>
      <c r="J18" s="34" t="s">
        <v>27</v>
      </c>
      <c r="K18" s="84" t="s">
        <v>218</v>
      </c>
      <c r="L18" s="56" t="s">
        <v>675</v>
      </c>
      <c r="M18" s="85" t="s">
        <v>460</v>
      </c>
      <c r="N18" s="85" t="s">
        <v>683</v>
      </c>
      <c r="O18" s="85" t="s">
        <v>688</v>
      </c>
      <c r="P18" s="34" t="s">
        <v>702</v>
      </c>
      <c r="Q18" s="78"/>
      <c r="R18" s="78"/>
      <c r="S18" s="78"/>
    </row>
    <row r="19" spans="1:19" ht="127.5">
      <c r="A19" s="87" t="s">
        <v>40</v>
      </c>
      <c r="B19" s="36">
        <v>2</v>
      </c>
      <c r="C19" s="91">
        <v>1</v>
      </c>
      <c r="D19" s="116" t="s">
        <v>873</v>
      </c>
      <c r="E19" s="173">
        <v>1</v>
      </c>
      <c r="F19" s="88">
        <v>0</v>
      </c>
      <c r="G19" s="56">
        <f>+F19/E19</f>
        <v>0</v>
      </c>
      <c r="H19" s="34" t="s">
        <v>918</v>
      </c>
      <c r="I19" s="34" t="s">
        <v>27</v>
      </c>
      <c r="J19" s="34" t="s">
        <v>27</v>
      </c>
      <c r="K19" s="84" t="s">
        <v>219</v>
      </c>
      <c r="L19" s="56" t="s">
        <v>675</v>
      </c>
      <c r="M19" s="85" t="s">
        <v>460</v>
      </c>
      <c r="N19" s="85" t="s">
        <v>683</v>
      </c>
      <c r="O19" s="85" t="s">
        <v>688</v>
      </c>
      <c r="P19" s="34" t="s">
        <v>702</v>
      </c>
      <c r="Q19" s="78"/>
      <c r="R19" s="78"/>
      <c r="S19" s="78"/>
    </row>
    <row r="20" spans="1:19" ht="51">
      <c r="A20" s="87" t="s">
        <v>42</v>
      </c>
      <c r="B20" s="36">
        <v>1</v>
      </c>
      <c r="C20" s="56" t="s">
        <v>27</v>
      </c>
      <c r="D20" s="56" t="s">
        <v>27</v>
      </c>
      <c r="E20" s="56" t="s">
        <v>27</v>
      </c>
      <c r="F20" s="56" t="s">
        <v>27</v>
      </c>
      <c r="G20" s="56" t="s">
        <v>27</v>
      </c>
      <c r="H20" s="56" t="s">
        <v>27</v>
      </c>
      <c r="I20" s="56" t="s">
        <v>27</v>
      </c>
      <c r="J20" s="56" t="s">
        <v>27</v>
      </c>
      <c r="K20" s="84" t="s">
        <v>220</v>
      </c>
      <c r="L20" s="84" t="s">
        <v>675</v>
      </c>
      <c r="M20" s="85" t="s">
        <v>461</v>
      </c>
      <c r="N20" s="85" t="s">
        <v>683</v>
      </c>
      <c r="O20" s="85" t="s">
        <v>688</v>
      </c>
      <c r="P20" s="34" t="s">
        <v>702</v>
      </c>
      <c r="Q20" s="78"/>
      <c r="R20" s="78"/>
      <c r="S20" s="78"/>
    </row>
    <row r="21" spans="1:19" ht="60.75" customHeight="1">
      <c r="A21" s="87" t="s">
        <v>43</v>
      </c>
      <c r="B21" s="36">
        <v>12</v>
      </c>
      <c r="C21" s="92">
        <v>3</v>
      </c>
      <c r="D21" s="88">
        <v>3</v>
      </c>
      <c r="E21" s="173">
        <v>3</v>
      </c>
      <c r="F21" s="121">
        <v>0</v>
      </c>
      <c r="G21" s="56">
        <f>+F21/E21</f>
        <v>0</v>
      </c>
      <c r="H21" s="34" t="s">
        <v>919</v>
      </c>
      <c r="I21" s="34" t="s">
        <v>27</v>
      </c>
      <c r="J21" s="34" t="s">
        <v>27</v>
      </c>
      <c r="K21" s="84" t="s">
        <v>221</v>
      </c>
      <c r="L21" s="56" t="s">
        <v>675</v>
      </c>
      <c r="M21" s="85" t="s">
        <v>460</v>
      </c>
      <c r="N21" s="85" t="s">
        <v>683</v>
      </c>
      <c r="O21" s="85" t="s">
        <v>688</v>
      </c>
      <c r="P21" s="34" t="s">
        <v>702</v>
      </c>
      <c r="Q21" s="78"/>
      <c r="R21" s="78"/>
      <c r="S21" s="78"/>
    </row>
    <row r="22" spans="1:19" ht="51">
      <c r="A22" s="87" t="s">
        <v>44</v>
      </c>
      <c r="B22" s="36">
        <v>12</v>
      </c>
      <c r="C22" s="92">
        <v>3</v>
      </c>
      <c r="D22" s="88">
        <v>3</v>
      </c>
      <c r="E22" s="173">
        <v>3</v>
      </c>
      <c r="F22" s="121">
        <v>0</v>
      </c>
      <c r="G22" s="56">
        <f>+F22/E22</f>
        <v>0</v>
      </c>
      <c r="H22" s="34" t="s">
        <v>920</v>
      </c>
      <c r="I22" s="34" t="s">
        <v>27</v>
      </c>
      <c r="J22" s="34" t="s">
        <v>27</v>
      </c>
      <c r="K22" s="84" t="s">
        <v>222</v>
      </c>
      <c r="L22" s="56" t="s">
        <v>675</v>
      </c>
      <c r="M22" s="85" t="s">
        <v>460</v>
      </c>
      <c r="N22" s="85" t="s">
        <v>683</v>
      </c>
      <c r="O22" s="85" t="s">
        <v>688</v>
      </c>
      <c r="P22" s="34" t="s">
        <v>702</v>
      </c>
      <c r="Q22" s="78"/>
      <c r="R22" s="78"/>
      <c r="S22" s="78"/>
    </row>
    <row r="23" spans="1:19" ht="33.6" customHeight="1">
      <c r="A23" s="87" t="s">
        <v>45</v>
      </c>
      <c r="B23" s="36">
        <v>12</v>
      </c>
      <c r="C23" s="92">
        <v>3</v>
      </c>
      <c r="D23" s="88">
        <v>3</v>
      </c>
      <c r="E23" s="173">
        <v>3</v>
      </c>
      <c r="F23" s="121">
        <v>0</v>
      </c>
      <c r="G23" s="56">
        <f>+F23/E23</f>
        <v>0</v>
      </c>
      <c r="H23" s="34" t="s">
        <v>921</v>
      </c>
      <c r="I23" s="34" t="s">
        <v>27</v>
      </c>
      <c r="J23" s="34" t="s">
        <v>27</v>
      </c>
      <c r="K23" s="84" t="s">
        <v>223</v>
      </c>
      <c r="L23" s="56" t="s">
        <v>675</v>
      </c>
      <c r="M23" s="85" t="s">
        <v>460</v>
      </c>
      <c r="N23" s="85" t="s">
        <v>683</v>
      </c>
      <c r="O23" s="85" t="s">
        <v>688</v>
      </c>
      <c r="P23" s="34" t="s">
        <v>702</v>
      </c>
      <c r="Q23" s="78"/>
      <c r="R23" s="78"/>
      <c r="S23" s="78"/>
    </row>
    <row r="24" spans="1:19" ht="34.15" customHeight="1">
      <c r="A24" s="87" t="s">
        <v>46</v>
      </c>
      <c r="B24" s="85">
        <v>12</v>
      </c>
      <c r="C24" s="91">
        <v>3</v>
      </c>
      <c r="D24" s="88">
        <v>3</v>
      </c>
      <c r="E24" s="173">
        <v>3</v>
      </c>
      <c r="F24" s="121">
        <v>0</v>
      </c>
      <c r="G24" s="56">
        <f>+F24/E24</f>
        <v>0</v>
      </c>
      <c r="H24" s="34" t="s">
        <v>922</v>
      </c>
      <c r="I24" s="34" t="s">
        <v>27</v>
      </c>
      <c r="J24" s="34" t="s">
        <v>27</v>
      </c>
      <c r="K24" s="84" t="s">
        <v>224</v>
      </c>
      <c r="L24" s="56" t="s">
        <v>675</v>
      </c>
      <c r="M24" s="85" t="s">
        <v>460</v>
      </c>
      <c r="N24" s="85" t="s">
        <v>683</v>
      </c>
      <c r="O24" s="85" t="s">
        <v>688</v>
      </c>
      <c r="P24" s="34" t="s">
        <v>702</v>
      </c>
      <c r="Q24" s="78"/>
      <c r="R24" s="78"/>
      <c r="S24" s="78"/>
    </row>
    <row r="25" spans="1:19" ht="114.6" customHeight="1">
      <c r="A25" s="87" t="s">
        <v>47</v>
      </c>
      <c r="B25" s="85">
        <v>2</v>
      </c>
      <c r="C25" s="56" t="s">
        <v>27</v>
      </c>
      <c r="D25" s="116" t="s">
        <v>874</v>
      </c>
      <c r="E25" s="173">
        <v>0</v>
      </c>
      <c r="F25" s="121">
        <v>2</v>
      </c>
      <c r="G25" s="56">
        <v>1</v>
      </c>
      <c r="H25" s="56" t="s">
        <v>1072</v>
      </c>
      <c r="I25" s="123" t="s">
        <v>912</v>
      </c>
      <c r="J25" s="34" t="s">
        <v>27</v>
      </c>
      <c r="K25" s="84" t="s">
        <v>225</v>
      </c>
      <c r="L25" s="84" t="s">
        <v>675</v>
      </c>
      <c r="M25" s="85" t="s">
        <v>461</v>
      </c>
      <c r="N25" s="85" t="s">
        <v>683</v>
      </c>
      <c r="O25" s="85" t="s">
        <v>688</v>
      </c>
      <c r="P25" s="85" t="s">
        <v>702</v>
      </c>
      <c r="Q25" s="78"/>
      <c r="R25" s="78"/>
      <c r="S25" s="78"/>
    </row>
    <row r="26" spans="1:19" ht="32.25" customHeight="1">
      <c r="A26" s="87" t="s">
        <v>48</v>
      </c>
      <c r="B26" s="85">
        <v>12</v>
      </c>
      <c r="C26" s="91">
        <v>3</v>
      </c>
      <c r="D26" s="88">
        <v>3</v>
      </c>
      <c r="E26" s="173">
        <v>3</v>
      </c>
      <c r="F26" s="121">
        <v>0</v>
      </c>
      <c r="G26" s="56">
        <f>+F26/E26</f>
        <v>0</v>
      </c>
      <c r="H26" s="34" t="s">
        <v>923</v>
      </c>
      <c r="I26" s="34" t="s">
        <v>27</v>
      </c>
      <c r="J26" s="34" t="s">
        <v>27</v>
      </c>
      <c r="K26" s="84" t="s">
        <v>226</v>
      </c>
      <c r="L26" s="56" t="s">
        <v>675</v>
      </c>
      <c r="M26" s="85" t="s">
        <v>460</v>
      </c>
      <c r="N26" s="85" t="s">
        <v>683</v>
      </c>
      <c r="O26" s="85" t="s">
        <v>688</v>
      </c>
      <c r="P26" s="34" t="s">
        <v>702</v>
      </c>
      <c r="Q26" s="78"/>
      <c r="R26" s="78"/>
      <c r="S26" s="78"/>
    </row>
    <row r="27" spans="1:19" ht="51">
      <c r="A27" s="87" t="s">
        <v>49</v>
      </c>
      <c r="B27" s="85">
        <v>12</v>
      </c>
      <c r="C27" s="91">
        <v>3</v>
      </c>
      <c r="D27" s="88">
        <v>3</v>
      </c>
      <c r="E27" s="173">
        <v>3</v>
      </c>
      <c r="F27" s="121">
        <v>0</v>
      </c>
      <c r="G27" s="56">
        <f>+F27/E27</f>
        <v>0</v>
      </c>
      <c r="H27" s="34" t="s">
        <v>924</v>
      </c>
      <c r="I27" s="34" t="s">
        <v>27</v>
      </c>
      <c r="J27" s="34" t="s">
        <v>27</v>
      </c>
      <c r="K27" s="84" t="s">
        <v>227</v>
      </c>
      <c r="L27" s="56" t="s">
        <v>675</v>
      </c>
      <c r="M27" s="85" t="s">
        <v>460</v>
      </c>
      <c r="N27" s="85" t="s">
        <v>683</v>
      </c>
      <c r="O27" s="85" t="s">
        <v>688</v>
      </c>
      <c r="P27" s="34" t="s">
        <v>702</v>
      </c>
      <c r="Q27" s="78"/>
      <c r="R27" s="78"/>
      <c r="S27" s="78"/>
    </row>
    <row r="28" spans="1:19" ht="51">
      <c r="A28" s="87" t="s">
        <v>50</v>
      </c>
      <c r="B28" s="85">
        <v>12</v>
      </c>
      <c r="C28" s="91">
        <v>3</v>
      </c>
      <c r="D28" s="88">
        <v>3</v>
      </c>
      <c r="E28" s="173">
        <v>3</v>
      </c>
      <c r="F28" s="121">
        <v>0</v>
      </c>
      <c r="G28" s="56">
        <f>+F28/E28</f>
        <v>0</v>
      </c>
      <c r="H28" s="34" t="s">
        <v>925</v>
      </c>
      <c r="I28" s="34" t="s">
        <v>27</v>
      </c>
      <c r="J28" s="34" t="s">
        <v>27</v>
      </c>
      <c r="K28" s="84" t="s">
        <v>228</v>
      </c>
      <c r="L28" s="56" t="s">
        <v>675</v>
      </c>
      <c r="M28" s="85" t="s">
        <v>460</v>
      </c>
      <c r="N28" s="85" t="s">
        <v>683</v>
      </c>
      <c r="O28" s="85" t="s">
        <v>688</v>
      </c>
      <c r="P28" s="34" t="s">
        <v>702</v>
      </c>
      <c r="Q28" s="78"/>
      <c r="R28" s="78"/>
      <c r="S28" s="78"/>
    </row>
    <row r="29" spans="1:19" ht="51">
      <c r="A29" s="87" t="s">
        <v>51</v>
      </c>
      <c r="B29" s="85">
        <v>12</v>
      </c>
      <c r="C29" s="91">
        <v>3</v>
      </c>
      <c r="D29" s="88">
        <v>3</v>
      </c>
      <c r="E29" s="173">
        <v>3</v>
      </c>
      <c r="F29" s="121">
        <v>0</v>
      </c>
      <c r="G29" s="56">
        <f>+F29/E29</f>
        <v>0</v>
      </c>
      <c r="H29" s="34" t="s">
        <v>926</v>
      </c>
      <c r="I29" s="34" t="s">
        <v>27</v>
      </c>
      <c r="J29" s="34" t="s">
        <v>27</v>
      </c>
      <c r="K29" s="84" t="s">
        <v>229</v>
      </c>
      <c r="L29" s="56" t="s">
        <v>675</v>
      </c>
      <c r="M29" s="85" t="s">
        <v>460</v>
      </c>
      <c r="N29" s="85" t="s">
        <v>683</v>
      </c>
      <c r="O29" s="85" t="s">
        <v>688</v>
      </c>
      <c r="P29" s="34" t="s">
        <v>702</v>
      </c>
      <c r="Q29" s="78"/>
      <c r="R29" s="78"/>
      <c r="S29" s="78"/>
    </row>
    <row r="30" spans="1:19" ht="57.6" customHeight="1">
      <c r="A30" s="73" t="s">
        <v>52</v>
      </c>
      <c r="B30" s="84">
        <v>3</v>
      </c>
      <c r="C30" s="91">
        <v>1</v>
      </c>
      <c r="D30" s="56" t="s">
        <v>27</v>
      </c>
      <c r="E30" s="56" t="s">
        <v>27</v>
      </c>
      <c r="F30" s="56" t="s">
        <v>27</v>
      </c>
      <c r="G30" s="56" t="s">
        <v>27</v>
      </c>
      <c r="H30" s="56" t="s">
        <v>27</v>
      </c>
      <c r="I30" s="56" t="s">
        <v>27</v>
      </c>
      <c r="J30" s="56" t="s">
        <v>27</v>
      </c>
      <c r="K30" s="56" t="s">
        <v>230</v>
      </c>
      <c r="L30" s="56" t="s">
        <v>675</v>
      </c>
      <c r="M30" s="85" t="s">
        <v>460</v>
      </c>
      <c r="N30" s="85" t="s">
        <v>683</v>
      </c>
      <c r="O30" s="85" t="s">
        <v>688</v>
      </c>
      <c r="P30" s="56" t="s">
        <v>702</v>
      </c>
      <c r="Q30" s="78"/>
      <c r="R30" s="78"/>
      <c r="S30" s="78"/>
    </row>
    <row r="31" spans="1:19" ht="96" customHeight="1">
      <c r="A31" s="87" t="s">
        <v>53</v>
      </c>
      <c r="B31" s="85">
        <v>2</v>
      </c>
      <c r="C31" s="91">
        <v>0</v>
      </c>
      <c r="D31" s="56" t="s">
        <v>27</v>
      </c>
      <c r="E31" s="173">
        <v>1</v>
      </c>
      <c r="F31" s="121">
        <v>1</v>
      </c>
      <c r="G31" s="56">
        <f>+F31/E31</f>
        <v>1</v>
      </c>
      <c r="H31" s="84" t="s">
        <v>927</v>
      </c>
      <c r="I31" s="84" t="s">
        <v>911</v>
      </c>
      <c r="J31" s="34" t="s">
        <v>27</v>
      </c>
      <c r="K31" s="84" t="s">
        <v>231</v>
      </c>
      <c r="L31" s="84" t="s">
        <v>676</v>
      </c>
      <c r="M31" s="85" t="s">
        <v>462</v>
      </c>
      <c r="N31" s="85" t="s">
        <v>683</v>
      </c>
      <c r="O31" s="85" t="s">
        <v>688</v>
      </c>
      <c r="P31" s="84" t="s">
        <v>702</v>
      </c>
      <c r="Q31" s="78"/>
      <c r="R31" s="78"/>
      <c r="S31" s="78"/>
    </row>
    <row r="32" spans="1:19" ht="51">
      <c r="A32" s="87" t="s">
        <v>55</v>
      </c>
      <c r="B32" s="85">
        <v>1</v>
      </c>
      <c r="C32" s="34" t="s">
        <v>27</v>
      </c>
      <c r="D32" s="56" t="s">
        <v>27</v>
      </c>
      <c r="E32" s="56" t="s">
        <v>27</v>
      </c>
      <c r="F32" s="56" t="s">
        <v>27</v>
      </c>
      <c r="G32" s="56" t="s">
        <v>27</v>
      </c>
      <c r="H32" s="56" t="s">
        <v>27</v>
      </c>
      <c r="I32" s="56" t="s">
        <v>27</v>
      </c>
      <c r="J32" s="56" t="s">
        <v>27</v>
      </c>
      <c r="K32" s="84" t="s">
        <v>232</v>
      </c>
      <c r="L32" s="84" t="s">
        <v>676</v>
      </c>
      <c r="M32" s="85" t="s">
        <v>462</v>
      </c>
      <c r="N32" s="85" t="s">
        <v>683</v>
      </c>
      <c r="O32" s="85" t="s">
        <v>688</v>
      </c>
      <c r="P32" s="85" t="s">
        <v>702</v>
      </c>
      <c r="Q32" s="78"/>
      <c r="R32" s="78"/>
      <c r="S32" s="78"/>
    </row>
    <row r="33" spans="1:19" s="53" customFormat="1" ht="89.25">
      <c r="A33" s="73" t="s">
        <v>860</v>
      </c>
      <c r="B33" s="125">
        <v>12</v>
      </c>
      <c r="C33" s="125">
        <v>3</v>
      </c>
      <c r="D33" s="127">
        <v>3</v>
      </c>
      <c r="E33" s="170">
        <v>3</v>
      </c>
      <c r="F33" s="127">
        <v>0</v>
      </c>
      <c r="G33" s="56">
        <f>+F33/E33</f>
        <v>0</v>
      </c>
      <c r="H33" s="56" t="s">
        <v>928</v>
      </c>
      <c r="I33" s="56" t="s">
        <v>929</v>
      </c>
      <c r="J33" s="56" t="s">
        <v>930</v>
      </c>
      <c r="K33" s="56" t="s">
        <v>233</v>
      </c>
      <c r="L33" s="56" t="s">
        <v>676</v>
      </c>
      <c r="M33" s="125" t="s">
        <v>471</v>
      </c>
      <c r="N33" s="125" t="s">
        <v>683</v>
      </c>
      <c r="O33" s="125" t="s">
        <v>688</v>
      </c>
      <c r="P33" s="56" t="s">
        <v>702</v>
      </c>
      <c r="Q33" s="75"/>
      <c r="R33" s="75"/>
      <c r="S33" s="75"/>
    </row>
    <row r="34" spans="1:19" ht="97.5" customHeight="1">
      <c r="A34" s="87" t="s">
        <v>56</v>
      </c>
      <c r="B34" s="85">
        <v>1</v>
      </c>
      <c r="C34" s="91">
        <v>0</v>
      </c>
      <c r="D34" s="56" t="s">
        <v>27</v>
      </c>
      <c r="E34" s="174">
        <v>1</v>
      </c>
      <c r="F34" s="126">
        <v>1</v>
      </c>
      <c r="G34" s="56">
        <v>1</v>
      </c>
      <c r="H34" s="56" t="s">
        <v>1094</v>
      </c>
      <c r="I34" s="56" t="s">
        <v>27</v>
      </c>
      <c r="J34" s="56" t="s">
        <v>27</v>
      </c>
      <c r="K34" s="84" t="s">
        <v>234</v>
      </c>
      <c r="L34" s="84" t="s">
        <v>676</v>
      </c>
      <c r="M34" s="85" t="s">
        <v>471</v>
      </c>
      <c r="N34" s="85" t="s">
        <v>683</v>
      </c>
      <c r="O34" s="85" t="s">
        <v>688</v>
      </c>
      <c r="P34" s="84" t="s">
        <v>702</v>
      </c>
      <c r="Q34" s="78"/>
      <c r="R34" s="78"/>
      <c r="S34" s="78"/>
    </row>
    <row r="35" spans="1:19" ht="51">
      <c r="A35" s="87" t="s">
        <v>58</v>
      </c>
      <c r="B35" s="85">
        <v>1</v>
      </c>
      <c r="C35" s="34" t="s">
        <v>27</v>
      </c>
      <c r="D35" s="56" t="s">
        <v>27</v>
      </c>
      <c r="E35" s="56" t="s">
        <v>27</v>
      </c>
      <c r="F35" s="56" t="s">
        <v>27</v>
      </c>
      <c r="G35" s="56" t="s">
        <v>27</v>
      </c>
      <c r="H35" s="56" t="s">
        <v>27</v>
      </c>
      <c r="I35" s="56" t="s">
        <v>27</v>
      </c>
      <c r="J35" s="56" t="s">
        <v>27</v>
      </c>
      <c r="K35" s="84" t="s">
        <v>235</v>
      </c>
      <c r="L35" s="84" t="s">
        <v>676</v>
      </c>
      <c r="M35" s="85" t="s">
        <v>471</v>
      </c>
      <c r="N35" s="85" t="s">
        <v>683</v>
      </c>
      <c r="O35" s="85" t="s">
        <v>688</v>
      </c>
      <c r="P35" s="85" t="s">
        <v>702</v>
      </c>
      <c r="Q35" s="78"/>
      <c r="R35" s="78"/>
      <c r="S35" s="78"/>
    </row>
    <row r="36" spans="1:19" ht="76.900000000000006" customHeight="1">
      <c r="A36" s="87" t="s">
        <v>59</v>
      </c>
      <c r="B36" s="85">
        <v>2</v>
      </c>
      <c r="C36" s="91">
        <v>0</v>
      </c>
      <c r="D36" s="56" t="s">
        <v>27</v>
      </c>
      <c r="E36" s="56" t="s">
        <v>27</v>
      </c>
      <c r="F36" s="56" t="s">
        <v>27</v>
      </c>
      <c r="G36" s="56" t="s">
        <v>27</v>
      </c>
      <c r="H36" s="56" t="s">
        <v>27</v>
      </c>
      <c r="I36" s="56" t="s">
        <v>27</v>
      </c>
      <c r="J36" s="56" t="s">
        <v>27</v>
      </c>
      <c r="K36" s="84" t="s">
        <v>236</v>
      </c>
      <c r="L36" s="84" t="s">
        <v>676</v>
      </c>
      <c r="M36" s="85" t="s">
        <v>462</v>
      </c>
      <c r="N36" s="85" t="s">
        <v>683</v>
      </c>
      <c r="O36" s="85" t="s">
        <v>688</v>
      </c>
      <c r="P36" s="84" t="s">
        <v>702</v>
      </c>
      <c r="Q36" s="78"/>
      <c r="R36" s="78"/>
      <c r="S36" s="78"/>
    </row>
    <row r="37" spans="1:19" ht="51">
      <c r="A37" s="87" t="s">
        <v>61</v>
      </c>
      <c r="B37" s="85">
        <v>1</v>
      </c>
      <c r="C37" s="34" t="s">
        <v>27</v>
      </c>
      <c r="D37" s="56" t="s">
        <v>27</v>
      </c>
      <c r="E37" s="56" t="s">
        <v>27</v>
      </c>
      <c r="F37" s="56" t="s">
        <v>27</v>
      </c>
      <c r="G37" s="56" t="s">
        <v>27</v>
      </c>
      <c r="H37" s="56" t="s">
        <v>27</v>
      </c>
      <c r="I37" s="56" t="s">
        <v>27</v>
      </c>
      <c r="J37" s="56" t="s">
        <v>27</v>
      </c>
      <c r="K37" s="84" t="s">
        <v>237</v>
      </c>
      <c r="L37" s="84" t="s">
        <v>675</v>
      </c>
      <c r="M37" s="85" t="s">
        <v>463</v>
      </c>
      <c r="N37" s="85" t="s">
        <v>683</v>
      </c>
      <c r="O37" s="85" t="s">
        <v>688</v>
      </c>
      <c r="P37" s="85" t="s">
        <v>702</v>
      </c>
      <c r="Q37" s="78"/>
      <c r="R37" s="78"/>
      <c r="S37" s="78"/>
    </row>
    <row r="38" spans="1:19" ht="58.5" customHeight="1">
      <c r="A38" s="87" t="s">
        <v>62</v>
      </c>
      <c r="B38" s="85">
        <v>4</v>
      </c>
      <c r="C38" s="91">
        <v>1</v>
      </c>
      <c r="D38" s="88">
        <v>1</v>
      </c>
      <c r="E38" s="173">
        <v>1</v>
      </c>
      <c r="F38" s="88">
        <v>0</v>
      </c>
      <c r="G38" s="158">
        <v>0</v>
      </c>
      <c r="H38" s="56" t="s">
        <v>931</v>
      </c>
      <c r="I38" s="56" t="s">
        <v>27</v>
      </c>
      <c r="J38" s="56" t="s">
        <v>27</v>
      </c>
      <c r="K38" s="56" t="s">
        <v>238</v>
      </c>
      <c r="L38" s="56" t="s">
        <v>675</v>
      </c>
      <c r="M38" s="85" t="s">
        <v>463</v>
      </c>
      <c r="N38" s="85" t="s">
        <v>683</v>
      </c>
      <c r="O38" s="85" t="s">
        <v>688</v>
      </c>
      <c r="P38" s="34" t="s">
        <v>702</v>
      </c>
      <c r="Q38" s="78"/>
      <c r="R38" s="78"/>
      <c r="S38" s="78"/>
    </row>
    <row r="39" spans="1:19" ht="51">
      <c r="A39" s="87" t="s">
        <v>63</v>
      </c>
      <c r="B39" s="85">
        <v>2</v>
      </c>
      <c r="C39" s="34" t="s">
        <v>27</v>
      </c>
      <c r="D39" s="56" t="s">
        <v>27</v>
      </c>
      <c r="E39" s="56" t="s">
        <v>27</v>
      </c>
      <c r="F39" s="56" t="s">
        <v>27</v>
      </c>
      <c r="G39" s="56" t="s">
        <v>27</v>
      </c>
      <c r="H39" s="56" t="s">
        <v>27</v>
      </c>
      <c r="I39" s="56" t="s">
        <v>27</v>
      </c>
      <c r="J39" s="56" t="s">
        <v>27</v>
      </c>
      <c r="K39" s="84" t="s">
        <v>239</v>
      </c>
      <c r="L39" s="84" t="s">
        <v>675</v>
      </c>
      <c r="M39" s="85" t="s">
        <v>463</v>
      </c>
      <c r="N39" s="85" t="s">
        <v>683</v>
      </c>
      <c r="O39" s="85" t="s">
        <v>688</v>
      </c>
      <c r="P39" s="85" t="s">
        <v>702</v>
      </c>
      <c r="Q39" s="78"/>
      <c r="R39" s="78"/>
      <c r="S39" s="78"/>
    </row>
    <row r="40" spans="1:19" ht="53.45" customHeight="1">
      <c r="A40" s="87" t="s">
        <v>64</v>
      </c>
      <c r="B40" s="85">
        <v>2</v>
      </c>
      <c r="C40" s="91">
        <v>1</v>
      </c>
      <c r="D40" s="116" t="s">
        <v>875</v>
      </c>
      <c r="E40" s="173">
        <v>1</v>
      </c>
      <c r="F40" s="88">
        <v>0</v>
      </c>
      <c r="G40" s="158">
        <v>0</v>
      </c>
      <c r="H40" s="34" t="s">
        <v>932</v>
      </c>
      <c r="I40" s="34" t="s">
        <v>933</v>
      </c>
      <c r="J40" s="56" t="s">
        <v>27</v>
      </c>
      <c r="K40" s="56" t="s">
        <v>240</v>
      </c>
      <c r="L40" s="56" t="s">
        <v>675</v>
      </c>
      <c r="M40" s="85" t="s">
        <v>464</v>
      </c>
      <c r="N40" s="85" t="s">
        <v>683</v>
      </c>
      <c r="O40" s="85" t="s">
        <v>688</v>
      </c>
      <c r="P40" s="34" t="s">
        <v>702</v>
      </c>
      <c r="Q40" s="78"/>
      <c r="R40" s="78"/>
      <c r="S40" s="78"/>
    </row>
    <row r="41" spans="1:19" ht="129.75" customHeight="1">
      <c r="A41" s="87" t="s">
        <v>64</v>
      </c>
      <c r="B41" s="85">
        <v>5</v>
      </c>
      <c r="C41" s="91">
        <v>1</v>
      </c>
      <c r="D41" s="116" t="s">
        <v>1097</v>
      </c>
      <c r="E41" s="173">
        <v>2</v>
      </c>
      <c r="F41" s="88">
        <v>0</v>
      </c>
      <c r="G41" s="158">
        <v>0</v>
      </c>
      <c r="H41" s="34" t="s">
        <v>1096</v>
      </c>
      <c r="I41" s="34" t="s">
        <v>1095</v>
      </c>
      <c r="J41" s="56" t="s">
        <v>27</v>
      </c>
      <c r="K41" s="56"/>
      <c r="L41" s="56" t="s">
        <v>675</v>
      </c>
      <c r="M41" s="85" t="s">
        <v>464</v>
      </c>
      <c r="N41" s="85" t="s">
        <v>683</v>
      </c>
      <c r="O41" s="85" t="s">
        <v>688</v>
      </c>
      <c r="P41" s="34" t="s">
        <v>702</v>
      </c>
      <c r="Q41" s="78"/>
      <c r="R41" s="78"/>
      <c r="S41" s="78"/>
    </row>
    <row r="42" spans="1:19" ht="88.15" customHeight="1">
      <c r="A42" s="87" t="s">
        <v>861</v>
      </c>
      <c r="B42" s="85">
        <v>4</v>
      </c>
      <c r="C42" s="91">
        <v>1</v>
      </c>
      <c r="D42" s="88">
        <v>1</v>
      </c>
      <c r="E42" s="173">
        <v>1</v>
      </c>
      <c r="F42" s="88">
        <v>0</v>
      </c>
      <c r="G42" s="158">
        <v>0</v>
      </c>
      <c r="H42" s="34" t="s">
        <v>935</v>
      </c>
      <c r="I42" s="34" t="s">
        <v>934</v>
      </c>
      <c r="J42" s="56" t="s">
        <v>27</v>
      </c>
      <c r="K42" s="56" t="s">
        <v>241</v>
      </c>
      <c r="L42" s="56" t="s">
        <v>675</v>
      </c>
      <c r="M42" s="85" t="s">
        <v>464</v>
      </c>
      <c r="N42" s="85" t="s">
        <v>683</v>
      </c>
      <c r="O42" s="85" t="s">
        <v>688</v>
      </c>
      <c r="P42" s="34" t="s">
        <v>702</v>
      </c>
      <c r="Q42" s="78"/>
      <c r="R42" s="78"/>
      <c r="S42" s="78"/>
    </row>
    <row r="43" spans="1:19" ht="51">
      <c r="A43" s="85" t="s">
        <v>68</v>
      </c>
      <c r="B43" s="85">
        <v>3</v>
      </c>
      <c r="C43" s="34" t="s">
        <v>27</v>
      </c>
      <c r="D43" s="56" t="s">
        <v>27</v>
      </c>
      <c r="E43" s="56" t="s">
        <v>27</v>
      </c>
      <c r="F43" s="56" t="s">
        <v>27</v>
      </c>
      <c r="G43" s="56" t="s">
        <v>27</v>
      </c>
      <c r="H43" s="56" t="s">
        <v>27</v>
      </c>
      <c r="I43" s="56" t="s">
        <v>27</v>
      </c>
      <c r="J43" s="56" t="s">
        <v>27</v>
      </c>
      <c r="K43" s="84" t="s">
        <v>242</v>
      </c>
      <c r="L43" s="84" t="s">
        <v>675</v>
      </c>
      <c r="M43" s="85" t="s">
        <v>464</v>
      </c>
      <c r="N43" s="85" t="s">
        <v>683</v>
      </c>
      <c r="O43" s="85" t="s">
        <v>688</v>
      </c>
      <c r="P43" s="85" t="s">
        <v>702</v>
      </c>
      <c r="Q43" s="78"/>
      <c r="R43" s="78"/>
      <c r="S43" s="78"/>
    </row>
    <row r="44" spans="1:19" ht="73.150000000000006" customHeight="1">
      <c r="A44" s="87" t="s">
        <v>248</v>
      </c>
      <c r="B44" s="85">
        <v>12</v>
      </c>
      <c r="C44" s="94">
        <v>3</v>
      </c>
      <c r="D44" s="88">
        <v>3</v>
      </c>
      <c r="E44" s="173">
        <v>3</v>
      </c>
      <c r="F44" s="88">
        <v>0</v>
      </c>
      <c r="G44" s="158">
        <v>0</v>
      </c>
      <c r="H44" s="34" t="s">
        <v>945</v>
      </c>
      <c r="I44" s="56" t="s">
        <v>27</v>
      </c>
      <c r="J44" s="56" t="s">
        <v>27</v>
      </c>
      <c r="K44" s="84" t="s">
        <v>243</v>
      </c>
      <c r="L44" s="56" t="s">
        <v>675</v>
      </c>
      <c r="M44" s="85" t="s">
        <v>466</v>
      </c>
      <c r="N44" s="85" t="s">
        <v>683</v>
      </c>
      <c r="O44" s="34" t="s">
        <v>688</v>
      </c>
      <c r="P44" s="34" t="s">
        <v>703</v>
      </c>
      <c r="Q44" s="78"/>
      <c r="R44" s="78"/>
      <c r="S44" s="78"/>
    </row>
    <row r="45" spans="1:19" ht="51">
      <c r="A45" s="87" t="s">
        <v>69</v>
      </c>
      <c r="B45" s="145">
        <v>1</v>
      </c>
      <c r="C45" s="34" t="s">
        <v>27</v>
      </c>
      <c r="D45" s="34" t="s">
        <v>27</v>
      </c>
      <c r="E45" s="56" t="s">
        <v>27</v>
      </c>
      <c r="F45" s="56" t="s">
        <v>27</v>
      </c>
      <c r="G45" s="56" t="s">
        <v>27</v>
      </c>
      <c r="H45" s="56" t="s">
        <v>27</v>
      </c>
      <c r="I45" s="56" t="s">
        <v>27</v>
      </c>
      <c r="J45" s="56" t="s">
        <v>27</v>
      </c>
      <c r="K45" s="84" t="s">
        <v>244</v>
      </c>
      <c r="L45" s="84" t="s">
        <v>675</v>
      </c>
      <c r="M45" s="85" t="s">
        <v>466</v>
      </c>
      <c r="N45" s="85" t="s">
        <v>683</v>
      </c>
      <c r="O45" s="34" t="s">
        <v>688</v>
      </c>
      <c r="P45" s="85" t="s">
        <v>703</v>
      </c>
      <c r="Q45" s="78"/>
      <c r="R45" s="78"/>
      <c r="S45" s="78"/>
    </row>
    <row r="46" spans="1:19" ht="156" customHeight="1">
      <c r="A46" s="85" t="s">
        <v>615</v>
      </c>
      <c r="B46" s="85">
        <v>36</v>
      </c>
      <c r="C46" s="91">
        <v>9</v>
      </c>
      <c r="D46" s="88">
        <v>9</v>
      </c>
      <c r="E46" s="173">
        <v>9</v>
      </c>
      <c r="F46" s="88">
        <v>0</v>
      </c>
      <c r="G46" s="158">
        <v>0</v>
      </c>
      <c r="H46" s="34" t="s">
        <v>936</v>
      </c>
      <c r="I46" s="56" t="s">
        <v>27</v>
      </c>
      <c r="J46" s="56" t="s">
        <v>27</v>
      </c>
      <c r="K46" s="84" t="s">
        <v>245</v>
      </c>
      <c r="L46" s="56" t="s">
        <v>675</v>
      </c>
      <c r="M46" s="85" t="s">
        <v>466</v>
      </c>
      <c r="N46" s="85" t="s">
        <v>683</v>
      </c>
      <c r="O46" s="34" t="s">
        <v>688</v>
      </c>
      <c r="P46" s="34" t="s">
        <v>703</v>
      </c>
      <c r="Q46" s="78"/>
      <c r="R46" s="78"/>
      <c r="S46" s="78"/>
    </row>
    <row r="47" spans="1:19" ht="27" customHeight="1">
      <c r="A47" s="87" t="s">
        <v>70</v>
      </c>
      <c r="B47" s="36">
        <v>1</v>
      </c>
      <c r="C47" s="34" t="s">
        <v>27</v>
      </c>
      <c r="D47" s="34" t="s">
        <v>27</v>
      </c>
      <c r="E47" s="56" t="s">
        <v>27</v>
      </c>
      <c r="F47" s="56" t="s">
        <v>27</v>
      </c>
      <c r="G47" s="56" t="s">
        <v>27</v>
      </c>
      <c r="H47" s="56" t="s">
        <v>27</v>
      </c>
      <c r="I47" s="56" t="s">
        <v>27</v>
      </c>
      <c r="J47" s="56" t="s">
        <v>27</v>
      </c>
      <c r="K47" s="84" t="s">
        <v>246</v>
      </c>
      <c r="L47" s="84" t="s">
        <v>675</v>
      </c>
      <c r="M47" s="85" t="s">
        <v>466</v>
      </c>
      <c r="N47" s="85" t="s">
        <v>683</v>
      </c>
      <c r="O47" s="34" t="s">
        <v>688</v>
      </c>
      <c r="P47" s="85" t="s">
        <v>703</v>
      </c>
      <c r="Q47" s="78"/>
      <c r="R47" s="78"/>
      <c r="S47" s="78"/>
    </row>
    <row r="48" spans="1:19" ht="24" customHeight="1">
      <c r="A48" s="87" t="s">
        <v>71</v>
      </c>
      <c r="B48" s="36">
        <v>1</v>
      </c>
      <c r="C48" s="34" t="s">
        <v>27</v>
      </c>
      <c r="D48" s="34" t="s">
        <v>27</v>
      </c>
      <c r="E48" s="56" t="s">
        <v>27</v>
      </c>
      <c r="F48" s="56" t="s">
        <v>27</v>
      </c>
      <c r="G48" s="56" t="s">
        <v>27</v>
      </c>
      <c r="H48" s="56" t="s">
        <v>27</v>
      </c>
      <c r="I48" s="56" t="s">
        <v>27</v>
      </c>
      <c r="J48" s="56" t="s">
        <v>27</v>
      </c>
      <c r="K48" s="84" t="s">
        <v>247</v>
      </c>
      <c r="L48" s="84" t="s">
        <v>675</v>
      </c>
      <c r="M48" s="85" t="s">
        <v>466</v>
      </c>
      <c r="N48" s="85" t="s">
        <v>683</v>
      </c>
      <c r="O48" s="34" t="s">
        <v>688</v>
      </c>
      <c r="P48" s="85" t="s">
        <v>703</v>
      </c>
      <c r="Q48" s="78"/>
      <c r="R48" s="78"/>
      <c r="S48" s="78"/>
    </row>
    <row r="49" spans="1:19" ht="39" customHeight="1">
      <c r="A49" s="87" t="s">
        <v>747</v>
      </c>
      <c r="B49" s="72">
        <v>4</v>
      </c>
      <c r="C49" s="94">
        <v>1</v>
      </c>
      <c r="D49" s="88">
        <v>1</v>
      </c>
      <c r="E49" s="173">
        <v>1</v>
      </c>
      <c r="F49" s="88">
        <v>0</v>
      </c>
      <c r="G49" s="148">
        <v>0</v>
      </c>
      <c r="H49" s="34" t="s">
        <v>937</v>
      </c>
      <c r="I49" s="34" t="s">
        <v>27</v>
      </c>
      <c r="J49" s="34" t="s">
        <v>27</v>
      </c>
      <c r="K49" s="56" t="s">
        <v>249</v>
      </c>
      <c r="L49" s="56" t="s">
        <v>676</v>
      </c>
      <c r="M49" s="85" t="s">
        <v>467</v>
      </c>
      <c r="N49" s="85" t="s">
        <v>683</v>
      </c>
      <c r="O49" s="34" t="s">
        <v>688</v>
      </c>
      <c r="P49" s="34" t="s">
        <v>704</v>
      </c>
      <c r="Q49" s="78"/>
      <c r="R49" s="78"/>
      <c r="S49" s="78"/>
    </row>
    <row r="50" spans="1:19" ht="45.75" customHeight="1">
      <c r="A50" s="87" t="s">
        <v>72</v>
      </c>
      <c r="B50" s="72">
        <v>1</v>
      </c>
      <c r="C50" s="34" t="s">
        <v>27</v>
      </c>
      <c r="D50" s="34" t="s">
        <v>27</v>
      </c>
      <c r="E50" s="56" t="s">
        <v>27</v>
      </c>
      <c r="F50" s="56" t="s">
        <v>27</v>
      </c>
      <c r="G50" s="56" t="s">
        <v>27</v>
      </c>
      <c r="H50" s="34" t="s">
        <v>27</v>
      </c>
      <c r="I50" s="34" t="s">
        <v>27</v>
      </c>
      <c r="J50" s="34" t="s">
        <v>27</v>
      </c>
      <c r="K50" s="84" t="s">
        <v>250</v>
      </c>
      <c r="L50" s="84" t="s">
        <v>676</v>
      </c>
      <c r="M50" s="85" t="s">
        <v>467</v>
      </c>
      <c r="N50" s="85" t="s">
        <v>683</v>
      </c>
      <c r="O50" s="34" t="s">
        <v>688</v>
      </c>
      <c r="P50" s="85" t="s">
        <v>704</v>
      </c>
      <c r="Q50" s="78"/>
      <c r="R50" s="78"/>
      <c r="S50" s="78"/>
    </row>
    <row r="51" spans="1:19" ht="43.15" customHeight="1">
      <c r="A51" s="87" t="s">
        <v>748</v>
      </c>
      <c r="B51" s="72">
        <v>4</v>
      </c>
      <c r="C51" s="91">
        <v>1</v>
      </c>
      <c r="D51" s="88">
        <v>1</v>
      </c>
      <c r="E51" s="173">
        <v>1</v>
      </c>
      <c r="F51" s="88">
        <v>0</v>
      </c>
      <c r="G51" s="148">
        <v>0</v>
      </c>
      <c r="H51" s="34" t="s">
        <v>938</v>
      </c>
      <c r="I51" s="34" t="s">
        <v>27</v>
      </c>
      <c r="J51" s="34" t="s">
        <v>27</v>
      </c>
      <c r="K51" s="56" t="s">
        <v>251</v>
      </c>
      <c r="L51" s="56" t="s">
        <v>676</v>
      </c>
      <c r="M51" s="85" t="s">
        <v>467</v>
      </c>
      <c r="N51" s="85" t="s">
        <v>683</v>
      </c>
      <c r="O51" s="34" t="s">
        <v>688</v>
      </c>
      <c r="P51" s="34" t="s">
        <v>704</v>
      </c>
      <c r="Q51" s="78"/>
      <c r="R51" s="78"/>
      <c r="S51" s="78"/>
    </row>
    <row r="52" spans="1:19" ht="54.6" customHeight="1">
      <c r="A52" s="87" t="s">
        <v>73</v>
      </c>
      <c r="B52" s="85">
        <v>1</v>
      </c>
      <c r="C52" s="91">
        <v>1</v>
      </c>
      <c r="D52" s="116" t="s">
        <v>876</v>
      </c>
      <c r="E52" s="173">
        <v>0</v>
      </c>
      <c r="F52" s="88">
        <v>1</v>
      </c>
      <c r="G52" s="149">
        <v>1</v>
      </c>
      <c r="H52" s="34" t="s">
        <v>939</v>
      </c>
      <c r="I52" s="34" t="s">
        <v>650</v>
      </c>
      <c r="J52" s="34" t="s">
        <v>27</v>
      </c>
      <c r="K52" s="56" t="s">
        <v>252</v>
      </c>
      <c r="L52" s="56" t="s">
        <v>676</v>
      </c>
      <c r="M52" s="85" t="s">
        <v>467</v>
      </c>
      <c r="N52" s="85" t="s">
        <v>683</v>
      </c>
      <c r="O52" s="34" t="s">
        <v>688</v>
      </c>
      <c r="P52" s="34" t="s">
        <v>704</v>
      </c>
      <c r="Q52" s="78"/>
      <c r="R52" s="78"/>
      <c r="S52" s="78"/>
    </row>
    <row r="53" spans="1:19" ht="45.6" customHeight="1">
      <c r="A53" s="87" t="s">
        <v>749</v>
      </c>
      <c r="B53" s="85">
        <v>2</v>
      </c>
      <c r="C53" s="34" t="s">
        <v>27</v>
      </c>
      <c r="D53" s="34" t="s">
        <v>27</v>
      </c>
      <c r="E53" s="173">
        <v>1</v>
      </c>
      <c r="F53" s="128">
        <v>1</v>
      </c>
      <c r="G53" s="150">
        <v>1</v>
      </c>
      <c r="H53" s="34" t="s">
        <v>940</v>
      </c>
      <c r="I53" s="34" t="s">
        <v>650</v>
      </c>
      <c r="J53" s="34" t="s">
        <v>27</v>
      </c>
      <c r="K53" s="84" t="s">
        <v>253</v>
      </c>
      <c r="L53" s="84" t="s">
        <v>676</v>
      </c>
      <c r="M53" s="85" t="s">
        <v>467</v>
      </c>
      <c r="N53" s="85" t="s">
        <v>683</v>
      </c>
      <c r="O53" s="34" t="s">
        <v>688</v>
      </c>
      <c r="P53" s="85" t="s">
        <v>704</v>
      </c>
      <c r="Q53" s="78"/>
      <c r="R53" s="78"/>
      <c r="S53" s="78"/>
    </row>
    <row r="54" spans="1:19" ht="13.9" customHeight="1">
      <c r="A54" s="87" t="s">
        <v>74</v>
      </c>
      <c r="B54" s="85">
        <v>1</v>
      </c>
      <c r="C54" s="34" t="s">
        <v>27</v>
      </c>
      <c r="D54" s="34" t="s">
        <v>27</v>
      </c>
      <c r="E54" s="34" t="s">
        <v>27</v>
      </c>
      <c r="F54" s="34" t="s">
        <v>27</v>
      </c>
      <c r="G54" s="34" t="s">
        <v>27</v>
      </c>
      <c r="H54" s="34" t="s">
        <v>27</v>
      </c>
      <c r="I54" s="34" t="s">
        <v>27</v>
      </c>
      <c r="J54" s="34" t="s">
        <v>27</v>
      </c>
      <c r="K54" s="84" t="s">
        <v>254</v>
      </c>
      <c r="L54" s="84" t="s">
        <v>675</v>
      </c>
      <c r="M54" s="85" t="s">
        <v>461</v>
      </c>
      <c r="N54" s="85" t="s">
        <v>683</v>
      </c>
      <c r="O54" s="85" t="s">
        <v>688</v>
      </c>
      <c r="P54" s="85" t="s">
        <v>705</v>
      </c>
      <c r="Q54" s="78"/>
      <c r="R54" s="78"/>
      <c r="S54" s="78"/>
    </row>
    <row r="55" spans="1:19" s="75" customFormat="1" ht="45.6" customHeight="1">
      <c r="A55" s="73" t="s">
        <v>75</v>
      </c>
      <c r="B55" s="152">
        <v>2</v>
      </c>
      <c r="C55" s="56" t="s">
        <v>27</v>
      </c>
      <c r="D55" s="56" t="s">
        <v>27</v>
      </c>
      <c r="E55" s="171">
        <v>1</v>
      </c>
      <c r="F55" s="154">
        <v>1</v>
      </c>
      <c r="G55" s="150">
        <v>1</v>
      </c>
      <c r="H55" s="56" t="s">
        <v>999</v>
      </c>
      <c r="I55" s="56" t="s">
        <v>650</v>
      </c>
      <c r="J55" s="56" t="s">
        <v>27</v>
      </c>
      <c r="K55" s="152" t="s">
        <v>255</v>
      </c>
      <c r="L55" s="152" t="s">
        <v>675</v>
      </c>
      <c r="M55" s="152" t="s">
        <v>461</v>
      </c>
      <c r="N55" s="152" t="s">
        <v>683</v>
      </c>
      <c r="O55" s="152" t="s">
        <v>688</v>
      </c>
      <c r="P55" s="152" t="s">
        <v>705</v>
      </c>
    </row>
    <row r="56" spans="1:19" ht="15" customHeight="1">
      <c r="A56" s="87" t="s">
        <v>76</v>
      </c>
      <c r="B56" s="85">
        <v>1</v>
      </c>
      <c r="C56" s="34" t="s">
        <v>27</v>
      </c>
      <c r="D56" s="34" t="s">
        <v>27</v>
      </c>
      <c r="E56" s="34" t="s">
        <v>27</v>
      </c>
      <c r="F56" s="34" t="s">
        <v>27</v>
      </c>
      <c r="G56" s="34" t="s">
        <v>27</v>
      </c>
      <c r="H56" s="34" t="s">
        <v>27</v>
      </c>
      <c r="I56" s="34" t="s">
        <v>27</v>
      </c>
      <c r="J56" s="34" t="s">
        <v>27</v>
      </c>
      <c r="K56" s="84" t="s">
        <v>256</v>
      </c>
      <c r="L56" s="84" t="s">
        <v>675</v>
      </c>
      <c r="M56" s="85" t="s">
        <v>458</v>
      </c>
      <c r="N56" s="85" t="s">
        <v>683</v>
      </c>
      <c r="O56" s="85" t="s">
        <v>688</v>
      </c>
      <c r="P56" s="85" t="s">
        <v>706</v>
      </c>
      <c r="Q56" s="78"/>
      <c r="R56" s="78"/>
      <c r="S56" s="78"/>
    </row>
    <row r="57" spans="1:19" ht="51">
      <c r="A57" s="87" t="s">
        <v>77</v>
      </c>
      <c r="B57" s="85">
        <v>2</v>
      </c>
      <c r="C57" s="34" t="s">
        <v>27</v>
      </c>
      <c r="D57" s="34" t="s">
        <v>27</v>
      </c>
      <c r="E57" s="34" t="s">
        <v>27</v>
      </c>
      <c r="F57" s="34" t="s">
        <v>27</v>
      </c>
      <c r="G57" s="34" t="s">
        <v>27</v>
      </c>
      <c r="H57" s="34" t="s">
        <v>27</v>
      </c>
      <c r="I57" s="34" t="s">
        <v>27</v>
      </c>
      <c r="J57" s="34" t="s">
        <v>27</v>
      </c>
      <c r="K57" s="84" t="s">
        <v>257</v>
      </c>
      <c r="L57" s="73" t="s">
        <v>675</v>
      </c>
      <c r="M57" s="85" t="s">
        <v>458</v>
      </c>
      <c r="N57" s="85" t="s">
        <v>683</v>
      </c>
      <c r="O57" s="85" t="s">
        <v>688</v>
      </c>
      <c r="P57" s="74" t="s">
        <v>706</v>
      </c>
      <c r="Q57" s="78"/>
      <c r="R57" s="78"/>
      <c r="S57" s="78"/>
    </row>
    <row r="58" spans="1:19" ht="76.150000000000006" customHeight="1">
      <c r="A58" s="87" t="s">
        <v>862</v>
      </c>
      <c r="B58" s="85">
        <v>2</v>
      </c>
      <c r="C58" s="91">
        <v>2</v>
      </c>
      <c r="D58" s="34" t="s">
        <v>27</v>
      </c>
      <c r="E58" s="34" t="s">
        <v>27</v>
      </c>
      <c r="F58" s="34" t="s">
        <v>27</v>
      </c>
      <c r="G58" s="34" t="s">
        <v>27</v>
      </c>
      <c r="H58" s="34" t="s">
        <v>27</v>
      </c>
      <c r="I58" s="34" t="s">
        <v>27</v>
      </c>
      <c r="J58" s="34" t="s">
        <v>27</v>
      </c>
      <c r="K58" s="84" t="s">
        <v>258</v>
      </c>
      <c r="L58" s="56" t="s">
        <v>676</v>
      </c>
      <c r="M58" s="85" t="s">
        <v>462</v>
      </c>
      <c r="N58" s="85" t="s">
        <v>683</v>
      </c>
      <c r="O58" s="34" t="s">
        <v>688</v>
      </c>
      <c r="P58" s="34" t="s">
        <v>707</v>
      </c>
      <c r="Q58" s="78"/>
      <c r="R58" s="78"/>
      <c r="S58" s="78"/>
    </row>
    <row r="59" spans="1:19" ht="22.9" customHeight="1">
      <c r="A59" s="87" t="s">
        <v>78</v>
      </c>
      <c r="B59" s="85">
        <v>2</v>
      </c>
      <c r="C59" s="34" t="s">
        <v>27</v>
      </c>
      <c r="D59" s="34" t="s">
        <v>27</v>
      </c>
      <c r="E59" s="34" t="s">
        <v>27</v>
      </c>
      <c r="F59" s="34" t="s">
        <v>27</v>
      </c>
      <c r="G59" s="34" t="s">
        <v>27</v>
      </c>
      <c r="H59" s="34" t="s">
        <v>27</v>
      </c>
      <c r="I59" s="34" t="s">
        <v>27</v>
      </c>
      <c r="J59" s="34" t="s">
        <v>27</v>
      </c>
      <c r="K59" s="84" t="s">
        <v>259</v>
      </c>
      <c r="L59" s="84" t="s">
        <v>676</v>
      </c>
      <c r="M59" s="85" t="s">
        <v>462</v>
      </c>
      <c r="N59" s="85" t="s">
        <v>683</v>
      </c>
      <c r="O59" s="34" t="s">
        <v>688</v>
      </c>
      <c r="P59" s="85" t="s">
        <v>707</v>
      </c>
      <c r="Q59" s="78"/>
      <c r="R59" s="78"/>
      <c r="S59" s="78"/>
    </row>
    <row r="60" spans="1:19" ht="56.45" customHeight="1">
      <c r="A60" s="87" t="s">
        <v>823</v>
      </c>
      <c r="B60" s="85">
        <v>4</v>
      </c>
      <c r="C60" s="91">
        <v>0</v>
      </c>
      <c r="D60" s="34" t="s">
        <v>27</v>
      </c>
      <c r="E60" s="34" t="s">
        <v>27</v>
      </c>
      <c r="F60" s="34" t="s">
        <v>27</v>
      </c>
      <c r="G60" s="34" t="s">
        <v>27</v>
      </c>
      <c r="H60" s="34" t="s">
        <v>27</v>
      </c>
      <c r="I60" s="34" t="s">
        <v>27</v>
      </c>
      <c r="J60" s="34" t="s">
        <v>27</v>
      </c>
      <c r="K60" s="84" t="s">
        <v>260</v>
      </c>
      <c r="L60" s="84" t="s">
        <v>676</v>
      </c>
      <c r="M60" s="85" t="s">
        <v>468</v>
      </c>
      <c r="N60" s="85" t="s">
        <v>683</v>
      </c>
      <c r="O60" s="34" t="s">
        <v>688</v>
      </c>
      <c r="P60" s="84" t="s">
        <v>707</v>
      </c>
      <c r="Q60" s="78"/>
      <c r="R60" s="78"/>
      <c r="S60" s="78"/>
    </row>
    <row r="61" spans="1:19" ht="62.45" customHeight="1">
      <c r="A61" s="87" t="s">
        <v>262</v>
      </c>
      <c r="B61" s="85">
        <v>1</v>
      </c>
      <c r="C61" s="34" t="s">
        <v>27</v>
      </c>
      <c r="D61" s="116" t="s">
        <v>877</v>
      </c>
      <c r="E61" s="173">
        <v>1</v>
      </c>
      <c r="F61" s="88">
        <v>0</v>
      </c>
      <c r="G61" s="158">
        <v>0</v>
      </c>
      <c r="H61" s="126" t="s">
        <v>941</v>
      </c>
      <c r="I61" s="126" t="s">
        <v>934</v>
      </c>
      <c r="J61" s="34" t="s">
        <v>27</v>
      </c>
      <c r="K61" s="84" t="s">
        <v>261</v>
      </c>
      <c r="L61" s="84" t="s">
        <v>675</v>
      </c>
      <c r="M61" s="85" t="s">
        <v>464</v>
      </c>
      <c r="N61" s="85" t="s">
        <v>683</v>
      </c>
      <c r="O61" s="34" t="s">
        <v>688</v>
      </c>
      <c r="P61" s="85" t="s">
        <v>707</v>
      </c>
      <c r="Q61" s="78"/>
      <c r="R61" s="78"/>
      <c r="S61" s="78"/>
    </row>
    <row r="62" spans="1:19" ht="21.6" customHeight="1">
      <c r="A62" s="87" t="s">
        <v>264</v>
      </c>
      <c r="B62" s="72">
        <v>1</v>
      </c>
      <c r="C62" s="34" t="s">
        <v>27</v>
      </c>
      <c r="D62" s="34" t="s">
        <v>27</v>
      </c>
      <c r="E62" s="34" t="s">
        <v>27</v>
      </c>
      <c r="F62" s="34" t="s">
        <v>27</v>
      </c>
      <c r="G62" s="34" t="s">
        <v>27</v>
      </c>
      <c r="H62" s="34" t="s">
        <v>27</v>
      </c>
      <c r="I62" s="34" t="s">
        <v>27</v>
      </c>
      <c r="J62" s="34" t="s">
        <v>27</v>
      </c>
      <c r="K62" s="84" t="s">
        <v>263</v>
      </c>
      <c r="L62" s="84" t="s">
        <v>675</v>
      </c>
      <c r="M62" s="85" t="s">
        <v>464</v>
      </c>
      <c r="N62" s="85" t="s">
        <v>683</v>
      </c>
      <c r="O62" s="34" t="s">
        <v>688</v>
      </c>
      <c r="P62" s="85" t="s">
        <v>707</v>
      </c>
      <c r="Q62" s="78"/>
      <c r="R62" s="78"/>
      <c r="S62" s="78"/>
    </row>
    <row r="63" spans="1:19" s="133" customFormat="1" ht="51">
      <c r="A63" s="11" t="s">
        <v>81</v>
      </c>
      <c r="B63" s="8">
        <v>5</v>
      </c>
      <c r="C63" s="132" t="s">
        <v>27</v>
      </c>
      <c r="D63" s="132" t="s">
        <v>27</v>
      </c>
      <c r="E63" s="34" t="s">
        <v>27</v>
      </c>
      <c r="F63" s="34" t="s">
        <v>27</v>
      </c>
      <c r="G63" s="34" t="s">
        <v>27</v>
      </c>
      <c r="H63" s="34" t="s">
        <v>27</v>
      </c>
      <c r="I63" s="34" t="s">
        <v>27</v>
      </c>
      <c r="J63" s="34" t="s">
        <v>27</v>
      </c>
      <c r="K63" s="45" t="s">
        <v>265</v>
      </c>
      <c r="L63" s="45" t="s">
        <v>676</v>
      </c>
      <c r="M63" s="8" t="s">
        <v>469</v>
      </c>
      <c r="N63" s="8" t="s">
        <v>683</v>
      </c>
      <c r="O63" s="8" t="s">
        <v>688</v>
      </c>
      <c r="P63" s="8" t="s">
        <v>708</v>
      </c>
    </row>
    <row r="64" spans="1:19" ht="51">
      <c r="A64" s="87" t="s">
        <v>82</v>
      </c>
      <c r="B64" s="85">
        <v>1</v>
      </c>
      <c r="C64" s="34" t="s">
        <v>27</v>
      </c>
      <c r="D64" s="116" t="s">
        <v>878</v>
      </c>
      <c r="E64" s="173">
        <v>1</v>
      </c>
      <c r="F64" s="88">
        <v>0</v>
      </c>
      <c r="G64" s="158">
        <v>0</v>
      </c>
      <c r="H64" s="126" t="s">
        <v>942</v>
      </c>
      <c r="I64" s="34" t="s">
        <v>27</v>
      </c>
      <c r="J64" s="34" t="s">
        <v>27</v>
      </c>
      <c r="K64" s="84" t="s">
        <v>266</v>
      </c>
      <c r="L64" s="84" t="s">
        <v>676</v>
      </c>
      <c r="M64" s="85" t="s">
        <v>470</v>
      </c>
      <c r="N64" s="85" t="s">
        <v>683</v>
      </c>
      <c r="O64" s="85" t="s">
        <v>688</v>
      </c>
      <c r="P64" s="85" t="s">
        <v>708</v>
      </c>
      <c r="Q64" s="78"/>
      <c r="R64" s="78"/>
      <c r="S64" s="78"/>
    </row>
    <row r="65" spans="1:19" ht="51">
      <c r="A65" s="87" t="s">
        <v>83</v>
      </c>
      <c r="B65" s="85">
        <v>2</v>
      </c>
      <c r="C65" s="34" t="s">
        <v>27</v>
      </c>
      <c r="D65" s="34" t="s">
        <v>27</v>
      </c>
      <c r="E65" s="34" t="s">
        <v>27</v>
      </c>
      <c r="F65" s="34" t="s">
        <v>27</v>
      </c>
      <c r="G65" s="34" t="s">
        <v>27</v>
      </c>
      <c r="H65" s="34" t="s">
        <v>27</v>
      </c>
      <c r="I65" s="34" t="s">
        <v>27</v>
      </c>
      <c r="J65" s="34" t="s">
        <v>27</v>
      </c>
      <c r="K65" s="84" t="s">
        <v>267</v>
      </c>
      <c r="L65" s="84" t="s">
        <v>676</v>
      </c>
      <c r="M65" s="85" t="s">
        <v>470</v>
      </c>
      <c r="N65" s="85" t="s">
        <v>683</v>
      </c>
      <c r="O65" s="85" t="s">
        <v>688</v>
      </c>
      <c r="P65" s="85" t="s">
        <v>708</v>
      </c>
      <c r="Q65" s="78"/>
      <c r="R65" s="78"/>
      <c r="S65" s="78"/>
    </row>
    <row r="66" spans="1:19" ht="43.15" customHeight="1">
      <c r="A66" s="87" t="s">
        <v>84</v>
      </c>
      <c r="B66" s="85">
        <v>2</v>
      </c>
      <c r="C66" s="34" t="s">
        <v>27</v>
      </c>
      <c r="D66" s="116" t="s">
        <v>879</v>
      </c>
      <c r="E66" s="173">
        <v>1</v>
      </c>
      <c r="F66" s="88">
        <v>1</v>
      </c>
      <c r="G66" s="61">
        <v>1</v>
      </c>
      <c r="H66" s="126" t="s">
        <v>943</v>
      </c>
      <c r="I66" s="126" t="s">
        <v>944</v>
      </c>
      <c r="J66" s="86"/>
      <c r="K66" s="84" t="s">
        <v>268</v>
      </c>
      <c r="L66" s="84" t="s">
        <v>676</v>
      </c>
      <c r="M66" s="85" t="s">
        <v>471</v>
      </c>
      <c r="N66" s="85" t="s">
        <v>683</v>
      </c>
      <c r="O66" s="85" t="s">
        <v>688</v>
      </c>
      <c r="P66" s="85" t="s">
        <v>708</v>
      </c>
      <c r="Q66" s="78"/>
      <c r="R66" s="78"/>
      <c r="S66" s="78"/>
    </row>
    <row r="67" spans="1:19" ht="51">
      <c r="A67" s="87" t="s">
        <v>269</v>
      </c>
      <c r="B67" s="85">
        <v>1</v>
      </c>
      <c r="C67" s="34" t="s">
        <v>27</v>
      </c>
      <c r="D67" s="34" t="s">
        <v>27</v>
      </c>
      <c r="E67" s="34" t="s">
        <v>27</v>
      </c>
      <c r="F67" s="34" t="s">
        <v>27</v>
      </c>
      <c r="G67" s="34" t="s">
        <v>27</v>
      </c>
      <c r="H67" s="34" t="s">
        <v>27</v>
      </c>
      <c r="I67" s="34" t="s">
        <v>27</v>
      </c>
      <c r="J67" s="34" t="s">
        <v>27</v>
      </c>
      <c r="K67" s="84"/>
      <c r="L67" s="84" t="s">
        <v>676</v>
      </c>
      <c r="M67" s="85" t="s">
        <v>471</v>
      </c>
      <c r="N67" s="85" t="s">
        <v>683</v>
      </c>
      <c r="O67" s="85" t="s">
        <v>688</v>
      </c>
      <c r="P67" s="85" t="s">
        <v>708</v>
      </c>
      <c r="Q67" s="78"/>
      <c r="R67" s="78"/>
      <c r="S67" s="78"/>
    </row>
    <row r="68" spans="1:19" ht="114.75">
      <c r="A68" s="87" t="s">
        <v>56</v>
      </c>
      <c r="B68" s="85">
        <v>2</v>
      </c>
      <c r="C68" s="34" t="s">
        <v>27</v>
      </c>
      <c r="D68" s="116" t="s">
        <v>880</v>
      </c>
      <c r="E68" s="173">
        <v>0</v>
      </c>
      <c r="F68" s="88">
        <v>1</v>
      </c>
      <c r="G68" s="61">
        <v>1</v>
      </c>
      <c r="H68" s="126" t="s">
        <v>946</v>
      </c>
      <c r="I68" s="126" t="s">
        <v>947</v>
      </c>
      <c r="J68" s="126" t="s">
        <v>948</v>
      </c>
      <c r="K68" s="84" t="s">
        <v>270</v>
      </c>
      <c r="L68" s="84" t="s">
        <v>676</v>
      </c>
      <c r="M68" s="85" t="s">
        <v>471</v>
      </c>
      <c r="N68" s="85" t="s">
        <v>683</v>
      </c>
      <c r="O68" s="85" t="s">
        <v>688</v>
      </c>
      <c r="P68" s="85" t="s">
        <v>708</v>
      </c>
      <c r="Q68" s="78"/>
      <c r="R68" s="78"/>
      <c r="S68" s="78"/>
    </row>
    <row r="69" spans="1:19" ht="51">
      <c r="A69" s="87" t="s">
        <v>85</v>
      </c>
      <c r="B69" s="85">
        <v>3</v>
      </c>
      <c r="C69" s="34" t="s">
        <v>27</v>
      </c>
      <c r="D69" s="34" t="s">
        <v>27</v>
      </c>
      <c r="E69" s="187">
        <v>1</v>
      </c>
      <c r="F69" s="187">
        <v>1</v>
      </c>
      <c r="G69" s="61">
        <v>1</v>
      </c>
      <c r="H69" s="34" t="s">
        <v>1182</v>
      </c>
      <c r="I69" s="34" t="s">
        <v>650</v>
      </c>
      <c r="J69" s="34" t="s">
        <v>27</v>
      </c>
      <c r="K69" s="84" t="s">
        <v>271</v>
      </c>
      <c r="L69" s="84" t="s">
        <v>676</v>
      </c>
      <c r="M69" s="85" t="s">
        <v>471</v>
      </c>
      <c r="N69" s="85" t="s">
        <v>683</v>
      </c>
      <c r="O69" s="85" t="s">
        <v>688</v>
      </c>
      <c r="P69" s="85" t="s">
        <v>708</v>
      </c>
      <c r="Q69" s="78"/>
      <c r="R69" s="78"/>
      <c r="S69" s="78"/>
    </row>
    <row r="70" spans="1:19" ht="54.75" customHeight="1">
      <c r="A70" s="87" t="s">
        <v>86</v>
      </c>
      <c r="B70" s="85">
        <v>3</v>
      </c>
      <c r="C70" s="34" t="s">
        <v>27</v>
      </c>
      <c r="D70" s="116" t="s">
        <v>881</v>
      </c>
      <c r="E70" s="173">
        <v>0</v>
      </c>
      <c r="F70" s="88">
        <v>1</v>
      </c>
      <c r="G70" s="61">
        <v>1</v>
      </c>
      <c r="H70" s="88" t="s">
        <v>946</v>
      </c>
      <c r="I70" s="126" t="s">
        <v>949</v>
      </c>
      <c r="J70" s="126" t="s">
        <v>950</v>
      </c>
      <c r="K70" s="84" t="s">
        <v>272</v>
      </c>
      <c r="L70" s="84" t="s">
        <v>676</v>
      </c>
      <c r="M70" s="85" t="s">
        <v>471</v>
      </c>
      <c r="N70" s="85" t="s">
        <v>683</v>
      </c>
      <c r="O70" s="85" t="s">
        <v>688</v>
      </c>
      <c r="P70" s="85" t="s">
        <v>708</v>
      </c>
      <c r="Q70" s="78"/>
      <c r="R70" s="78"/>
      <c r="S70" s="78"/>
    </row>
    <row r="71" spans="1:19" ht="25.9" customHeight="1">
      <c r="A71" s="87" t="s">
        <v>87</v>
      </c>
      <c r="B71" s="85">
        <v>2</v>
      </c>
      <c r="C71" s="34" t="s">
        <v>27</v>
      </c>
      <c r="D71" s="34" t="s">
        <v>27</v>
      </c>
      <c r="E71" s="34" t="s">
        <v>27</v>
      </c>
      <c r="F71" s="34" t="s">
        <v>27</v>
      </c>
      <c r="G71" s="34" t="s">
        <v>27</v>
      </c>
      <c r="H71" s="34" t="s">
        <v>27</v>
      </c>
      <c r="I71" s="34" t="s">
        <v>27</v>
      </c>
      <c r="J71" s="34" t="s">
        <v>27</v>
      </c>
      <c r="K71" s="84" t="s">
        <v>273</v>
      </c>
      <c r="L71" s="84" t="s">
        <v>676</v>
      </c>
      <c r="M71" s="85" t="s">
        <v>471</v>
      </c>
      <c r="N71" s="85" t="s">
        <v>683</v>
      </c>
      <c r="O71" s="85" t="s">
        <v>688</v>
      </c>
      <c r="P71" s="85" t="s">
        <v>708</v>
      </c>
      <c r="Q71" s="78"/>
      <c r="R71" s="78"/>
      <c r="S71" s="78"/>
    </row>
    <row r="72" spans="1:19" ht="51">
      <c r="A72" s="87" t="s">
        <v>88</v>
      </c>
      <c r="B72" s="85">
        <v>1</v>
      </c>
      <c r="C72" s="34" t="s">
        <v>27</v>
      </c>
      <c r="D72" s="34" t="s">
        <v>27</v>
      </c>
      <c r="E72" s="34" t="s">
        <v>27</v>
      </c>
      <c r="F72" s="34" t="s">
        <v>27</v>
      </c>
      <c r="G72" s="34" t="s">
        <v>27</v>
      </c>
      <c r="H72" s="34" t="s">
        <v>27</v>
      </c>
      <c r="I72" s="34" t="s">
        <v>27</v>
      </c>
      <c r="J72" s="34" t="s">
        <v>27</v>
      </c>
      <c r="K72" s="84" t="s">
        <v>274</v>
      </c>
      <c r="L72" s="84" t="s">
        <v>676</v>
      </c>
      <c r="M72" s="85" t="s">
        <v>471</v>
      </c>
      <c r="N72" s="85" t="s">
        <v>683</v>
      </c>
      <c r="O72" s="85" t="s">
        <v>688</v>
      </c>
      <c r="P72" s="85" t="s">
        <v>708</v>
      </c>
      <c r="Q72" s="78"/>
      <c r="R72" s="78"/>
      <c r="S72" s="78"/>
    </row>
    <row r="73" spans="1:19" ht="51">
      <c r="A73" s="87" t="s">
        <v>89</v>
      </c>
      <c r="B73" s="85">
        <v>1</v>
      </c>
      <c r="C73" s="34" t="s">
        <v>27</v>
      </c>
      <c r="D73" s="34" t="s">
        <v>27</v>
      </c>
      <c r="E73" s="34" t="s">
        <v>27</v>
      </c>
      <c r="F73" s="34" t="s">
        <v>27</v>
      </c>
      <c r="G73" s="34" t="s">
        <v>27</v>
      </c>
      <c r="H73" s="34" t="s">
        <v>27</v>
      </c>
      <c r="I73" s="34" t="s">
        <v>27</v>
      </c>
      <c r="J73" s="34" t="s">
        <v>27</v>
      </c>
      <c r="K73" s="84" t="s">
        <v>275</v>
      </c>
      <c r="L73" s="84" t="s">
        <v>676</v>
      </c>
      <c r="M73" s="85" t="s">
        <v>478</v>
      </c>
      <c r="N73" s="85" t="s">
        <v>683</v>
      </c>
      <c r="O73" s="85" t="s">
        <v>688</v>
      </c>
      <c r="P73" s="85" t="s">
        <v>709</v>
      </c>
      <c r="Q73" s="78"/>
      <c r="R73" s="78"/>
      <c r="S73" s="78"/>
    </row>
    <row r="74" spans="1:19" ht="51">
      <c r="A74" s="87" t="s">
        <v>90</v>
      </c>
      <c r="B74" s="85">
        <v>2</v>
      </c>
      <c r="C74" s="34" t="s">
        <v>27</v>
      </c>
      <c r="D74" s="34" t="s">
        <v>27</v>
      </c>
      <c r="E74" s="34" t="s">
        <v>27</v>
      </c>
      <c r="F74" s="34" t="s">
        <v>27</v>
      </c>
      <c r="G74" s="34" t="s">
        <v>27</v>
      </c>
      <c r="H74" s="34" t="s">
        <v>27</v>
      </c>
      <c r="I74" s="34" t="s">
        <v>27</v>
      </c>
      <c r="J74" s="34" t="s">
        <v>27</v>
      </c>
      <c r="K74" s="84" t="s">
        <v>276</v>
      </c>
      <c r="L74" s="84" t="s">
        <v>676</v>
      </c>
      <c r="M74" s="85" t="s">
        <v>478</v>
      </c>
      <c r="N74" s="85" t="s">
        <v>683</v>
      </c>
      <c r="O74" s="85" t="s">
        <v>688</v>
      </c>
      <c r="P74" s="85" t="s">
        <v>709</v>
      </c>
      <c r="Q74" s="78"/>
      <c r="R74" s="78"/>
      <c r="S74" s="78"/>
    </row>
    <row r="75" spans="1:19" ht="51">
      <c r="A75" s="87" t="s">
        <v>91</v>
      </c>
      <c r="B75" s="85">
        <v>1</v>
      </c>
      <c r="C75" s="34" t="s">
        <v>27</v>
      </c>
      <c r="D75" s="34" t="s">
        <v>27</v>
      </c>
      <c r="E75" s="34" t="s">
        <v>27</v>
      </c>
      <c r="F75" s="34" t="s">
        <v>27</v>
      </c>
      <c r="G75" s="34" t="s">
        <v>27</v>
      </c>
      <c r="H75" s="34" t="s">
        <v>27</v>
      </c>
      <c r="I75" s="34" t="s">
        <v>27</v>
      </c>
      <c r="J75" s="34" t="s">
        <v>27</v>
      </c>
      <c r="K75" s="84" t="s">
        <v>277</v>
      </c>
      <c r="L75" s="84" t="s">
        <v>676</v>
      </c>
      <c r="M75" s="85" t="s">
        <v>471</v>
      </c>
      <c r="N75" s="85" t="s">
        <v>683</v>
      </c>
      <c r="O75" s="85" t="s">
        <v>688</v>
      </c>
      <c r="P75" s="85" t="s">
        <v>710</v>
      </c>
      <c r="Q75" s="78"/>
      <c r="R75" s="78"/>
      <c r="S75" s="78"/>
    </row>
    <row r="76" spans="1:19" ht="51">
      <c r="A76" s="87" t="s">
        <v>278</v>
      </c>
      <c r="B76" s="87" t="s">
        <v>92</v>
      </c>
      <c r="C76" s="34" t="s">
        <v>27</v>
      </c>
      <c r="D76" s="34" t="s">
        <v>27</v>
      </c>
      <c r="E76" s="34" t="s">
        <v>27</v>
      </c>
      <c r="F76" s="34" t="s">
        <v>27</v>
      </c>
      <c r="G76" s="34" t="s">
        <v>27</v>
      </c>
      <c r="H76" s="34" t="s">
        <v>27</v>
      </c>
      <c r="I76" s="34" t="s">
        <v>27</v>
      </c>
      <c r="J76" s="34" t="s">
        <v>27</v>
      </c>
      <c r="K76" s="84" t="s">
        <v>279</v>
      </c>
      <c r="L76" s="84" t="s">
        <v>676</v>
      </c>
      <c r="M76" s="85" t="s">
        <v>478</v>
      </c>
      <c r="N76" s="85" t="s">
        <v>683</v>
      </c>
      <c r="O76" s="85" t="s">
        <v>688</v>
      </c>
      <c r="P76" s="85" t="s">
        <v>711</v>
      </c>
      <c r="Q76" s="78"/>
      <c r="R76" s="78"/>
      <c r="S76" s="78"/>
    </row>
    <row r="77" spans="1:19" ht="16.149999999999999" customHeight="1">
      <c r="A77" s="87" t="s">
        <v>93</v>
      </c>
      <c r="B77" s="85">
        <v>1</v>
      </c>
      <c r="C77" s="34" t="s">
        <v>27</v>
      </c>
      <c r="D77" s="34" t="s">
        <v>27</v>
      </c>
      <c r="E77" s="34" t="s">
        <v>27</v>
      </c>
      <c r="F77" s="34" t="s">
        <v>27</v>
      </c>
      <c r="G77" s="34" t="s">
        <v>27</v>
      </c>
      <c r="H77" s="34" t="s">
        <v>27</v>
      </c>
      <c r="I77" s="34" t="s">
        <v>27</v>
      </c>
      <c r="J77" s="34" t="s">
        <v>27</v>
      </c>
      <c r="K77" s="84" t="s">
        <v>280</v>
      </c>
      <c r="L77" s="84" t="s">
        <v>675</v>
      </c>
      <c r="M77" s="85" t="s">
        <v>464</v>
      </c>
      <c r="N77" s="84" t="s">
        <v>683</v>
      </c>
      <c r="O77" s="85" t="s">
        <v>689</v>
      </c>
      <c r="P77" s="85" t="s">
        <v>712</v>
      </c>
      <c r="Q77" s="78"/>
      <c r="R77" s="78"/>
      <c r="S77" s="78"/>
    </row>
    <row r="78" spans="1:19" ht="50.25" customHeight="1">
      <c r="A78" s="87" t="s">
        <v>750</v>
      </c>
      <c r="B78" s="85">
        <v>4</v>
      </c>
      <c r="C78" s="91">
        <v>0</v>
      </c>
      <c r="D78" s="88">
        <v>1</v>
      </c>
      <c r="E78" s="173">
        <v>0</v>
      </c>
      <c r="F78" s="128">
        <v>1</v>
      </c>
      <c r="G78" s="34">
        <v>1</v>
      </c>
      <c r="H78" s="85" t="s">
        <v>946</v>
      </c>
      <c r="I78" s="84" t="s">
        <v>650</v>
      </c>
      <c r="J78" s="34" t="s">
        <v>27</v>
      </c>
      <c r="K78" s="84" t="s">
        <v>281</v>
      </c>
      <c r="L78" s="84" t="s">
        <v>677</v>
      </c>
      <c r="M78" s="85" t="s">
        <v>479</v>
      </c>
      <c r="N78" s="84" t="s">
        <v>683</v>
      </c>
      <c r="O78" s="85" t="s">
        <v>689</v>
      </c>
      <c r="P78" s="84" t="s">
        <v>712</v>
      </c>
      <c r="Q78" s="78"/>
      <c r="R78" s="78"/>
      <c r="S78" s="78"/>
    </row>
    <row r="79" spans="1:19" ht="42.6" customHeight="1">
      <c r="A79" s="87" t="s">
        <v>94</v>
      </c>
      <c r="B79" s="85">
        <v>2</v>
      </c>
      <c r="C79" s="34" t="s">
        <v>27</v>
      </c>
      <c r="D79" s="116" t="s">
        <v>882</v>
      </c>
      <c r="E79" s="173">
        <v>1</v>
      </c>
      <c r="F79" s="88">
        <v>0</v>
      </c>
      <c r="G79" s="158">
        <v>0</v>
      </c>
      <c r="H79" s="126" t="s">
        <v>951</v>
      </c>
      <c r="I79" s="126"/>
      <c r="J79" s="126"/>
      <c r="K79" s="84" t="s">
        <v>282</v>
      </c>
      <c r="L79" s="84" t="s">
        <v>677</v>
      </c>
      <c r="M79" s="85" t="s">
        <v>479</v>
      </c>
      <c r="N79" s="84" t="s">
        <v>683</v>
      </c>
      <c r="O79" s="85" t="s">
        <v>689</v>
      </c>
      <c r="P79" s="85" t="s">
        <v>712</v>
      </c>
      <c r="Q79" s="78"/>
      <c r="R79" s="78"/>
      <c r="S79" s="78"/>
    </row>
    <row r="80" spans="1:19" ht="20.25" customHeight="1">
      <c r="A80" s="87" t="s">
        <v>751</v>
      </c>
      <c r="B80" s="85">
        <v>1</v>
      </c>
      <c r="C80" s="34" t="s">
        <v>27</v>
      </c>
      <c r="D80" s="34" t="s">
        <v>27</v>
      </c>
      <c r="E80" s="34" t="s">
        <v>27</v>
      </c>
      <c r="F80" s="34" t="s">
        <v>27</v>
      </c>
      <c r="G80" s="34" t="s">
        <v>27</v>
      </c>
      <c r="H80" s="34" t="s">
        <v>27</v>
      </c>
      <c r="I80" s="34" t="s">
        <v>27</v>
      </c>
      <c r="J80" s="34" t="s">
        <v>27</v>
      </c>
      <c r="K80" s="84" t="s">
        <v>283</v>
      </c>
      <c r="L80" s="84" t="s">
        <v>676</v>
      </c>
      <c r="M80" s="85" t="s">
        <v>468</v>
      </c>
      <c r="N80" s="84" t="s">
        <v>683</v>
      </c>
      <c r="O80" s="85" t="s">
        <v>689</v>
      </c>
      <c r="P80" s="85" t="s">
        <v>712</v>
      </c>
      <c r="Q80" s="78"/>
      <c r="R80" s="78"/>
      <c r="S80" s="78"/>
    </row>
    <row r="81" spans="1:19" ht="27.75" customHeight="1">
      <c r="A81" s="87" t="s">
        <v>284</v>
      </c>
      <c r="B81" s="85">
        <v>1</v>
      </c>
      <c r="C81" s="34" t="s">
        <v>27</v>
      </c>
      <c r="D81" s="34" t="s">
        <v>27</v>
      </c>
      <c r="E81" s="34" t="s">
        <v>27</v>
      </c>
      <c r="F81" s="34" t="s">
        <v>27</v>
      </c>
      <c r="G81" s="34" t="s">
        <v>27</v>
      </c>
      <c r="H81" s="34" t="s">
        <v>27</v>
      </c>
      <c r="I81" s="34" t="s">
        <v>27</v>
      </c>
      <c r="J81" s="34" t="s">
        <v>27</v>
      </c>
      <c r="K81" s="84" t="s">
        <v>285</v>
      </c>
      <c r="L81" s="84" t="s">
        <v>678</v>
      </c>
      <c r="M81" s="85" t="s">
        <v>480</v>
      </c>
      <c r="N81" s="84" t="s">
        <v>683</v>
      </c>
      <c r="O81" s="85" t="s">
        <v>690</v>
      </c>
      <c r="P81" s="85" t="s">
        <v>713</v>
      </c>
      <c r="Q81" s="78"/>
      <c r="R81" s="78"/>
      <c r="S81" s="78"/>
    </row>
    <row r="82" spans="1:19" ht="30" customHeight="1">
      <c r="A82" s="87" t="s">
        <v>95</v>
      </c>
      <c r="B82" s="85">
        <v>2</v>
      </c>
      <c r="C82" s="34" t="s">
        <v>27</v>
      </c>
      <c r="D82" s="34" t="s">
        <v>27</v>
      </c>
      <c r="E82" s="34" t="s">
        <v>27</v>
      </c>
      <c r="F82" s="34" t="s">
        <v>27</v>
      </c>
      <c r="G82" s="34" t="s">
        <v>27</v>
      </c>
      <c r="H82" s="34" t="s">
        <v>27</v>
      </c>
      <c r="I82" s="34" t="s">
        <v>27</v>
      </c>
      <c r="J82" s="34" t="s">
        <v>27</v>
      </c>
      <c r="K82" s="84" t="s">
        <v>286</v>
      </c>
      <c r="L82" s="84" t="s">
        <v>677</v>
      </c>
      <c r="M82" s="85" t="s">
        <v>485</v>
      </c>
      <c r="N82" s="84" t="s">
        <v>684</v>
      </c>
      <c r="O82" s="85" t="s">
        <v>691</v>
      </c>
      <c r="P82" s="85" t="s">
        <v>487</v>
      </c>
      <c r="Q82" s="78"/>
      <c r="R82" s="78"/>
      <c r="S82" s="78"/>
    </row>
    <row r="83" spans="1:19" ht="17.45" customHeight="1">
      <c r="A83" s="87" t="s">
        <v>96</v>
      </c>
      <c r="B83" s="85">
        <v>2</v>
      </c>
      <c r="C83" s="34" t="s">
        <v>27</v>
      </c>
      <c r="D83" s="34" t="s">
        <v>27</v>
      </c>
      <c r="E83" s="34" t="s">
        <v>27</v>
      </c>
      <c r="F83" s="34" t="s">
        <v>27</v>
      </c>
      <c r="G83" s="34" t="s">
        <v>27</v>
      </c>
      <c r="H83" s="34" t="s">
        <v>27</v>
      </c>
      <c r="I83" s="34" t="s">
        <v>27</v>
      </c>
      <c r="J83" s="34" t="s">
        <v>27</v>
      </c>
      <c r="K83" s="84" t="s">
        <v>287</v>
      </c>
      <c r="L83" s="84" t="s">
        <v>677</v>
      </c>
      <c r="M83" s="85" t="s">
        <v>485</v>
      </c>
      <c r="N83" s="84" t="s">
        <v>684</v>
      </c>
      <c r="O83" s="85" t="s">
        <v>691</v>
      </c>
      <c r="P83" s="85" t="s">
        <v>487</v>
      </c>
      <c r="Q83" s="78"/>
      <c r="R83" s="78"/>
      <c r="S83" s="78"/>
    </row>
    <row r="84" spans="1:19" ht="38.25">
      <c r="A84" s="87" t="s">
        <v>288</v>
      </c>
      <c r="B84" s="85">
        <v>1</v>
      </c>
      <c r="C84" s="34" t="s">
        <v>27</v>
      </c>
      <c r="D84" s="34" t="s">
        <v>27</v>
      </c>
      <c r="E84" s="34" t="s">
        <v>27</v>
      </c>
      <c r="F84" s="34" t="s">
        <v>27</v>
      </c>
      <c r="G84" s="34" t="s">
        <v>27</v>
      </c>
      <c r="H84" s="34" t="s">
        <v>27</v>
      </c>
      <c r="I84" s="34" t="s">
        <v>27</v>
      </c>
      <c r="J84" s="34" t="s">
        <v>27</v>
      </c>
      <c r="K84" s="84" t="s">
        <v>289</v>
      </c>
      <c r="L84" s="84" t="s">
        <v>677</v>
      </c>
      <c r="M84" s="85" t="s">
        <v>485</v>
      </c>
      <c r="N84" s="84" t="s">
        <v>684</v>
      </c>
      <c r="O84" s="85" t="s">
        <v>691</v>
      </c>
      <c r="P84" s="85" t="s">
        <v>487</v>
      </c>
      <c r="Q84" s="78"/>
      <c r="R84" s="78"/>
      <c r="S84" s="78"/>
    </row>
    <row r="85" spans="1:19" s="78" customFormat="1" ht="53.45" customHeight="1">
      <c r="A85" s="142" t="s">
        <v>752</v>
      </c>
      <c r="B85" s="140">
        <v>4</v>
      </c>
      <c r="C85" s="139">
        <v>1</v>
      </c>
      <c r="D85" s="34" t="s">
        <v>952</v>
      </c>
      <c r="E85" s="173">
        <v>1</v>
      </c>
      <c r="F85" s="143">
        <v>1</v>
      </c>
      <c r="G85" s="150">
        <v>1</v>
      </c>
      <c r="H85" s="34" t="s">
        <v>953</v>
      </c>
      <c r="I85" s="34" t="s">
        <v>1135</v>
      </c>
      <c r="J85" s="34" t="s">
        <v>27</v>
      </c>
      <c r="K85" s="56" t="s">
        <v>290</v>
      </c>
      <c r="L85" s="56" t="s">
        <v>679</v>
      </c>
      <c r="M85" s="140" t="s">
        <v>481</v>
      </c>
      <c r="N85" s="139" t="s">
        <v>684</v>
      </c>
      <c r="O85" s="140" t="s">
        <v>691</v>
      </c>
      <c r="P85" s="34" t="s">
        <v>487</v>
      </c>
    </row>
    <row r="86" spans="1:19" ht="24" customHeight="1">
      <c r="A86" s="87" t="s">
        <v>291</v>
      </c>
      <c r="B86" s="85">
        <v>3</v>
      </c>
      <c r="C86" s="34" t="s">
        <v>27</v>
      </c>
      <c r="D86" s="34" t="s">
        <v>27</v>
      </c>
      <c r="E86" s="34" t="s">
        <v>27</v>
      </c>
      <c r="F86" s="34" t="s">
        <v>27</v>
      </c>
      <c r="G86" s="34" t="s">
        <v>27</v>
      </c>
      <c r="H86" s="34" t="s">
        <v>27</v>
      </c>
      <c r="I86" s="34" t="s">
        <v>27</v>
      </c>
      <c r="J86" s="34" t="s">
        <v>27</v>
      </c>
      <c r="K86" s="56" t="s">
        <v>292</v>
      </c>
      <c r="L86" s="84" t="s">
        <v>679</v>
      </c>
      <c r="M86" s="85" t="s">
        <v>481</v>
      </c>
      <c r="N86" s="84" t="s">
        <v>684</v>
      </c>
      <c r="O86" s="85" t="s">
        <v>691</v>
      </c>
      <c r="P86" s="85" t="s">
        <v>487</v>
      </c>
      <c r="Q86" s="78"/>
      <c r="R86" s="78"/>
      <c r="S86" s="78"/>
    </row>
    <row r="87" spans="1:19" ht="16.149999999999999" customHeight="1">
      <c r="A87" s="87" t="s">
        <v>754</v>
      </c>
      <c r="B87" s="34">
        <v>0.9</v>
      </c>
      <c r="C87" s="34" t="s">
        <v>27</v>
      </c>
      <c r="D87" s="34" t="s">
        <v>27</v>
      </c>
      <c r="E87" s="34" t="s">
        <v>27</v>
      </c>
      <c r="F87" s="34" t="s">
        <v>27</v>
      </c>
      <c r="G87" s="34" t="s">
        <v>27</v>
      </c>
      <c r="H87" s="34" t="s">
        <v>27</v>
      </c>
      <c r="I87" s="34" t="s">
        <v>27</v>
      </c>
      <c r="J87" s="34" t="s">
        <v>27</v>
      </c>
      <c r="K87" s="84" t="s">
        <v>293</v>
      </c>
      <c r="L87" s="84" t="s">
        <v>677</v>
      </c>
      <c r="M87" s="85" t="s">
        <v>485</v>
      </c>
      <c r="N87" s="84" t="s">
        <v>684</v>
      </c>
      <c r="O87" s="85" t="s">
        <v>714</v>
      </c>
      <c r="P87" s="85" t="s">
        <v>488</v>
      </c>
      <c r="Q87" s="78"/>
      <c r="R87" s="78"/>
      <c r="S87" s="78"/>
    </row>
    <row r="88" spans="1:19" ht="24" customHeight="1">
      <c r="A88" s="87" t="s">
        <v>755</v>
      </c>
      <c r="B88" s="85">
        <v>4</v>
      </c>
      <c r="C88" s="109">
        <v>1</v>
      </c>
      <c r="D88" s="34" t="s">
        <v>27</v>
      </c>
      <c r="E88" s="34" t="s">
        <v>27</v>
      </c>
      <c r="F88" s="34" t="s">
        <v>27</v>
      </c>
      <c r="G88" s="34" t="s">
        <v>27</v>
      </c>
      <c r="H88" s="34" t="s">
        <v>27</v>
      </c>
      <c r="I88" s="34" t="s">
        <v>27</v>
      </c>
      <c r="J88" s="34" t="s">
        <v>27</v>
      </c>
      <c r="K88" s="84" t="s">
        <v>294</v>
      </c>
      <c r="L88" s="84" t="s">
        <v>677</v>
      </c>
      <c r="M88" s="85" t="s">
        <v>485</v>
      </c>
      <c r="N88" s="84" t="s">
        <v>684</v>
      </c>
      <c r="O88" s="85" t="s">
        <v>714</v>
      </c>
      <c r="P88" s="85" t="s">
        <v>488</v>
      </c>
      <c r="Q88" s="78"/>
      <c r="R88" s="78"/>
      <c r="S88" s="78"/>
    </row>
    <row r="89" spans="1:19" ht="22.9" customHeight="1">
      <c r="A89" s="87" t="s">
        <v>97</v>
      </c>
      <c r="B89" s="85">
        <v>2</v>
      </c>
      <c r="C89" s="34" t="s">
        <v>27</v>
      </c>
      <c r="D89" s="34" t="s">
        <v>27</v>
      </c>
      <c r="E89" s="34" t="s">
        <v>27</v>
      </c>
      <c r="F89" s="34" t="s">
        <v>27</v>
      </c>
      <c r="G89" s="34" t="s">
        <v>27</v>
      </c>
      <c r="H89" s="34" t="s">
        <v>27</v>
      </c>
      <c r="I89" s="34" t="s">
        <v>27</v>
      </c>
      <c r="J89" s="34" t="s">
        <v>27</v>
      </c>
      <c r="K89" s="84" t="s">
        <v>295</v>
      </c>
      <c r="L89" s="84" t="s">
        <v>677</v>
      </c>
      <c r="M89" s="85" t="s">
        <v>485</v>
      </c>
      <c r="N89" s="84" t="s">
        <v>684</v>
      </c>
      <c r="O89" s="85" t="s">
        <v>714</v>
      </c>
      <c r="P89" s="85" t="s">
        <v>488</v>
      </c>
      <c r="Q89" s="78"/>
      <c r="R89" s="78"/>
      <c r="S89" s="78"/>
    </row>
    <row r="90" spans="1:19" ht="31.9" customHeight="1">
      <c r="A90" s="87" t="s">
        <v>98</v>
      </c>
      <c r="B90" s="85">
        <v>3</v>
      </c>
      <c r="C90" s="34" t="s">
        <v>27</v>
      </c>
      <c r="D90" s="34" t="s">
        <v>27</v>
      </c>
      <c r="E90" s="34" t="s">
        <v>27</v>
      </c>
      <c r="F90" s="34" t="s">
        <v>27</v>
      </c>
      <c r="G90" s="34" t="s">
        <v>27</v>
      </c>
      <c r="H90" s="34" t="s">
        <v>27</v>
      </c>
      <c r="I90" s="34" t="s">
        <v>27</v>
      </c>
      <c r="J90" s="34" t="s">
        <v>27</v>
      </c>
      <c r="K90" s="56" t="s">
        <v>296</v>
      </c>
      <c r="L90" s="84" t="s">
        <v>679</v>
      </c>
      <c r="M90" s="85" t="s">
        <v>484</v>
      </c>
      <c r="N90" s="84" t="s">
        <v>684</v>
      </c>
      <c r="O90" s="85" t="s">
        <v>714</v>
      </c>
      <c r="P90" s="85" t="s">
        <v>488</v>
      </c>
      <c r="Q90" s="78"/>
      <c r="R90" s="78"/>
      <c r="S90" s="78"/>
    </row>
    <row r="91" spans="1:19" ht="63.75">
      <c r="A91" s="87" t="s">
        <v>99</v>
      </c>
      <c r="B91" s="85" t="s">
        <v>100</v>
      </c>
      <c r="C91" s="34" t="s">
        <v>27</v>
      </c>
      <c r="D91" s="34" t="s">
        <v>27</v>
      </c>
      <c r="E91" s="34" t="s">
        <v>27</v>
      </c>
      <c r="F91" s="34" t="s">
        <v>27</v>
      </c>
      <c r="G91" s="34" t="s">
        <v>27</v>
      </c>
      <c r="H91" s="34" t="s">
        <v>27</v>
      </c>
      <c r="I91" s="34" t="s">
        <v>27</v>
      </c>
      <c r="J91" s="34" t="s">
        <v>27</v>
      </c>
      <c r="K91" s="56" t="s">
        <v>297</v>
      </c>
      <c r="L91" s="84" t="s">
        <v>679</v>
      </c>
      <c r="M91" s="85" t="s">
        <v>486</v>
      </c>
      <c r="N91" s="84" t="s">
        <v>684</v>
      </c>
      <c r="O91" s="85" t="s">
        <v>714</v>
      </c>
      <c r="P91" s="85" t="s">
        <v>488</v>
      </c>
      <c r="Q91" s="78"/>
      <c r="R91" s="78"/>
      <c r="S91" s="78"/>
    </row>
    <row r="92" spans="1:19" s="78" customFormat="1" ht="63.75">
      <c r="A92" s="142" t="s">
        <v>101</v>
      </c>
      <c r="B92" s="140">
        <v>2</v>
      </c>
      <c r="C92" s="34" t="s">
        <v>27</v>
      </c>
      <c r="D92" s="34" t="s">
        <v>27</v>
      </c>
      <c r="E92" s="173">
        <v>1</v>
      </c>
      <c r="F92" s="143">
        <v>1</v>
      </c>
      <c r="G92" s="61">
        <v>1</v>
      </c>
      <c r="H92" s="140" t="s">
        <v>1073</v>
      </c>
      <c r="I92" s="140" t="s">
        <v>1074</v>
      </c>
      <c r="J92" s="34" t="s">
        <v>27</v>
      </c>
      <c r="K92" s="56" t="s">
        <v>298</v>
      </c>
      <c r="L92" s="139" t="s">
        <v>679</v>
      </c>
      <c r="M92" s="140" t="s">
        <v>486</v>
      </c>
      <c r="N92" s="139" t="s">
        <v>684</v>
      </c>
      <c r="O92" s="140" t="s">
        <v>714</v>
      </c>
      <c r="P92" s="140" t="s">
        <v>488</v>
      </c>
    </row>
    <row r="93" spans="1:19" s="78" customFormat="1" ht="53.45" customHeight="1">
      <c r="A93" s="73" t="s">
        <v>102</v>
      </c>
      <c r="B93" s="152">
        <v>320</v>
      </c>
      <c r="C93" s="152">
        <v>49</v>
      </c>
      <c r="D93" s="152" t="s">
        <v>883</v>
      </c>
      <c r="E93" s="173">
        <v>0</v>
      </c>
      <c r="F93" s="154">
        <v>1</v>
      </c>
      <c r="G93" s="34">
        <v>1</v>
      </c>
      <c r="H93" s="152" t="s">
        <v>1075</v>
      </c>
      <c r="I93" s="34" t="s">
        <v>1076</v>
      </c>
      <c r="J93" s="56"/>
      <c r="K93" s="56" t="s">
        <v>299</v>
      </c>
      <c r="L93" s="56" t="s">
        <v>679</v>
      </c>
      <c r="M93" s="155" t="s">
        <v>486</v>
      </c>
      <c r="N93" s="152" t="s">
        <v>684</v>
      </c>
      <c r="O93" s="155" t="s">
        <v>714</v>
      </c>
      <c r="P93" s="34" t="s">
        <v>488</v>
      </c>
    </row>
    <row r="94" spans="1:19" ht="63.75">
      <c r="A94" s="87" t="s">
        <v>103</v>
      </c>
      <c r="B94" s="85">
        <v>3</v>
      </c>
      <c r="C94" s="34" t="s">
        <v>27</v>
      </c>
      <c r="D94" s="34" t="s">
        <v>27</v>
      </c>
      <c r="E94" s="34" t="s">
        <v>27</v>
      </c>
      <c r="F94" s="34" t="s">
        <v>27</v>
      </c>
      <c r="G94" s="34" t="s">
        <v>27</v>
      </c>
      <c r="H94" s="34" t="s">
        <v>27</v>
      </c>
      <c r="I94" s="34" t="s">
        <v>27</v>
      </c>
      <c r="J94" s="34" t="s">
        <v>27</v>
      </c>
      <c r="K94" s="56" t="s">
        <v>300</v>
      </c>
      <c r="L94" s="84" t="s">
        <v>679</v>
      </c>
      <c r="M94" s="85" t="s">
        <v>486</v>
      </c>
      <c r="N94" s="84" t="s">
        <v>684</v>
      </c>
      <c r="O94" s="85" t="s">
        <v>714</v>
      </c>
      <c r="P94" s="85" t="s">
        <v>488</v>
      </c>
      <c r="Q94" s="78"/>
      <c r="R94" s="78"/>
      <c r="S94" s="78"/>
    </row>
    <row r="95" spans="1:19" ht="44.25" customHeight="1">
      <c r="A95" s="87" t="s">
        <v>104</v>
      </c>
      <c r="B95" s="72">
        <v>112400</v>
      </c>
      <c r="C95" s="94">
        <v>30509</v>
      </c>
      <c r="D95" s="116" t="s">
        <v>884</v>
      </c>
      <c r="E95" s="134">
        <v>30347</v>
      </c>
      <c r="F95" s="88">
        <v>2247</v>
      </c>
      <c r="G95" s="150">
        <v>0.08</v>
      </c>
      <c r="H95" s="34" t="s">
        <v>954</v>
      </c>
      <c r="I95" s="34" t="s">
        <v>955</v>
      </c>
      <c r="J95" s="34" t="s">
        <v>27</v>
      </c>
      <c r="K95" s="56" t="s">
        <v>301</v>
      </c>
      <c r="L95" s="56" t="s">
        <v>679</v>
      </c>
      <c r="M95" s="85" t="s">
        <v>490</v>
      </c>
      <c r="N95" s="84" t="s">
        <v>684</v>
      </c>
      <c r="O95" s="85" t="s">
        <v>714</v>
      </c>
      <c r="P95" s="34" t="s">
        <v>488</v>
      </c>
      <c r="Q95" s="78"/>
      <c r="R95" s="78"/>
      <c r="S95" s="78"/>
    </row>
    <row r="96" spans="1:19" ht="37.15" customHeight="1">
      <c r="A96" s="87" t="s">
        <v>106</v>
      </c>
      <c r="B96" s="72">
        <v>28100</v>
      </c>
      <c r="C96" s="94">
        <v>30509</v>
      </c>
      <c r="D96" s="34" t="s">
        <v>27</v>
      </c>
      <c r="E96" s="34" t="s">
        <v>27</v>
      </c>
      <c r="F96" s="34" t="s">
        <v>27</v>
      </c>
      <c r="G96" s="34" t="s">
        <v>27</v>
      </c>
      <c r="H96" s="34" t="s">
        <v>27</v>
      </c>
      <c r="I96" s="34" t="s">
        <v>27</v>
      </c>
      <c r="J96" s="34" t="s">
        <v>27</v>
      </c>
      <c r="K96" s="56" t="s">
        <v>302</v>
      </c>
      <c r="L96" s="56" t="s">
        <v>679</v>
      </c>
      <c r="M96" s="85" t="s">
        <v>490</v>
      </c>
      <c r="N96" s="84" t="s">
        <v>684</v>
      </c>
      <c r="O96" s="85" t="s">
        <v>714</v>
      </c>
      <c r="P96" s="34" t="s">
        <v>488</v>
      </c>
      <c r="Q96" s="78"/>
      <c r="R96" s="78"/>
      <c r="S96" s="78"/>
    </row>
    <row r="97" spans="1:19" s="78" customFormat="1" ht="40.9" customHeight="1">
      <c r="A97" s="142" t="s">
        <v>756</v>
      </c>
      <c r="B97" s="140">
        <v>28100</v>
      </c>
      <c r="C97" s="34" t="s">
        <v>27</v>
      </c>
      <c r="D97" s="140" t="s">
        <v>885</v>
      </c>
      <c r="E97" s="173">
        <v>19592</v>
      </c>
      <c r="F97" s="143">
        <f>19592-(7025*2)</f>
        <v>5542</v>
      </c>
      <c r="G97" s="156">
        <f>+F97/(7025*2)</f>
        <v>0.39444839857651248</v>
      </c>
      <c r="H97" s="34" t="s">
        <v>1077</v>
      </c>
      <c r="I97" s="34" t="s">
        <v>1086</v>
      </c>
      <c r="J97" s="34" t="s">
        <v>27</v>
      </c>
      <c r="K97" s="56" t="s">
        <v>303</v>
      </c>
      <c r="L97" s="139" t="s">
        <v>679</v>
      </c>
      <c r="M97" s="140" t="s">
        <v>490</v>
      </c>
      <c r="N97" s="139" t="s">
        <v>684</v>
      </c>
      <c r="O97" s="140" t="s">
        <v>714</v>
      </c>
      <c r="P97" s="140" t="s">
        <v>488</v>
      </c>
    </row>
    <row r="98" spans="1:19" s="78" customFormat="1" ht="52.5" customHeight="1">
      <c r="A98" s="142" t="s">
        <v>757</v>
      </c>
      <c r="B98" s="140">
        <v>28100</v>
      </c>
      <c r="C98" s="34" t="s">
        <v>27</v>
      </c>
      <c r="D98" s="140" t="s">
        <v>886</v>
      </c>
      <c r="E98" s="173">
        <v>19634</v>
      </c>
      <c r="F98" s="143">
        <f>19634-(14500)</f>
        <v>5134</v>
      </c>
      <c r="G98" s="156">
        <f>+F98/(14500)</f>
        <v>0.35406896551724137</v>
      </c>
      <c r="H98" s="34" t="s">
        <v>993</v>
      </c>
      <c r="I98" s="34" t="s">
        <v>1086</v>
      </c>
      <c r="J98" s="34" t="s">
        <v>27</v>
      </c>
      <c r="K98" s="56" t="s">
        <v>304</v>
      </c>
      <c r="L98" s="139" t="s">
        <v>679</v>
      </c>
      <c r="M98" s="140" t="s">
        <v>490</v>
      </c>
      <c r="N98" s="139" t="s">
        <v>684</v>
      </c>
      <c r="O98" s="140" t="s">
        <v>714</v>
      </c>
      <c r="P98" s="140" t="s">
        <v>488</v>
      </c>
    </row>
    <row r="99" spans="1:19" ht="31.15" customHeight="1">
      <c r="A99" s="87" t="s">
        <v>107</v>
      </c>
      <c r="B99" s="85">
        <v>7025</v>
      </c>
      <c r="C99" s="94">
        <v>32081</v>
      </c>
      <c r="D99" s="34" t="s">
        <v>27</v>
      </c>
      <c r="E99" s="34" t="s">
        <v>27</v>
      </c>
      <c r="F99" s="34" t="s">
        <v>27</v>
      </c>
      <c r="G99" s="34" t="s">
        <v>27</v>
      </c>
      <c r="H99" s="34" t="s">
        <v>27</v>
      </c>
      <c r="I99" s="34" t="s">
        <v>27</v>
      </c>
      <c r="J99" s="34" t="s">
        <v>27</v>
      </c>
      <c r="K99" s="56" t="s">
        <v>305</v>
      </c>
      <c r="L99" s="56" t="s">
        <v>679</v>
      </c>
      <c r="M99" s="85" t="s">
        <v>490</v>
      </c>
      <c r="N99" s="84" t="s">
        <v>684</v>
      </c>
      <c r="O99" s="85" t="s">
        <v>714</v>
      </c>
      <c r="P99" s="34" t="s">
        <v>488</v>
      </c>
      <c r="Q99" s="78"/>
      <c r="R99" s="78"/>
      <c r="S99" s="78"/>
    </row>
    <row r="100" spans="1:19" ht="63.75">
      <c r="A100" s="87" t="s">
        <v>109</v>
      </c>
      <c r="B100" s="85">
        <v>1405</v>
      </c>
      <c r="C100" s="34" t="s">
        <v>27</v>
      </c>
      <c r="D100" s="34" t="s">
        <v>27</v>
      </c>
      <c r="E100" s="34" t="s">
        <v>27</v>
      </c>
      <c r="F100" s="34" t="s">
        <v>27</v>
      </c>
      <c r="G100" s="34" t="s">
        <v>27</v>
      </c>
      <c r="H100" s="34" t="s">
        <v>27</v>
      </c>
      <c r="I100" s="34" t="s">
        <v>27</v>
      </c>
      <c r="J100" s="34" t="s">
        <v>27</v>
      </c>
      <c r="K100" s="56" t="s">
        <v>306</v>
      </c>
      <c r="L100" s="84" t="s">
        <v>679</v>
      </c>
      <c r="M100" s="85" t="s">
        <v>490</v>
      </c>
      <c r="N100" s="84" t="s">
        <v>684</v>
      </c>
      <c r="O100" s="85" t="s">
        <v>714</v>
      </c>
      <c r="P100" s="85" t="s">
        <v>488</v>
      </c>
      <c r="Q100" s="78"/>
      <c r="R100" s="78"/>
      <c r="S100" s="78"/>
    </row>
    <row r="101" spans="1:19" s="78" customFormat="1" ht="58.5" customHeight="1">
      <c r="A101" s="142" t="s">
        <v>110</v>
      </c>
      <c r="B101" s="140">
        <v>107250</v>
      </c>
      <c r="C101" s="139">
        <v>47772</v>
      </c>
      <c r="D101" s="140" t="s">
        <v>887</v>
      </c>
      <c r="E101" s="173">
        <v>65732</v>
      </c>
      <c r="F101" s="143">
        <f>65732-(35750*2)</f>
        <v>-5768</v>
      </c>
      <c r="G101" s="61">
        <f>+F101/(35750*2)</f>
        <v>-8.0671328671328674E-2</v>
      </c>
      <c r="H101" s="34" t="s">
        <v>1078</v>
      </c>
      <c r="I101" s="34" t="s">
        <v>1087</v>
      </c>
      <c r="J101" s="34" t="s">
        <v>27</v>
      </c>
      <c r="K101" s="56" t="s">
        <v>307</v>
      </c>
      <c r="L101" s="56" t="s">
        <v>679</v>
      </c>
      <c r="M101" s="140" t="s">
        <v>490</v>
      </c>
      <c r="N101" s="139" t="s">
        <v>684</v>
      </c>
      <c r="O101" s="140" t="s">
        <v>714</v>
      </c>
      <c r="P101" s="34" t="s">
        <v>488</v>
      </c>
    </row>
    <row r="102" spans="1:19" ht="13.9" customHeight="1">
      <c r="A102" s="87" t="s">
        <v>112</v>
      </c>
      <c r="B102" s="85">
        <v>3324</v>
      </c>
      <c r="C102" s="34" t="s">
        <v>27</v>
      </c>
      <c r="D102" s="34" t="s">
        <v>27</v>
      </c>
      <c r="E102" s="34" t="s">
        <v>27</v>
      </c>
      <c r="F102" s="34" t="s">
        <v>27</v>
      </c>
      <c r="G102" s="34" t="s">
        <v>27</v>
      </c>
      <c r="H102" s="34" t="s">
        <v>27</v>
      </c>
      <c r="I102" s="34" t="s">
        <v>27</v>
      </c>
      <c r="J102" s="34" t="s">
        <v>27</v>
      </c>
      <c r="K102" s="56" t="s">
        <v>308</v>
      </c>
      <c r="L102" s="84" t="s">
        <v>679</v>
      </c>
      <c r="M102" s="85" t="s">
        <v>490</v>
      </c>
      <c r="N102" s="84" t="s">
        <v>684</v>
      </c>
      <c r="O102" s="85" t="s">
        <v>714</v>
      </c>
      <c r="P102" s="85" t="s">
        <v>488</v>
      </c>
      <c r="Q102" s="78"/>
      <c r="R102" s="78"/>
      <c r="S102" s="78"/>
    </row>
    <row r="103" spans="1:19" ht="48.75" customHeight="1">
      <c r="A103" s="87" t="s">
        <v>113</v>
      </c>
      <c r="B103" s="85">
        <v>500000</v>
      </c>
      <c r="C103" s="34" t="s">
        <v>27</v>
      </c>
      <c r="D103" s="116" t="s">
        <v>888</v>
      </c>
      <c r="E103" s="173">
        <v>490397</v>
      </c>
      <c r="F103" s="88">
        <v>9603</v>
      </c>
      <c r="G103" s="61">
        <v>0.02</v>
      </c>
      <c r="H103" s="34" t="s">
        <v>956</v>
      </c>
      <c r="I103" s="34" t="s">
        <v>955</v>
      </c>
      <c r="J103" s="34" t="s">
        <v>27</v>
      </c>
      <c r="K103" s="56" t="s">
        <v>309</v>
      </c>
      <c r="L103" s="84" t="s">
        <v>679</v>
      </c>
      <c r="M103" s="85" t="s">
        <v>490</v>
      </c>
      <c r="N103" s="84" t="s">
        <v>684</v>
      </c>
      <c r="O103" s="85" t="s">
        <v>714</v>
      </c>
      <c r="P103" s="85" t="s">
        <v>488</v>
      </c>
      <c r="Q103" s="78"/>
      <c r="R103" s="78"/>
      <c r="S103" s="78"/>
    </row>
    <row r="104" spans="1:19" ht="63.75">
      <c r="A104" s="87" t="s">
        <v>114</v>
      </c>
      <c r="B104" s="85">
        <v>3</v>
      </c>
      <c r="C104" s="34" t="s">
        <v>27</v>
      </c>
      <c r="D104" s="34" t="s">
        <v>27</v>
      </c>
      <c r="E104" s="34" t="s">
        <v>27</v>
      </c>
      <c r="F104" s="34" t="s">
        <v>27</v>
      </c>
      <c r="G104" s="34" t="s">
        <v>27</v>
      </c>
      <c r="H104" s="34" t="s">
        <v>27</v>
      </c>
      <c r="I104" s="34" t="s">
        <v>27</v>
      </c>
      <c r="J104" s="34" t="s">
        <v>27</v>
      </c>
      <c r="K104" s="56" t="s">
        <v>310</v>
      </c>
      <c r="L104" s="84" t="s">
        <v>679</v>
      </c>
      <c r="M104" s="85" t="s">
        <v>490</v>
      </c>
      <c r="N104" s="84" t="s">
        <v>684</v>
      </c>
      <c r="O104" s="85" t="s">
        <v>714</v>
      </c>
      <c r="P104" s="85" t="s">
        <v>488</v>
      </c>
      <c r="Q104" s="78"/>
      <c r="R104" s="78"/>
      <c r="S104" s="78"/>
    </row>
    <row r="105" spans="1:19" ht="52.5" customHeight="1">
      <c r="A105" s="73" t="s">
        <v>115</v>
      </c>
      <c r="B105" s="84">
        <v>16</v>
      </c>
      <c r="C105" s="93">
        <v>4</v>
      </c>
      <c r="D105" s="86">
        <v>4</v>
      </c>
      <c r="E105" s="170">
        <v>4</v>
      </c>
      <c r="F105" s="86">
        <v>0</v>
      </c>
      <c r="G105" s="158">
        <v>0</v>
      </c>
      <c r="H105" s="34" t="s">
        <v>957</v>
      </c>
      <c r="I105" s="34" t="s">
        <v>27</v>
      </c>
      <c r="J105" s="34" t="s">
        <v>27</v>
      </c>
      <c r="K105" s="56" t="s">
        <v>311</v>
      </c>
      <c r="L105" s="56" t="s">
        <v>680</v>
      </c>
      <c r="M105" s="85" t="s">
        <v>494</v>
      </c>
      <c r="N105" s="84" t="s">
        <v>684</v>
      </c>
      <c r="O105" s="85" t="s">
        <v>714</v>
      </c>
      <c r="P105" s="34" t="s">
        <v>488</v>
      </c>
      <c r="Q105" s="78"/>
      <c r="R105" s="78"/>
      <c r="S105" s="78"/>
    </row>
    <row r="106" spans="1:19" ht="44.45" customHeight="1">
      <c r="A106" s="73" t="s">
        <v>116</v>
      </c>
      <c r="B106" s="84">
        <v>200</v>
      </c>
      <c r="C106" s="93">
        <v>50</v>
      </c>
      <c r="D106" s="86">
        <v>49</v>
      </c>
      <c r="E106" s="170">
        <v>50</v>
      </c>
      <c r="F106" s="86">
        <v>1</v>
      </c>
      <c r="G106" s="150">
        <v>0.02</v>
      </c>
      <c r="H106" s="34" t="s">
        <v>958</v>
      </c>
      <c r="I106" s="34" t="s">
        <v>27</v>
      </c>
      <c r="J106" s="34" t="s">
        <v>27</v>
      </c>
      <c r="K106" s="56" t="s">
        <v>857</v>
      </c>
      <c r="L106" s="56" t="s">
        <v>680</v>
      </c>
      <c r="M106" s="85" t="s">
        <v>494</v>
      </c>
      <c r="N106" s="84" t="s">
        <v>684</v>
      </c>
      <c r="O106" s="85" t="s">
        <v>714</v>
      </c>
      <c r="P106" s="34" t="s">
        <v>488</v>
      </c>
      <c r="Q106" s="78"/>
      <c r="R106" s="78"/>
      <c r="S106" s="78"/>
    </row>
    <row r="107" spans="1:19" ht="33" customHeight="1">
      <c r="A107" s="73" t="s">
        <v>117</v>
      </c>
      <c r="B107" s="84">
        <v>3</v>
      </c>
      <c r="C107" s="34" t="s">
        <v>27</v>
      </c>
      <c r="D107" s="34" t="s">
        <v>27</v>
      </c>
      <c r="E107" s="34" t="s">
        <v>27</v>
      </c>
      <c r="F107" s="34" t="s">
        <v>27</v>
      </c>
      <c r="G107" s="34" t="s">
        <v>27</v>
      </c>
      <c r="H107" s="34" t="s">
        <v>27</v>
      </c>
      <c r="I107" s="34" t="s">
        <v>27</v>
      </c>
      <c r="J107" s="34" t="s">
        <v>27</v>
      </c>
      <c r="K107" s="56" t="s">
        <v>313</v>
      </c>
      <c r="L107" s="84" t="s">
        <v>680</v>
      </c>
      <c r="M107" s="85" t="s">
        <v>494</v>
      </c>
      <c r="N107" s="84" t="s">
        <v>684</v>
      </c>
      <c r="O107" s="85" t="s">
        <v>714</v>
      </c>
      <c r="P107" s="84" t="s">
        <v>488</v>
      </c>
      <c r="Q107" s="78"/>
      <c r="R107" s="78"/>
      <c r="S107" s="78"/>
    </row>
    <row r="108" spans="1:19" s="78" customFormat="1" ht="39.75" customHeight="1">
      <c r="A108" s="73" t="s">
        <v>1098</v>
      </c>
      <c r="B108" s="152">
        <v>1000000</v>
      </c>
      <c r="C108" s="152">
        <v>430689</v>
      </c>
      <c r="D108" s="159">
        <v>250000</v>
      </c>
      <c r="E108" s="170">
        <v>1130075</v>
      </c>
      <c r="F108" s="151">
        <v>880075</v>
      </c>
      <c r="G108" s="157" t="s">
        <v>1082</v>
      </c>
      <c r="H108" s="155" t="s">
        <v>1083</v>
      </c>
      <c r="I108" s="34" t="s">
        <v>1104</v>
      </c>
      <c r="J108" s="56"/>
      <c r="K108" s="56" t="s">
        <v>314</v>
      </c>
      <c r="L108" s="56" t="s">
        <v>681</v>
      </c>
      <c r="M108" s="155" t="s">
        <v>495</v>
      </c>
      <c r="N108" s="152" t="s">
        <v>684</v>
      </c>
      <c r="O108" s="155" t="s">
        <v>714</v>
      </c>
      <c r="P108" s="34" t="s">
        <v>488</v>
      </c>
    </row>
    <row r="109" spans="1:19" s="78" customFormat="1" ht="24.6" customHeight="1">
      <c r="A109" s="73" t="s">
        <v>119</v>
      </c>
      <c r="B109" s="152">
        <v>150000</v>
      </c>
      <c r="C109" s="152">
        <v>62817</v>
      </c>
      <c r="D109" s="159">
        <v>38000</v>
      </c>
      <c r="E109" s="170">
        <v>60916</v>
      </c>
      <c r="F109" s="151">
        <v>22916</v>
      </c>
      <c r="G109" s="157" t="s">
        <v>1084</v>
      </c>
      <c r="H109" s="155" t="s">
        <v>1085</v>
      </c>
      <c r="I109" s="34" t="s">
        <v>1106</v>
      </c>
      <c r="J109" s="56" t="s">
        <v>1105</v>
      </c>
      <c r="K109" s="56" t="s">
        <v>315</v>
      </c>
      <c r="L109" s="152" t="s">
        <v>681</v>
      </c>
      <c r="M109" s="155" t="s">
        <v>495</v>
      </c>
      <c r="N109" s="152" t="s">
        <v>684</v>
      </c>
      <c r="O109" s="155" t="s">
        <v>714</v>
      </c>
      <c r="P109" s="152" t="s">
        <v>488</v>
      </c>
    </row>
    <row r="110" spans="1:19" ht="36" customHeight="1">
      <c r="A110" s="73" t="s">
        <v>120</v>
      </c>
      <c r="B110" s="84">
        <v>2</v>
      </c>
      <c r="C110" s="34" t="s">
        <v>27</v>
      </c>
      <c r="D110" s="34" t="s">
        <v>27</v>
      </c>
      <c r="E110" s="34" t="s">
        <v>27</v>
      </c>
      <c r="F110" s="34" t="s">
        <v>27</v>
      </c>
      <c r="G110" s="34" t="s">
        <v>27</v>
      </c>
      <c r="H110" s="34" t="s">
        <v>27</v>
      </c>
      <c r="I110" s="34" t="s">
        <v>27</v>
      </c>
      <c r="J110" s="34" t="s">
        <v>27</v>
      </c>
      <c r="K110" s="56" t="s">
        <v>316</v>
      </c>
      <c r="L110" s="84" t="s">
        <v>681</v>
      </c>
      <c r="M110" s="85" t="s">
        <v>495</v>
      </c>
      <c r="N110" s="84" t="s">
        <v>684</v>
      </c>
      <c r="O110" s="85" t="s">
        <v>714</v>
      </c>
      <c r="P110" s="84" t="s">
        <v>488</v>
      </c>
      <c r="Q110" s="78"/>
      <c r="R110" s="78"/>
      <c r="S110" s="78"/>
    </row>
    <row r="111" spans="1:19" s="53" customFormat="1" ht="76.5">
      <c r="A111" s="73" t="s">
        <v>121</v>
      </c>
      <c r="B111" s="129">
        <v>8</v>
      </c>
      <c r="C111" s="129">
        <v>0</v>
      </c>
      <c r="D111" s="56" t="s">
        <v>27</v>
      </c>
      <c r="E111" s="56" t="s">
        <v>27</v>
      </c>
      <c r="F111" s="56" t="s">
        <v>27</v>
      </c>
      <c r="G111" s="56" t="s">
        <v>27</v>
      </c>
      <c r="H111" s="56" t="s">
        <v>27</v>
      </c>
      <c r="I111" s="56" t="s">
        <v>27</v>
      </c>
      <c r="J111" s="56" t="s">
        <v>27</v>
      </c>
      <c r="K111" s="129" t="s">
        <v>317</v>
      </c>
      <c r="L111" s="129" t="s">
        <v>677</v>
      </c>
      <c r="M111" s="129" t="s">
        <v>496</v>
      </c>
      <c r="N111" s="129" t="s">
        <v>684</v>
      </c>
      <c r="O111" s="129" t="s">
        <v>692</v>
      </c>
      <c r="P111" s="129" t="s">
        <v>497</v>
      </c>
      <c r="Q111" s="75"/>
      <c r="R111" s="75"/>
      <c r="S111" s="75"/>
    </row>
    <row r="112" spans="1:19" ht="76.5">
      <c r="A112" s="87" t="s">
        <v>122</v>
      </c>
      <c r="B112" s="85">
        <v>3</v>
      </c>
      <c r="C112" s="34" t="s">
        <v>27</v>
      </c>
      <c r="D112" s="34" t="s">
        <v>27</v>
      </c>
      <c r="E112" s="34" t="s">
        <v>27</v>
      </c>
      <c r="F112" s="34" t="s">
        <v>27</v>
      </c>
      <c r="G112" s="34" t="s">
        <v>27</v>
      </c>
      <c r="H112" s="34" t="s">
        <v>27</v>
      </c>
      <c r="I112" s="34" t="s">
        <v>27</v>
      </c>
      <c r="J112" s="34" t="s">
        <v>27</v>
      </c>
      <c r="K112" s="84" t="s">
        <v>318</v>
      </c>
      <c r="L112" s="84" t="s">
        <v>677</v>
      </c>
      <c r="M112" s="85" t="s">
        <v>496</v>
      </c>
      <c r="N112" s="84" t="s">
        <v>684</v>
      </c>
      <c r="O112" s="85" t="s">
        <v>692</v>
      </c>
      <c r="P112" s="85" t="s">
        <v>497</v>
      </c>
      <c r="Q112" s="78"/>
      <c r="R112" s="78"/>
      <c r="S112" s="78"/>
    </row>
    <row r="113" spans="1:19" ht="43.15" customHeight="1">
      <c r="A113" s="87" t="s">
        <v>124</v>
      </c>
      <c r="B113" s="85">
        <v>230</v>
      </c>
      <c r="C113" s="89">
        <v>60</v>
      </c>
      <c r="D113" s="88">
        <v>60</v>
      </c>
      <c r="E113" s="173">
        <v>64</v>
      </c>
      <c r="F113" s="88">
        <v>4</v>
      </c>
      <c r="G113" s="150">
        <v>0.1</v>
      </c>
      <c r="H113" s="34" t="s">
        <v>959</v>
      </c>
      <c r="I113" s="34" t="s">
        <v>960</v>
      </c>
      <c r="J113" s="34" t="s">
        <v>27</v>
      </c>
      <c r="K113" s="56" t="s">
        <v>319</v>
      </c>
      <c r="L113" s="56" t="s">
        <v>681</v>
      </c>
      <c r="M113" s="85" t="s">
        <v>499</v>
      </c>
      <c r="N113" s="34" t="s">
        <v>684</v>
      </c>
      <c r="O113" s="34" t="s">
        <v>693</v>
      </c>
      <c r="P113" s="34" t="s">
        <v>498</v>
      </c>
      <c r="Q113" s="78"/>
      <c r="R113" s="78"/>
      <c r="S113" s="78"/>
    </row>
    <row r="114" spans="1:19" ht="45.6" customHeight="1">
      <c r="A114" s="87" t="s">
        <v>123</v>
      </c>
      <c r="B114" s="85">
        <v>48</v>
      </c>
      <c r="C114" s="89">
        <v>15</v>
      </c>
      <c r="D114" s="88">
        <v>12</v>
      </c>
      <c r="E114" s="173">
        <v>14</v>
      </c>
      <c r="F114" s="131">
        <v>2</v>
      </c>
      <c r="G114" s="150">
        <v>0.16</v>
      </c>
      <c r="H114" s="34" t="s">
        <v>961</v>
      </c>
      <c r="I114" s="34" t="s">
        <v>962</v>
      </c>
      <c r="J114" s="34" t="s">
        <v>27</v>
      </c>
      <c r="K114" s="56" t="s">
        <v>319</v>
      </c>
      <c r="L114" s="84" t="s">
        <v>681</v>
      </c>
      <c r="M114" s="85" t="s">
        <v>499</v>
      </c>
      <c r="N114" s="34" t="s">
        <v>684</v>
      </c>
      <c r="O114" s="85" t="s">
        <v>693</v>
      </c>
      <c r="P114" s="85" t="s">
        <v>498</v>
      </c>
      <c r="Q114" s="78"/>
      <c r="R114" s="78"/>
      <c r="S114" s="78"/>
    </row>
    <row r="115" spans="1:19" ht="52.15" customHeight="1">
      <c r="A115" s="87" t="s">
        <v>125</v>
      </c>
      <c r="B115" s="85">
        <v>20</v>
      </c>
      <c r="C115" s="89">
        <v>13</v>
      </c>
      <c r="D115" s="88">
        <v>4</v>
      </c>
      <c r="E115" s="173">
        <v>13</v>
      </c>
      <c r="F115" s="131">
        <v>9</v>
      </c>
      <c r="G115" s="150">
        <v>2.25</v>
      </c>
      <c r="H115" s="34" t="s">
        <v>963</v>
      </c>
      <c r="I115" s="34" t="s">
        <v>817</v>
      </c>
      <c r="J115" s="84" t="s">
        <v>663</v>
      </c>
      <c r="K115" s="56" t="s">
        <v>319</v>
      </c>
      <c r="L115" s="84" t="s">
        <v>681</v>
      </c>
      <c r="M115" s="85" t="s">
        <v>499</v>
      </c>
      <c r="N115" s="34" t="s">
        <v>684</v>
      </c>
      <c r="O115" s="85" t="s">
        <v>693</v>
      </c>
      <c r="P115" s="85" t="s">
        <v>498</v>
      </c>
      <c r="Q115" s="78"/>
      <c r="R115" s="78"/>
      <c r="S115" s="78"/>
    </row>
    <row r="116" spans="1:19" ht="43.5" customHeight="1">
      <c r="A116" s="87" t="s">
        <v>126</v>
      </c>
      <c r="B116" s="85">
        <v>12</v>
      </c>
      <c r="C116" s="89">
        <v>0</v>
      </c>
      <c r="D116" s="88">
        <v>3</v>
      </c>
      <c r="E116" s="173">
        <v>0</v>
      </c>
      <c r="F116" s="88">
        <v>3</v>
      </c>
      <c r="G116" s="61">
        <v>1</v>
      </c>
      <c r="H116" s="85" t="s">
        <v>964</v>
      </c>
      <c r="I116" s="85" t="s">
        <v>965</v>
      </c>
      <c r="J116" s="84" t="s">
        <v>966</v>
      </c>
      <c r="K116" s="56" t="s">
        <v>319</v>
      </c>
      <c r="L116" s="84" t="s">
        <v>681</v>
      </c>
      <c r="M116" s="85" t="s">
        <v>499</v>
      </c>
      <c r="N116" s="34" t="s">
        <v>684</v>
      </c>
      <c r="O116" s="85" t="s">
        <v>693</v>
      </c>
      <c r="P116" s="85" t="s">
        <v>498</v>
      </c>
      <c r="Q116" s="78"/>
      <c r="R116" s="78"/>
      <c r="S116" s="78"/>
    </row>
    <row r="117" spans="1:19" s="78" customFormat="1" ht="73.150000000000006" customHeight="1">
      <c r="A117" s="142" t="s">
        <v>802</v>
      </c>
      <c r="B117" s="140">
        <v>6</v>
      </c>
      <c r="C117" s="139">
        <v>1</v>
      </c>
      <c r="D117" s="143">
        <v>2</v>
      </c>
      <c r="E117" s="173">
        <v>2</v>
      </c>
      <c r="F117" s="143">
        <v>0</v>
      </c>
      <c r="G117" s="34">
        <v>0</v>
      </c>
      <c r="H117" s="140" t="s">
        <v>1079</v>
      </c>
      <c r="I117" s="34" t="s">
        <v>27</v>
      </c>
      <c r="J117" s="34" t="s">
        <v>27</v>
      </c>
      <c r="K117" s="56" t="s">
        <v>319</v>
      </c>
      <c r="L117" s="139" t="s">
        <v>681</v>
      </c>
      <c r="M117" s="140" t="s">
        <v>499</v>
      </c>
      <c r="N117" s="34" t="s">
        <v>684</v>
      </c>
      <c r="O117" s="140" t="s">
        <v>693</v>
      </c>
      <c r="P117" s="140" t="s">
        <v>498</v>
      </c>
    </row>
    <row r="118" spans="1:19" ht="41.45" customHeight="1">
      <c r="A118" s="87" t="s">
        <v>127</v>
      </c>
      <c r="B118" s="85">
        <v>6</v>
      </c>
      <c r="C118" s="89">
        <v>1</v>
      </c>
      <c r="D118" s="88">
        <v>1</v>
      </c>
      <c r="E118" s="173">
        <v>0</v>
      </c>
      <c r="F118" s="131">
        <v>1</v>
      </c>
      <c r="G118" s="34">
        <v>1</v>
      </c>
      <c r="H118" s="140" t="s">
        <v>1088</v>
      </c>
      <c r="I118" s="85" t="s">
        <v>967</v>
      </c>
      <c r="J118" s="84" t="s">
        <v>1080</v>
      </c>
      <c r="K118" s="56"/>
      <c r="L118" s="84" t="s">
        <v>681</v>
      </c>
      <c r="M118" s="85" t="s">
        <v>499</v>
      </c>
      <c r="N118" s="34" t="s">
        <v>684</v>
      </c>
      <c r="O118" s="85" t="s">
        <v>693</v>
      </c>
      <c r="P118" s="85" t="s">
        <v>498</v>
      </c>
      <c r="Q118" s="78"/>
      <c r="R118" s="78"/>
      <c r="S118" s="78"/>
    </row>
    <row r="119" spans="1:19" ht="24.6" customHeight="1">
      <c r="A119" s="87" t="s">
        <v>128</v>
      </c>
      <c r="B119" s="85">
        <v>6</v>
      </c>
      <c r="C119" s="34" t="s">
        <v>27</v>
      </c>
      <c r="D119" s="34" t="s">
        <v>27</v>
      </c>
      <c r="E119" s="34" t="s">
        <v>27</v>
      </c>
      <c r="F119" s="34" t="s">
        <v>27</v>
      </c>
      <c r="G119" s="34" t="s">
        <v>27</v>
      </c>
      <c r="H119" s="34" t="s">
        <v>27</v>
      </c>
      <c r="I119" s="34" t="s">
        <v>27</v>
      </c>
      <c r="J119" s="34" t="s">
        <v>27</v>
      </c>
      <c r="K119" s="56" t="s">
        <v>320</v>
      </c>
      <c r="L119" s="84" t="s">
        <v>681</v>
      </c>
      <c r="M119" s="85" t="s">
        <v>499</v>
      </c>
      <c r="N119" s="34" t="s">
        <v>684</v>
      </c>
      <c r="O119" s="85" t="s">
        <v>693</v>
      </c>
      <c r="P119" s="85" t="s">
        <v>498</v>
      </c>
      <c r="Q119" s="78"/>
      <c r="R119" s="78"/>
      <c r="S119" s="78"/>
    </row>
    <row r="120" spans="1:19" s="78" customFormat="1" ht="44.45" customHeight="1">
      <c r="A120" s="73" t="s">
        <v>799</v>
      </c>
      <c r="B120" s="56">
        <v>0.85</v>
      </c>
      <c r="C120" s="56" t="s">
        <v>618</v>
      </c>
      <c r="D120" s="59">
        <v>0.85</v>
      </c>
      <c r="E120" s="170" t="s">
        <v>968</v>
      </c>
      <c r="F120" s="59" t="s">
        <v>972</v>
      </c>
      <c r="G120" s="157" t="s">
        <v>973</v>
      </c>
      <c r="H120" s="140" t="s">
        <v>974</v>
      </c>
      <c r="I120" s="141" t="s">
        <v>1081</v>
      </c>
      <c r="J120" s="34" t="s">
        <v>1099</v>
      </c>
      <c r="K120" s="56" t="s">
        <v>321</v>
      </c>
      <c r="L120" s="139" t="s">
        <v>681</v>
      </c>
      <c r="M120" s="140" t="s">
        <v>495</v>
      </c>
      <c r="N120" s="34" t="s">
        <v>684</v>
      </c>
      <c r="O120" s="140" t="s">
        <v>693</v>
      </c>
      <c r="P120" s="139" t="s">
        <v>498</v>
      </c>
    </row>
    <row r="121" spans="1:19" s="78" customFormat="1" ht="43.9" customHeight="1">
      <c r="A121" s="73" t="s">
        <v>800</v>
      </c>
      <c r="B121" s="56">
        <v>0.85</v>
      </c>
      <c r="C121" s="56" t="s">
        <v>622</v>
      </c>
      <c r="D121" s="59">
        <v>0.85</v>
      </c>
      <c r="E121" s="170" t="s">
        <v>969</v>
      </c>
      <c r="F121" s="141" t="s">
        <v>542</v>
      </c>
      <c r="G121" s="157" t="s">
        <v>975</v>
      </c>
      <c r="H121" s="140" t="s">
        <v>976</v>
      </c>
      <c r="I121" s="141" t="s">
        <v>1081</v>
      </c>
      <c r="J121" s="34" t="s">
        <v>1099</v>
      </c>
      <c r="K121" s="56" t="s">
        <v>322</v>
      </c>
      <c r="L121" s="139" t="s">
        <v>681</v>
      </c>
      <c r="M121" s="140" t="s">
        <v>495</v>
      </c>
      <c r="N121" s="34" t="s">
        <v>684</v>
      </c>
      <c r="O121" s="140" t="s">
        <v>693</v>
      </c>
      <c r="P121" s="139" t="s">
        <v>498</v>
      </c>
    </row>
    <row r="122" spans="1:19" s="78" customFormat="1" ht="45" customHeight="1">
      <c r="A122" s="73" t="s">
        <v>801</v>
      </c>
      <c r="B122" s="56">
        <v>0.75</v>
      </c>
      <c r="C122" s="56" t="s">
        <v>625</v>
      </c>
      <c r="D122" s="59">
        <v>0.75</v>
      </c>
      <c r="E122" s="170" t="s">
        <v>970</v>
      </c>
      <c r="F122" s="141" t="s">
        <v>978</v>
      </c>
      <c r="G122" s="157" t="s">
        <v>979</v>
      </c>
      <c r="H122" s="140" t="s">
        <v>977</v>
      </c>
      <c r="I122" s="141" t="s">
        <v>1081</v>
      </c>
      <c r="J122" s="34" t="s">
        <v>1099</v>
      </c>
      <c r="K122" s="56" t="s">
        <v>324</v>
      </c>
      <c r="L122" s="139" t="s">
        <v>681</v>
      </c>
      <c r="M122" s="140" t="s">
        <v>495</v>
      </c>
      <c r="N122" s="34" t="s">
        <v>684</v>
      </c>
      <c r="O122" s="140" t="s">
        <v>693</v>
      </c>
      <c r="P122" s="139" t="s">
        <v>498</v>
      </c>
    </row>
    <row r="123" spans="1:19" ht="44.45" customHeight="1">
      <c r="A123" s="73" t="s">
        <v>129</v>
      </c>
      <c r="B123" s="84">
        <v>1</v>
      </c>
      <c r="C123" s="34" t="s">
        <v>27</v>
      </c>
      <c r="D123" s="115" t="s">
        <v>889</v>
      </c>
      <c r="E123" s="170">
        <v>1</v>
      </c>
      <c r="F123" s="86">
        <v>0</v>
      </c>
      <c r="G123" s="158">
        <v>0</v>
      </c>
      <c r="H123" s="130" t="s">
        <v>971</v>
      </c>
      <c r="I123" s="34" t="s">
        <v>27</v>
      </c>
      <c r="J123" s="34" t="s">
        <v>27</v>
      </c>
      <c r="K123" s="56" t="s">
        <v>325</v>
      </c>
      <c r="L123" s="84" t="s">
        <v>681</v>
      </c>
      <c r="M123" s="85" t="s">
        <v>495</v>
      </c>
      <c r="N123" s="34" t="s">
        <v>684</v>
      </c>
      <c r="O123" s="85" t="s">
        <v>693</v>
      </c>
      <c r="P123" s="84" t="s">
        <v>498</v>
      </c>
      <c r="Q123" s="78"/>
      <c r="R123" s="78"/>
      <c r="S123" s="78"/>
    </row>
    <row r="124" spans="1:19" ht="39" customHeight="1">
      <c r="A124" s="73" t="s">
        <v>130</v>
      </c>
      <c r="B124" s="84">
        <v>3</v>
      </c>
      <c r="C124" s="34" t="s">
        <v>27</v>
      </c>
      <c r="D124" s="34" t="s">
        <v>27</v>
      </c>
      <c r="E124" s="34" t="s">
        <v>27</v>
      </c>
      <c r="F124" s="34" t="s">
        <v>27</v>
      </c>
      <c r="G124" s="34" t="s">
        <v>27</v>
      </c>
      <c r="H124" s="34" t="s">
        <v>27</v>
      </c>
      <c r="I124" s="34" t="s">
        <v>27</v>
      </c>
      <c r="J124" s="34" t="s">
        <v>27</v>
      </c>
      <c r="K124" s="56" t="s">
        <v>323</v>
      </c>
      <c r="L124" s="84" t="s">
        <v>681</v>
      </c>
      <c r="M124" s="85" t="s">
        <v>495</v>
      </c>
      <c r="N124" s="34" t="s">
        <v>684</v>
      </c>
      <c r="O124" s="85" t="s">
        <v>693</v>
      </c>
      <c r="P124" s="84" t="s">
        <v>498</v>
      </c>
      <c r="Q124" s="78"/>
      <c r="R124" s="78"/>
      <c r="S124" s="78"/>
    </row>
    <row r="125" spans="1:19" ht="38.25">
      <c r="A125" s="87" t="s">
        <v>131</v>
      </c>
      <c r="B125" s="85">
        <v>2</v>
      </c>
      <c r="C125" s="34" t="s">
        <v>27</v>
      </c>
      <c r="D125" s="34" t="s">
        <v>27</v>
      </c>
      <c r="E125" s="34" t="s">
        <v>27</v>
      </c>
      <c r="F125" s="34" t="s">
        <v>27</v>
      </c>
      <c r="G125" s="34" t="s">
        <v>27</v>
      </c>
      <c r="H125" s="34" t="s">
        <v>27</v>
      </c>
      <c r="I125" s="34" t="s">
        <v>27</v>
      </c>
      <c r="J125" s="34" t="s">
        <v>27</v>
      </c>
      <c r="K125" s="84" t="s">
        <v>326</v>
      </c>
      <c r="L125" s="84" t="s">
        <v>500</v>
      </c>
      <c r="M125" s="85" t="s">
        <v>500</v>
      </c>
      <c r="N125" s="34" t="s">
        <v>684</v>
      </c>
      <c r="O125" s="34" t="s">
        <v>694</v>
      </c>
      <c r="P125" s="85" t="s">
        <v>694</v>
      </c>
      <c r="Q125" s="78"/>
      <c r="R125" s="78"/>
      <c r="S125" s="78"/>
    </row>
    <row r="126" spans="1:19" ht="31.5" customHeight="1">
      <c r="A126" s="87" t="s">
        <v>132</v>
      </c>
      <c r="B126" s="85">
        <v>4</v>
      </c>
      <c r="C126" s="34" t="s">
        <v>27</v>
      </c>
      <c r="D126" s="34" t="s">
        <v>27</v>
      </c>
      <c r="E126" s="34" t="s">
        <v>27</v>
      </c>
      <c r="F126" s="34" t="s">
        <v>27</v>
      </c>
      <c r="G126" s="34" t="s">
        <v>27</v>
      </c>
      <c r="H126" s="34" t="s">
        <v>27</v>
      </c>
      <c r="I126" s="34" t="s">
        <v>27</v>
      </c>
      <c r="J126" s="34" t="s">
        <v>27</v>
      </c>
      <c r="K126" s="84" t="s">
        <v>327</v>
      </c>
      <c r="L126" s="84" t="s">
        <v>500</v>
      </c>
      <c r="M126" s="85" t="s">
        <v>500</v>
      </c>
      <c r="N126" s="34" t="s">
        <v>684</v>
      </c>
      <c r="O126" s="34" t="s">
        <v>694</v>
      </c>
      <c r="P126" s="85" t="s">
        <v>694</v>
      </c>
      <c r="Q126" s="78"/>
      <c r="R126" s="78"/>
      <c r="S126" s="78"/>
    </row>
    <row r="127" spans="1:19" ht="43.5" customHeight="1">
      <c r="A127" s="87" t="s">
        <v>133</v>
      </c>
      <c r="B127" s="120">
        <v>9</v>
      </c>
      <c r="C127" s="120">
        <v>0</v>
      </c>
      <c r="D127" s="120" t="s">
        <v>890</v>
      </c>
      <c r="E127" s="173">
        <v>0</v>
      </c>
      <c r="F127" s="129" t="s">
        <v>890</v>
      </c>
      <c r="G127" s="61">
        <v>1</v>
      </c>
      <c r="H127" s="85" t="s">
        <v>980</v>
      </c>
      <c r="I127" s="85" t="s">
        <v>1100</v>
      </c>
      <c r="J127" s="84"/>
      <c r="K127" s="56" t="s">
        <v>328</v>
      </c>
      <c r="L127" s="84" t="s">
        <v>680</v>
      </c>
      <c r="M127" s="85" t="s">
        <v>501</v>
      </c>
      <c r="N127" s="85" t="s">
        <v>685</v>
      </c>
      <c r="O127" s="85" t="s">
        <v>695</v>
      </c>
      <c r="P127" s="85" t="s">
        <v>715</v>
      </c>
      <c r="Q127" s="78"/>
      <c r="R127" s="78"/>
      <c r="S127" s="78"/>
    </row>
    <row r="128" spans="1:19" ht="76.5">
      <c r="A128" s="87" t="s">
        <v>135</v>
      </c>
      <c r="B128" s="94">
        <v>11536</v>
      </c>
      <c r="C128" s="56" t="s">
        <v>27</v>
      </c>
      <c r="D128" s="56" t="s">
        <v>27</v>
      </c>
      <c r="E128" s="34" t="s">
        <v>27</v>
      </c>
      <c r="F128" s="34" t="s">
        <v>27</v>
      </c>
      <c r="G128" s="34" t="s">
        <v>27</v>
      </c>
      <c r="H128" s="34" t="s">
        <v>27</v>
      </c>
      <c r="I128" s="34" t="s">
        <v>27</v>
      </c>
      <c r="J128" s="34" t="s">
        <v>27</v>
      </c>
      <c r="K128" s="56" t="s">
        <v>329</v>
      </c>
      <c r="L128" s="84" t="s">
        <v>680</v>
      </c>
      <c r="M128" s="85" t="s">
        <v>501</v>
      </c>
      <c r="N128" s="85" t="s">
        <v>685</v>
      </c>
      <c r="O128" s="85" t="s">
        <v>695</v>
      </c>
      <c r="P128" s="85" t="s">
        <v>715</v>
      </c>
      <c r="Q128" s="78"/>
      <c r="R128" s="78"/>
      <c r="S128" s="78"/>
    </row>
    <row r="129" spans="1:19" ht="33.75" customHeight="1">
      <c r="A129" s="87" t="s">
        <v>136</v>
      </c>
      <c r="B129" s="120">
        <v>5</v>
      </c>
      <c r="C129" s="129">
        <v>1</v>
      </c>
      <c r="D129" s="56" t="s">
        <v>27</v>
      </c>
      <c r="E129" s="56" t="s">
        <v>27</v>
      </c>
      <c r="F129" s="34" t="s">
        <v>27</v>
      </c>
      <c r="G129" s="34" t="s">
        <v>27</v>
      </c>
      <c r="H129" s="34" t="s">
        <v>27</v>
      </c>
      <c r="I129" s="34" t="s">
        <v>27</v>
      </c>
      <c r="J129" s="34" t="s">
        <v>27</v>
      </c>
      <c r="K129" s="34" t="s">
        <v>330</v>
      </c>
      <c r="L129" s="84" t="s">
        <v>680</v>
      </c>
      <c r="M129" s="85" t="s">
        <v>501</v>
      </c>
      <c r="N129" s="85" t="s">
        <v>685</v>
      </c>
      <c r="O129" s="85" t="s">
        <v>695</v>
      </c>
      <c r="P129" s="85" t="s">
        <v>715</v>
      </c>
      <c r="Q129" s="78"/>
      <c r="R129" s="78"/>
      <c r="S129" s="78"/>
    </row>
    <row r="130" spans="1:19" s="78" customFormat="1" ht="40.5" customHeight="1">
      <c r="A130" s="112" t="s">
        <v>137</v>
      </c>
      <c r="B130" s="56">
        <v>0.9</v>
      </c>
      <c r="C130" s="56">
        <v>0.27</v>
      </c>
      <c r="D130" s="59">
        <v>0.5</v>
      </c>
      <c r="E130" s="61">
        <v>0.54</v>
      </c>
      <c r="F130" s="61">
        <v>0.04</v>
      </c>
      <c r="G130" s="150">
        <v>0.08</v>
      </c>
      <c r="H130" s="110" t="s">
        <v>981</v>
      </c>
      <c r="I130" s="34" t="s">
        <v>982</v>
      </c>
      <c r="J130" s="34" t="s">
        <v>27</v>
      </c>
      <c r="K130" s="109" t="s">
        <v>331</v>
      </c>
      <c r="L130" s="56" t="s">
        <v>677</v>
      </c>
      <c r="M130" s="110" t="s">
        <v>502</v>
      </c>
      <c r="N130" s="110" t="s">
        <v>685</v>
      </c>
      <c r="O130" s="34" t="s">
        <v>695</v>
      </c>
      <c r="P130" s="34" t="s">
        <v>716</v>
      </c>
    </row>
    <row r="131" spans="1:19" s="78" customFormat="1" ht="43.15" customHeight="1">
      <c r="A131" s="112" t="s">
        <v>758</v>
      </c>
      <c r="B131" s="120">
        <v>4</v>
      </c>
      <c r="C131" s="120">
        <v>1</v>
      </c>
      <c r="D131" s="119">
        <v>1</v>
      </c>
      <c r="E131" s="173">
        <v>1</v>
      </c>
      <c r="F131" s="113">
        <v>0</v>
      </c>
      <c r="G131" s="158">
        <v>0</v>
      </c>
      <c r="H131" s="34" t="s">
        <v>27</v>
      </c>
      <c r="I131" s="34" t="s">
        <v>27</v>
      </c>
      <c r="J131" s="34" t="s">
        <v>27</v>
      </c>
      <c r="K131" s="109" t="s">
        <v>332</v>
      </c>
      <c r="L131" s="56" t="s">
        <v>677</v>
      </c>
      <c r="M131" s="110" t="s">
        <v>502</v>
      </c>
      <c r="N131" s="110" t="s">
        <v>685</v>
      </c>
      <c r="O131" s="34" t="s">
        <v>695</v>
      </c>
      <c r="P131" s="34" t="s">
        <v>716</v>
      </c>
    </row>
    <row r="132" spans="1:19" s="78" customFormat="1" ht="16.149999999999999" customHeight="1">
      <c r="A132" s="112" t="s">
        <v>138</v>
      </c>
      <c r="B132" s="120">
        <v>2</v>
      </c>
      <c r="C132" s="56" t="s">
        <v>27</v>
      </c>
      <c r="D132" s="56" t="s">
        <v>27</v>
      </c>
      <c r="E132" s="56" t="s">
        <v>27</v>
      </c>
      <c r="F132" s="34" t="s">
        <v>27</v>
      </c>
      <c r="G132" s="34" t="s">
        <v>27</v>
      </c>
      <c r="H132" s="34" t="s">
        <v>27</v>
      </c>
      <c r="I132" s="34" t="s">
        <v>27</v>
      </c>
      <c r="J132" s="34" t="s">
        <v>27</v>
      </c>
      <c r="K132" s="109" t="s">
        <v>333</v>
      </c>
      <c r="L132" s="109" t="s">
        <v>677</v>
      </c>
      <c r="M132" s="110" t="s">
        <v>502</v>
      </c>
      <c r="N132" s="110" t="s">
        <v>685</v>
      </c>
      <c r="O132" s="34" t="s">
        <v>695</v>
      </c>
      <c r="P132" s="110" t="s">
        <v>716</v>
      </c>
    </row>
    <row r="133" spans="1:19" s="78" customFormat="1" ht="23.45" customHeight="1">
      <c r="A133" s="112" t="s">
        <v>139</v>
      </c>
      <c r="B133" s="120">
        <v>4</v>
      </c>
      <c r="C133" s="120">
        <v>1</v>
      </c>
      <c r="D133" s="119">
        <v>1</v>
      </c>
      <c r="E133" s="170">
        <v>1</v>
      </c>
      <c r="F133" s="111">
        <v>0</v>
      </c>
      <c r="G133" s="158">
        <v>0</v>
      </c>
      <c r="H133" s="34" t="s">
        <v>27</v>
      </c>
      <c r="I133" s="34" t="s">
        <v>27</v>
      </c>
      <c r="J133" s="34" t="s">
        <v>27</v>
      </c>
      <c r="K133" s="109" t="s">
        <v>334</v>
      </c>
      <c r="L133" s="56" t="s">
        <v>677</v>
      </c>
      <c r="M133" s="110" t="s">
        <v>502</v>
      </c>
      <c r="N133" s="110" t="s">
        <v>685</v>
      </c>
      <c r="O133" s="34" t="s">
        <v>695</v>
      </c>
      <c r="P133" s="34" t="s">
        <v>716</v>
      </c>
    </row>
    <row r="134" spans="1:19" ht="13.15" customHeight="1">
      <c r="A134" s="87" t="s">
        <v>140</v>
      </c>
      <c r="B134" s="85">
        <v>3</v>
      </c>
      <c r="C134" s="34" t="s">
        <v>27</v>
      </c>
      <c r="D134" s="34" t="s">
        <v>27</v>
      </c>
      <c r="E134" s="56" t="s">
        <v>27</v>
      </c>
      <c r="F134" s="34" t="s">
        <v>27</v>
      </c>
      <c r="G134" s="34" t="s">
        <v>27</v>
      </c>
      <c r="H134" s="34" t="s">
        <v>27</v>
      </c>
      <c r="I134" s="34" t="s">
        <v>27</v>
      </c>
      <c r="J134" s="34" t="s">
        <v>27</v>
      </c>
      <c r="K134" s="84" t="s">
        <v>335</v>
      </c>
      <c r="L134" s="84" t="s">
        <v>677</v>
      </c>
      <c r="M134" s="85" t="s">
        <v>502</v>
      </c>
      <c r="N134" s="85" t="s">
        <v>685</v>
      </c>
      <c r="O134" s="34" t="s">
        <v>695</v>
      </c>
      <c r="P134" s="85" t="s">
        <v>716</v>
      </c>
      <c r="Q134" s="78"/>
      <c r="R134" s="78"/>
      <c r="S134" s="78"/>
    </row>
    <row r="135" spans="1:19" ht="43.15" customHeight="1">
      <c r="A135" s="87" t="s">
        <v>141</v>
      </c>
      <c r="B135" s="85">
        <v>1</v>
      </c>
      <c r="C135" s="34" t="s">
        <v>27</v>
      </c>
      <c r="D135" s="117" t="s">
        <v>891</v>
      </c>
      <c r="E135" s="173">
        <v>1</v>
      </c>
      <c r="F135" s="88">
        <v>0</v>
      </c>
      <c r="G135" s="158">
        <v>0</v>
      </c>
      <c r="H135" s="34" t="s">
        <v>27</v>
      </c>
      <c r="I135" s="34" t="s">
        <v>27</v>
      </c>
      <c r="J135" s="34" t="s">
        <v>27</v>
      </c>
      <c r="K135" s="84" t="s">
        <v>336</v>
      </c>
      <c r="L135" s="84" t="s">
        <v>677</v>
      </c>
      <c r="M135" s="85" t="s">
        <v>502</v>
      </c>
      <c r="N135" s="85" t="s">
        <v>685</v>
      </c>
      <c r="O135" s="34" t="s">
        <v>695</v>
      </c>
      <c r="P135" s="85" t="s">
        <v>716</v>
      </c>
      <c r="Q135" s="78"/>
      <c r="R135" s="78"/>
      <c r="S135" s="78"/>
    </row>
    <row r="136" spans="1:19" ht="22.15" customHeight="1">
      <c r="A136" s="87" t="s">
        <v>142</v>
      </c>
      <c r="B136" s="85">
        <v>1</v>
      </c>
      <c r="C136" s="34" t="s">
        <v>27</v>
      </c>
      <c r="D136" s="34" t="s">
        <v>27</v>
      </c>
      <c r="E136" s="56" t="s">
        <v>27</v>
      </c>
      <c r="F136" s="34" t="s">
        <v>27</v>
      </c>
      <c r="G136" s="34" t="s">
        <v>27</v>
      </c>
      <c r="H136" s="34" t="s">
        <v>27</v>
      </c>
      <c r="I136" s="34" t="s">
        <v>27</v>
      </c>
      <c r="J136" s="34" t="s">
        <v>27</v>
      </c>
      <c r="K136" s="84" t="s">
        <v>337</v>
      </c>
      <c r="L136" s="84" t="s">
        <v>677</v>
      </c>
      <c r="M136" s="85" t="s">
        <v>502</v>
      </c>
      <c r="N136" s="85" t="s">
        <v>685</v>
      </c>
      <c r="O136" s="34" t="s">
        <v>695</v>
      </c>
      <c r="P136" s="85" t="s">
        <v>716</v>
      </c>
      <c r="Q136" s="78"/>
      <c r="R136" s="78"/>
      <c r="S136" s="78"/>
    </row>
    <row r="137" spans="1:19" ht="24" customHeight="1">
      <c r="A137" s="87" t="s">
        <v>759</v>
      </c>
      <c r="B137" s="85">
        <v>2</v>
      </c>
      <c r="C137" s="34" t="s">
        <v>27</v>
      </c>
      <c r="D137" s="34" t="s">
        <v>27</v>
      </c>
      <c r="E137" s="56" t="s">
        <v>27</v>
      </c>
      <c r="F137" s="34" t="s">
        <v>27</v>
      </c>
      <c r="G137" s="34" t="s">
        <v>27</v>
      </c>
      <c r="H137" s="34" t="s">
        <v>27</v>
      </c>
      <c r="I137" s="34" t="s">
        <v>27</v>
      </c>
      <c r="J137" s="34" t="s">
        <v>27</v>
      </c>
      <c r="K137" s="84" t="s">
        <v>338</v>
      </c>
      <c r="L137" s="84" t="s">
        <v>500</v>
      </c>
      <c r="M137" s="85" t="s">
        <v>500</v>
      </c>
      <c r="N137" s="85" t="s">
        <v>685</v>
      </c>
      <c r="O137" s="85" t="s">
        <v>696</v>
      </c>
      <c r="P137" s="85" t="s">
        <v>717</v>
      </c>
      <c r="Q137" s="78"/>
      <c r="R137" s="78"/>
      <c r="S137" s="78"/>
    </row>
    <row r="138" spans="1:19" ht="25.15" customHeight="1">
      <c r="A138" s="87" t="s">
        <v>760</v>
      </c>
      <c r="B138" s="85">
        <v>3</v>
      </c>
      <c r="C138" s="34" t="s">
        <v>27</v>
      </c>
      <c r="D138" s="34" t="s">
        <v>27</v>
      </c>
      <c r="E138" s="56" t="s">
        <v>27</v>
      </c>
      <c r="F138" s="34" t="s">
        <v>27</v>
      </c>
      <c r="G138" s="34" t="s">
        <v>27</v>
      </c>
      <c r="H138" s="34" t="s">
        <v>27</v>
      </c>
      <c r="I138" s="34" t="s">
        <v>27</v>
      </c>
      <c r="J138" s="34" t="s">
        <v>27</v>
      </c>
      <c r="K138" s="84" t="s">
        <v>339</v>
      </c>
      <c r="L138" s="84" t="s">
        <v>500</v>
      </c>
      <c r="M138" s="85" t="s">
        <v>500</v>
      </c>
      <c r="N138" s="85" t="s">
        <v>685</v>
      </c>
      <c r="O138" s="85" t="s">
        <v>696</v>
      </c>
      <c r="P138" s="85" t="s">
        <v>717</v>
      </c>
      <c r="Q138" s="78"/>
      <c r="R138" s="78"/>
      <c r="S138" s="78"/>
    </row>
    <row r="139" spans="1:19" s="78" customFormat="1" ht="64.900000000000006" customHeight="1">
      <c r="A139" s="153" t="s">
        <v>143</v>
      </c>
      <c r="B139" s="155">
        <v>2</v>
      </c>
      <c r="C139" s="34" t="s">
        <v>27</v>
      </c>
      <c r="D139" s="155" t="s">
        <v>892</v>
      </c>
      <c r="E139" s="173">
        <v>0</v>
      </c>
      <c r="F139" s="154">
        <v>1</v>
      </c>
      <c r="G139" s="61">
        <v>1</v>
      </c>
      <c r="H139" s="155" t="s">
        <v>1108</v>
      </c>
      <c r="I139" s="155" t="s">
        <v>1109</v>
      </c>
      <c r="J139" s="151"/>
      <c r="K139" s="152" t="s">
        <v>340</v>
      </c>
      <c r="L139" s="152" t="s">
        <v>500</v>
      </c>
      <c r="M139" s="155" t="s">
        <v>500</v>
      </c>
      <c r="N139" s="155" t="s">
        <v>685</v>
      </c>
      <c r="O139" s="155" t="s">
        <v>696</v>
      </c>
      <c r="P139" s="155" t="s">
        <v>718</v>
      </c>
    </row>
    <row r="140" spans="1:19" ht="29.25" customHeight="1">
      <c r="A140" s="87" t="s">
        <v>761</v>
      </c>
      <c r="B140" s="85">
        <v>1</v>
      </c>
      <c r="C140" s="34" t="s">
        <v>27</v>
      </c>
      <c r="D140" s="34" t="s">
        <v>27</v>
      </c>
      <c r="E140" s="56" t="s">
        <v>27</v>
      </c>
      <c r="F140" s="34" t="s">
        <v>27</v>
      </c>
      <c r="G140" s="34" t="s">
        <v>27</v>
      </c>
      <c r="H140" s="34" t="s">
        <v>27</v>
      </c>
      <c r="I140" s="34" t="s">
        <v>27</v>
      </c>
      <c r="J140" s="34" t="s">
        <v>27</v>
      </c>
      <c r="K140" s="84" t="s">
        <v>341</v>
      </c>
      <c r="L140" s="84" t="s">
        <v>500</v>
      </c>
      <c r="M140" s="85" t="s">
        <v>500</v>
      </c>
      <c r="N140" s="85" t="s">
        <v>685</v>
      </c>
      <c r="O140" s="85" t="s">
        <v>696</v>
      </c>
      <c r="P140" s="85" t="s">
        <v>718</v>
      </c>
      <c r="Q140" s="78"/>
      <c r="R140" s="78"/>
      <c r="S140" s="78"/>
    </row>
    <row r="141" spans="1:19" ht="102">
      <c r="A141" s="87" t="s">
        <v>762</v>
      </c>
      <c r="B141" s="85">
        <v>2</v>
      </c>
      <c r="C141" s="34" t="s">
        <v>27</v>
      </c>
      <c r="D141" s="34" t="s">
        <v>27</v>
      </c>
      <c r="E141" s="56" t="s">
        <v>27</v>
      </c>
      <c r="F141" s="34" t="s">
        <v>27</v>
      </c>
      <c r="G141" s="34" t="s">
        <v>27</v>
      </c>
      <c r="H141" s="34" t="s">
        <v>27</v>
      </c>
      <c r="I141" s="34" t="s">
        <v>27</v>
      </c>
      <c r="J141" s="34" t="s">
        <v>27</v>
      </c>
      <c r="K141" s="84" t="s">
        <v>342</v>
      </c>
      <c r="L141" s="84" t="s">
        <v>500</v>
      </c>
      <c r="M141" s="85" t="s">
        <v>500</v>
      </c>
      <c r="N141" s="85" t="s">
        <v>685</v>
      </c>
      <c r="O141" s="85" t="s">
        <v>696</v>
      </c>
      <c r="P141" s="85" t="s">
        <v>718</v>
      </c>
      <c r="Q141" s="78"/>
      <c r="R141" s="78"/>
      <c r="S141" s="78"/>
    </row>
    <row r="142" spans="1:19" s="78" customFormat="1" ht="41.45" customHeight="1">
      <c r="A142" s="153" t="s">
        <v>144</v>
      </c>
      <c r="B142" s="155">
        <v>9</v>
      </c>
      <c r="C142" s="34" t="s">
        <v>27</v>
      </c>
      <c r="D142" s="155" t="s">
        <v>893</v>
      </c>
      <c r="E142" s="173">
        <v>1</v>
      </c>
      <c r="F142" s="154">
        <v>0</v>
      </c>
      <c r="G142" s="158">
        <v>0</v>
      </c>
      <c r="H142" s="155" t="s">
        <v>1107</v>
      </c>
      <c r="I142" s="34" t="s">
        <v>27</v>
      </c>
      <c r="J142" s="34" t="s">
        <v>27</v>
      </c>
      <c r="K142" s="152" t="s">
        <v>343</v>
      </c>
      <c r="L142" s="152" t="s">
        <v>500</v>
      </c>
      <c r="M142" s="155" t="s">
        <v>500</v>
      </c>
      <c r="N142" s="155" t="s">
        <v>685</v>
      </c>
      <c r="O142" s="155" t="s">
        <v>696</v>
      </c>
      <c r="P142" s="155" t="s">
        <v>719</v>
      </c>
    </row>
    <row r="143" spans="1:19" ht="30" customHeight="1">
      <c r="A143" s="87" t="s">
        <v>145</v>
      </c>
      <c r="B143" s="85">
        <v>1</v>
      </c>
      <c r="C143" s="34" t="s">
        <v>27</v>
      </c>
      <c r="D143" s="34" t="s">
        <v>27</v>
      </c>
      <c r="E143" s="56" t="s">
        <v>27</v>
      </c>
      <c r="F143" s="34" t="s">
        <v>27</v>
      </c>
      <c r="G143" s="34" t="s">
        <v>27</v>
      </c>
      <c r="H143" s="34" t="s">
        <v>27</v>
      </c>
      <c r="I143" s="34" t="s">
        <v>27</v>
      </c>
      <c r="J143" s="34" t="s">
        <v>27</v>
      </c>
      <c r="K143" s="84" t="s">
        <v>344</v>
      </c>
      <c r="L143" s="84" t="s">
        <v>500</v>
      </c>
      <c r="M143" s="85" t="s">
        <v>500</v>
      </c>
      <c r="N143" s="85" t="s">
        <v>685</v>
      </c>
      <c r="O143" s="85" t="s">
        <v>696</v>
      </c>
      <c r="P143" s="85" t="s">
        <v>719</v>
      </c>
      <c r="Q143" s="78"/>
      <c r="R143" s="78"/>
      <c r="S143" s="78"/>
    </row>
    <row r="144" spans="1:19" ht="20.45" customHeight="1">
      <c r="A144" s="87" t="s">
        <v>763</v>
      </c>
      <c r="B144" s="85">
        <v>4</v>
      </c>
      <c r="C144" s="34" t="s">
        <v>27</v>
      </c>
      <c r="D144" s="34" t="s">
        <v>27</v>
      </c>
      <c r="E144" s="56" t="s">
        <v>27</v>
      </c>
      <c r="F144" s="34" t="s">
        <v>27</v>
      </c>
      <c r="G144" s="34" t="s">
        <v>27</v>
      </c>
      <c r="H144" s="34" t="s">
        <v>27</v>
      </c>
      <c r="I144" s="34" t="s">
        <v>27</v>
      </c>
      <c r="J144" s="34" t="s">
        <v>27</v>
      </c>
      <c r="K144" s="84" t="s">
        <v>345</v>
      </c>
      <c r="L144" s="84" t="s">
        <v>500</v>
      </c>
      <c r="M144" s="85" t="s">
        <v>500</v>
      </c>
      <c r="N144" s="85" t="s">
        <v>685</v>
      </c>
      <c r="O144" s="85" t="s">
        <v>696</v>
      </c>
      <c r="P144" s="85" t="s">
        <v>720</v>
      </c>
      <c r="Q144" s="78"/>
      <c r="R144" s="78"/>
      <c r="S144" s="78"/>
    </row>
    <row r="145" spans="1:19" ht="13.15" customHeight="1">
      <c r="A145" s="87" t="s">
        <v>146</v>
      </c>
      <c r="B145" s="85">
        <v>3</v>
      </c>
      <c r="C145" s="34" t="s">
        <v>27</v>
      </c>
      <c r="D145" s="34" t="s">
        <v>27</v>
      </c>
      <c r="E145" s="56" t="s">
        <v>27</v>
      </c>
      <c r="F145" s="34" t="s">
        <v>27</v>
      </c>
      <c r="G145" s="34" t="s">
        <v>27</v>
      </c>
      <c r="H145" s="34" t="s">
        <v>27</v>
      </c>
      <c r="I145" s="34" t="s">
        <v>27</v>
      </c>
      <c r="J145" s="34" t="s">
        <v>27</v>
      </c>
      <c r="K145" s="84" t="s">
        <v>346</v>
      </c>
      <c r="L145" s="84" t="s">
        <v>500</v>
      </c>
      <c r="M145" s="85" t="s">
        <v>500</v>
      </c>
      <c r="N145" s="85" t="s">
        <v>685</v>
      </c>
      <c r="O145" s="85" t="s">
        <v>696</v>
      </c>
      <c r="P145" s="85" t="s">
        <v>720</v>
      </c>
      <c r="Q145" s="78"/>
      <c r="R145" s="78"/>
      <c r="S145" s="78"/>
    </row>
    <row r="146" spans="1:19" ht="25.9" customHeight="1">
      <c r="A146" s="87" t="s">
        <v>147</v>
      </c>
      <c r="B146" s="85">
        <v>1</v>
      </c>
      <c r="C146" s="34" t="s">
        <v>27</v>
      </c>
      <c r="D146" s="34" t="s">
        <v>27</v>
      </c>
      <c r="E146" s="56" t="s">
        <v>27</v>
      </c>
      <c r="F146" s="34" t="s">
        <v>27</v>
      </c>
      <c r="G146" s="34" t="s">
        <v>27</v>
      </c>
      <c r="H146" s="34" t="s">
        <v>27</v>
      </c>
      <c r="I146" s="34" t="s">
        <v>27</v>
      </c>
      <c r="J146" s="34" t="s">
        <v>27</v>
      </c>
      <c r="K146" s="84" t="s">
        <v>347</v>
      </c>
      <c r="L146" s="84" t="s">
        <v>500</v>
      </c>
      <c r="M146" s="85" t="s">
        <v>500</v>
      </c>
      <c r="N146" s="85" t="s">
        <v>685</v>
      </c>
      <c r="O146" s="85" t="s">
        <v>696</v>
      </c>
      <c r="P146" s="85" t="s">
        <v>720</v>
      </c>
      <c r="Q146" s="78"/>
      <c r="R146" s="78"/>
      <c r="S146" s="78"/>
    </row>
    <row r="147" spans="1:19" ht="34.15" customHeight="1">
      <c r="A147" s="87" t="s">
        <v>764</v>
      </c>
      <c r="B147" s="85">
        <v>3</v>
      </c>
      <c r="C147" s="97">
        <v>1</v>
      </c>
      <c r="D147" s="34" t="s">
        <v>27</v>
      </c>
      <c r="E147" s="56" t="s">
        <v>27</v>
      </c>
      <c r="F147" s="34" t="s">
        <v>27</v>
      </c>
      <c r="G147" s="34" t="s">
        <v>27</v>
      </c>
      <c r="H147" s="34" t="s">
        <v>27</v>
      </c>
      <c r="I147" s="34" t="s">
        <v>27</v>
      </c>
      <c r="J147" s="34" t="s">
        <v>27</v>
      </c>
      <c r="K147" s="56" t="s">
        <v>348</v>
      </c>
      <c r="L147" s="56" t="s">
        <v>681</v>
      </c>
      <c r="M147" s="85" t="s">
        <v>503</v>
      </c>
      <c r="N147" s="34" t="s">
        <v>685</v>
      </c>
      <c r="O147" s="34" t="s">
        <v>697</v>
      </c>
      <c r="P147" s="34" t="s">
        <v>609</v>
      </c>
      <c r="Q147" s="78"/>
      <c r="R147" s="78"/>
      <c r="S147" s="78"/>
    </row>
    <row r="148" spans="1:19" ht="24.6" customHeight="1">
      <c r="A148" s="87" t="s">
        <v>765</v>
      </c>
      <c r="B148" s="85">
        <v>2</v>
      </c>
      <c r="C148" s="34" t="s">
        <v>27</v>
      </c>
      <c r="D148" s="34" t="s">
        <v>27</v>
      </c>
      <c r="E148" s="56" t="s">
        <v>27</v>
      </c>
      <c r="F148" s="34" t="s">
        <v>27</v>
      </c>
      <c r="G148" s="34" t="s">
        <v>27</v>
      </c>
      <c r="H148" s="34" t="s">
        <v>27</v>
      </c>
      <c r="I148" s="34" t="s">
        <v>27</v>
      </c>
      <c r="J148" s="34" t="s">
        <v>27</v>
      </c>
      <c r="K148" s="56" t="s">
        <v>349</v>
      </c>
      <c r="L148" s="73" t="s">
        <v>681</v>
      </c>
      <c r="M148" s="85" t="s">
        <v>503</v>
      </c>
      <c r="N148" s="87" t="s">
        <v>685</v>
      </c>
      <c r="O148" s="87" t="s">
        <v>697</v>
      </c>
      <c r="P148" s="87" t="s">
        <v>609</v>
      </c>
      <c r="Q148" s="78"/>
      <c r="R148" s="78"/>
      <c r="S148" s="78"/>
    </row>
    <row r="149" spans="1:19" ht="89.25">
      <c r="A149" s="87" t="s">
        <v>766</v>
      </c>
      <c r="B149" s="85">
        <v>2</v>
      </c>
      <c r="C149" s="34" t="s">
        <v>27</v>
      </c>
      <c r="D149" s="117" t="s">
        <v>894</v>
      </c>
      <c r="E149" s="173">
        <v>1</v>
      </c>
      <c r="F149" s="88">
        <v>0</v>
      </c>
      <c r="G149" s="158">
        <v>0</v>
      </c>
      <c r="H149" s="34" t="s">
        <v>27</v>
      </c>
      <c r="I149" s="34" t="s">
        <v>27</v>
      </c>
      <c r="J149" s="34" t="s">
        <v>27</v>
      </c>
      <c r="K149" s="56" t="s">
        <v>350</v>
      </c>
      <c r="L149" s="84" t="s">
        <v>681</v>
      </c>
      <c r="M149" s="85" t="s">
        <v>503</v>
      </c>
      <c r="N149" s="87" t="s">
        <v>685</v>
      </c>
      <c r="O149" s="85" t="s">
        <v>697</v>
      </c>
      <c r="P149" s="85" t="s">
        <v>610</v>
      </c>
      <c r="Q149" s="78"/>
      <c r="R149" s="78"/>
      <c r="S149" s="78"/>
    </row>
    <row r="150" spans="1:19" ht="23.45" customHeight="1">
      <c r="A150" s="87" t="s">
        <v>767</v>
      </c>
      <c r="B150" s="85">
        <v>4</v>
      </c>
      <c r="C150" s="34" t="s">
        <v>27</v>
      </c>
      <c r="D150" s="34" t="s">
        <v>27</v>
      </c>
      <c r="E150" s="56" t="s">
        <v>27</v>
      </c>
      <c r="F150" s="34" t="s">
        <v>27</v>
      </c>
      <c r="G150" s="34" t="s">
        <v>27</v>
      </c>
      <c r="H150" s="34" t="s">
        <v>27</v>
      </c>
      <c r="I150" s="34" t="s">
        <v>27</v>
      </c>
      <c r="J150" s="34" t="s">
        <v>27</v>
      </c>
      <c r="K150" s="56" t="s">
        <v>351</v>
      </c>
      <c r="L150" s="84" t="s">
        <v>681</v>
      </c>
      <c r="M150" s="85" t="s">
        <v>503</v>
      </c>
      <c r="N150" s="87" t="s">
        <v>685</v>
      </c>
      <c r="O150" s="85" t="s">
        <v>697</v>
      </c>
      <c r="P150" s="85" t="s">
        <v>610</v>
      </c>
      <c r="Q150" s="78"/>
      <c r="R150" s="78"/>
      <c r="S150" s="78"/>
    </row>
    <row r="151" spans="1:19" ht="23.45" customHeight="1">
      <c r="A151" s="87" t="s">
        <v>149</v>
      </c>
      <c r="B151" s="85">
        <v>2</v>
      </c>
      <c r="C151" s="34" t="s">
        <v>27</v>
      </c>
      <c r="D151" s="34" t="s">
        <v>27</v>
      </c>
      <c r="E151" s="56" t="s">
        <v>27</v>
      </c>
      <c r="F151" s="34" t="s">
        <v>27</v>
      </c>
      <c r="G151" s="34" t="s">
        <v>27</v>
      </c>
      <c r="H151" s="34" t="s">
        <v>27</v>
      </c>
      <c r="I151" s="34" t="s">
        <v>27</v>
      </c>
      <c r="J151" s="34" t="s">
        <v>27</v>
      </c>
      <c r="K151" s="84" t="s">
        <v>352</v>
      </c>
      <c r="L151" s="84" t="s">
        <v>500</v>
      </c>
      <c r="M151" s="85" t="s">
        <v>500</v>
      </c>
      <c r="N151" s="87" t="s">
        <v>686</v>
      </c>
      <c r="O151" s="85" t="s">
        <v>698</v>
      </c>
      <c r="P151" s="85" t="s">
        <v>721</v>
      </c>
      <c r="Q151" s="78"/>
      <c r="R151" s="78"/>
      <c r="S151" s="78"/>
    </row>
    <row r="152" spans="1:19" ht="71.45" customHeight="1">
      <c r="A152" s="87" t="s">
        <v>150</v>
      </c>
      <c r="B152" s="85">
        <v>11</v>
      </c>
      <c r="C152" s="114">
        <v>3</v>
      </c>
      <c r="D152" s="117" t="s">
        <v>895</v>
      </c>
      <c r="E152" s="173">
        <v>3</v>
      </c>
      <c r="F152" s="88">
        <v>0</v>
      </c>
      <c r="G152" s="158">
        <v>0</v>
      </c>
      <c r="H152" s="34" t="s">
        <v>27</v>
      </c>
      <c r="I152" s="34" t="s">
        <v>27</v>
      </c>
      <c r="J152" s="34" t="s">
        <v>27</v>
      </c>
      <c r="K152" s="56" t="s">
        <v>353</v>
      </c>
      <c r="L152" s="56" t="s">
        <v>678</v>
      </c>
      <c r="M152" s="85" t="s">
        <v>504</v>
      </c>
      <c r="N152" s="34" t="s">
        <v>686</v>
      </c>
      <c r="O152" s="34" t="s">
        <v>699</v>
      </c>
      <c r="P152" s="34" t="s">
        <v>722</v>
      </c>
      <c r="Q152" s="78"/>
      <c r="R152" s="78"/>
      <c r="S152" s="78"/>
    </row>
    <row r="153" spans="1:19" ht="30" customHeight="1">
      <c r="A153" s="87" t="s">
        <v>152</v>
      </c>
      <c r="B153" s="85">
        <v>1</v>
      </c>
      <c r="C153" s="34" t="s">
        <v>27</v>
      </c>
      <c r="D153" s="34" t="s">
        <v>27</v>
      </c>
      <c r="E153" s="56" t="s">
        <v>27</v>
      </c>
      <c r="F153" s="34" t="s">
        <v>27</v>
      </c>
      <c r="G153" s="34" t="s">
        <v>27</v>
      </c>
      <c r="H153" s="34" t="s">
        <v>27</v>
      </c>
      <c r="I153" s="34" t="s">
        <v>27</v>
      </c>
      <c r="J153" s="34" t="s">
        <v>27</v>
      </c>
      <c r="K153" s="56" t="s">
        <v>354</v>
      </c>
      <c r="L153" s="84" t="s">
        <v>678</v>
      </c>
      <c r="M153" s="85" t="s">
        <v>504</v>
      </c>
      <c r="N153" s="34" t="s">
        <v>686</v>
      </c>
      <c r="O153" s="34" t="s">
        <v>699</v>
      </c>
      <c r="P153" s="85" t="s">
        <v>722</v>
      </c>
      <c r="Q153" s="78"/>
      <c r="R153" s="78"/>
      <c r="S153" s="78"/>
    </row>
    <row r="154" spans="1:19" ht="33" customHeight="1">
      <c r="A154" s="87" t="s">
        <v>153</v>
      </c>
      <c r="B154" s="85">
        <v>12</v>
      </c>
      <c r="C154" s="114">
        <v>3</v>
      </c>
      <c r="D154" s="88">
        <v>3</v>
      </c>
      <c r="E154" s="173">
        <v>3</v>
      </c>
      <c r="F154" s="88">
        <v>0</v>
      </c>
      <c r="G154" s="158">
        <v>0</v>
      </c>
      <c r="H154" s="34" t="s">
        <v>27</v>
      </c>
      <c r="I154" s="34" t="s">
        <v>27</v>
      </c>
      <c r="J154" s="34" t="s">
        <v>27</v>
      </c>
      <c r="K154" s="56" t="s">
        <v>355</v>
      </c>
      <c r="L154" s="56" t="s">
        <v>678</v>
      </c>
      <c r="M154" s="85" t="s">
        <v>505</v>
      </c>
      <c r="N154" s="34" t="s">
        <v>686</v>
      </c>
      <c r="O154" s="34" t="s">
        <v>699</v>
      </c>
      <c r="P154" s="34" t="s">
        <v>723</v>
      </c>
      <c r="Q154" s="78"/>
      <c r="R154" s="78"/>
      <c r="S154" s="78"/>
    </row>
    <row r="155" spans="1:19" ht="22.9" customHeight="1">
      <c r="A155" s="87" t="s">
        <v>768</v>
      </c>
      <c r="B155" s="85">
        <v>8</v>
      </c>
      <c r="C155" s="34" t="s">
        <v>27</v>
      </c>
      <c r="D155" s="34" t="s">
        <v>27</v>
      </c>
      <c r="E155" s="56" t="s">
        <v>27</v>
      </c>
      <c r="F155" s="34" t="s">
        <v>27</v>
      </c>
      <c r="G155" s="34" t="s">
        <v>27</v>
      </c>
      <c r="H155" s="34" t="s">
        <v>27</v>
      </c>
      <c r="I155" s="34" t="s">
        <v>27</v>
      </c>
      <c r="J155" s="34" t="s">
        <v>27</v>
      </c>
      <c r="K155" s="56" t="s">
        <v>356</v>
      </c>
      <c r="L155" s="73" t="s">
        <v>678</v>
      </c>
      <c r="M155" s="85" t="s">
        <v>505</v>
      </c>
      <c r="N155" s="34" t="s">
        <v>686</v>
      </c>
      <c r="O155" s="34" t="s">
        <v>699</v>
      </c>
      <c r="P155" s="74" t="s">
        <v>723</v>
      </c>
      <c r="Q155" s="78"/>
      <c r="R155" s="78"/>
      <c r="S155" s="78"/>
    </row>
    <row r="156" spans="1:19" ht="24" customHeight="1">
      <c r="A156" s="87" t="s">
        <v>154</v>
      </c>
      <c r="B156" s="85">
        <v>20</v>
      </c>
      <c r="C156" s="34" t="s">
        <v>27</v>
      </c>
      <c r="D156" s="34" t="s">
        <v>27</v>
      </c>
      <c r="E156" s="56" t="s">
        <v>27</v>
      </c>
      <c r="F156" s="34" t="s">
        <v>27</v>
      </c>
      <c r="G156" s="34" t="s">
        <v>27</v>
      </c>
      <c r="H156" s="34" t="s">
        <v>27</v>
      </c>
      <c r="I156" s="34" t="s">
        <v>27</v>
      </c>
      <c r="J156" s="34" t="s">
        <v>27</v>
      </c>
      <c r="K156" s="56" t="s">
        <v>357</v>
      </c>
      <c r="L156" s="84" t="s">
        <v>678</v>
      </c>
      <c r="M156" s="85" t="s">
        <v>505</v>
      </c>
      <c r="N156" s="34" t="s">
        <v>686</v>
      </c>
      <c r="O156" s="34" t="s">
        <v>699</v>
      </c>
      <c r="P156" s="85" t="s">
        <v>723</v>
      </c>
      <c r="Q156" s="78"/>
      <c r="R156" s="78"/>
      <c r="S156" s="78"/>
    </row>
    <row r="157" spans="1:19" ht="63.75">
      <c r="A157" s="87" t="s">
        <v>769</v>
      </c>
      <c r="B157" s="85">
        <v>1</v>
      </c>
      <c r="C157" s="34" t="s">
        <v>27</v>
      </c>
      <c r="D157" s="34" t="s">
        <v>27</v>
      </c>
      <c r="E157" s="56" t="s">
        <v>27</v>
      </c>
      <c r="F157" s="34" t="s">
        <v>27</v>
      </c>
      <c r="G157" s="34" t="s">
        <v>27</v>
      </c>
      <c r="H157" s="34" t="s">
        <v>27</v>
      </c>
      <c r="I157" s="34" t="s">
        <v>27</v>
      </c>
      <c r="J157" s="34" t="s">
        <v>27</v>
      </c>
      <c r="K157" s="56" t="s">
        <v>358</v>
      </c>
      <c r="L157" s="84" t="s">
        <v>678</v>
      </c>
      <c r="M157" s="85" t="s">
        <v>505</v>
      </c>
      <c r="N157" s="34" t="s">
        <v>686</v>
      </c>
      <c r="O157" s="34" t="s">
        <v>699</v>
      </c>
      <c r="P157" s="85" t="s">
        <v>723</v>
      </c>
      <c r="Q157" s="78"/>
      <c r="R157" s="78"/>
      <c r="S157" s="78"/>
    </row>
    <row r="158" spans="1:19" ht="63.75">
      <c r="A158" s="87" t="s">
        <v>155</v>
      </c>
      <c r="B158" s="84">
        <v>1</v>
      </c>
      <c r="C158" s="34" t="s">
        <v>27</v>
      </c>
      <c r="D158" s="34" t="s">
        <v>27</v>
      </c>
      <c r="E158" s="56" t="s">
        <v>27</v>
      </c>
      <c r="F158" s="34" t="s">
        <v>27</v>
      </c>
      <c r="G158" s="34" t="s">
        <v>27</v>
      </c>
      <c r="H158" s="34" t="s">
        <v>27</v>
      </c>
      <c r="I158" s="34" t="s">
        <v>27</v>
      </c>
      <c r="J158" s="34" t="s">
        <v>27</v>
      </c>
      <c r="K158" s="56" t="s">
        <v>359</v>
      </c>
      <c r="L158" s="84" t="s">
        <v>678</v>
      </c>
      <c r="M158" s="85" t="s">
        <v>505</v>
      </c>
      <c r="N158" s="34" t="s">
        <v>686</v>
      </c>
      <c r="O158" s="34" t="s">
        <v>699</v>
      </c>
      <c r="P158" s="84" t="s">
        <v>723</v>
      </c>
      <c r="Q158" s="78"/>
      <c r="R158" s="78"/>
      <c r="S158" s="78"/>
    </row>
    <row r="159" spans="1:19" s="78" customFormat="1" ht="54.75" customHeight="1">
      <c r="A159" s="73" t="s">
        <v>596</v>
      </c>
      <c r="B159" s="152">
        <v>22</v>
      </c>
      <c r="C159" s="152">
        <v>6</v>
      </c>
      <c r="D159" s="151">
        <v>6</v>
      </c>
      <c r="E159" s="170">
        <v>7</v>
      </c>
      <c r="F159" s="151">
        <v>1</v>
      </c>
      <c r="G159" s="150">
        <v>0.17</v>
      </c>
      <c r="H159" s="152" t="s">
        <v>983</v>
      </c>
      <c r="I159" s="56"/>
      <c r="J159" s="56"/>
      <c r="K159" s="56" t="s">
        <v>360</v>
      </c>
      <c r="L159" s="56" t="s">
        <v>678</v>
      </c>
      <c r="M159" s="155" t="s">
        <v>506</v>
      </c>
      <c r="N159" s="34" t="s">
        <v>686</v>
      </c>
      <c r="O159" s="56" t="s">
        <v>699</v>
      </c>
      <c r="P159" s="56" t="s">
        <v>724</v>
      </c>
    </row>
    <row r="160" spans="1:19" ht="23.45" customHeight="1">
      <c r="A160" s="87" t="s">
        <v>156</v>
      </c>
      <c r="B160" s="85">
        <v>3</v>
      </c>
      <c r="C160" s="34" t="s">
        <v>27</v>
      </c>
      <c r="D160" s="34" t="s">
        <v>27</v>
      </c>
      <c r="E160" s="56" t="s">
        <v>27</v>
      </c>
      <c r="F160" s="34" t="s">
        <v>27</v>
      </c>
      <c r="G160" s="34" t="s">
        <v>27</v>
      </c>
      <c r="H160" s="34" t="s">
        <v>27</v>
      </c>
      <c r="I160" s="34" t="s">
        <v>27</v>
      </c>
      <c r="J160" s="34" t="s">
        <v>27</v>
      </c>
      <c r="K160" s="56" t="s">
        <v>361</v>
      </c>
      <c r="L160" s="84" t="s">
        <v>678</v>
      </c>
      <c r="M160" s="85" t="s">
        <v>506</v>
      </c>
      <c r="N160" s="34" t="s">
        <v>686</v>
      </c>
      <c r="O160" s="56" t="s">
        <v>699</v>
      </c>
      <c r="P160" s="85" t="s">
        <v>724</v>
      </c>
      <c r="Q160" s="78"/>
      <c r="R160" s="78"/>
      <c r="S160" s="78"/>
    </row>
    <row r="161" spans="1:19" ht="24" customHeight="1">
      <c r="A161" s="87" t="s">
        <v>770</v>
      </c>
      <c r="B161" s="85">
        <v>4</v>
      </c>
      <c r="C161" s="114">
        <v>1</v>
      </c>
      <c r="D161" s="88">
        <v>1</v>
      </c>
      <c r="E161" s="173">
        <v>0</v>
      </c>
      <c r="F161" s="88">
        <v>1</v>
      </c>
      <c r="G161" s="158">
        <v>1</v>
      </c>
      <c r="H161" s="34" t="s">
        <v>984</v>
      </c>
      <c r="I161" s="34" t="s">
        <v>662</v>
      </c>
      <c r="J161" s="34" t="s">
        <v>27</v>
      </c>
      <c r="K161" s="56" t="s">
        <v>362</v>
      </c>
      <c r="L161" s="56" t="s">
        <v>682</v>
      </c>
      <c r="M161" s="85" t="s">
        <v>507</v>
      </c>
      <c r="N161" s="34" t="s">
        <v>686</v>
      </c>
      <c r="O161" s="34" t="s">
        <v>699</v>
      </c>
      <c r="P161" s="34" t="s">
        <v>725</v>
      </c>
      <c r="Q161" s="78"/>
      <c r="R161" s="78"/>
      <c r="S161" s="78"/>
    </row>
    <row r="162" spans="1:19" ht="34.9" customHeight="1">
      <c r="A162" s="87" t="s">
        <v>157</v>
      </c>
      <c r="B162" s="85">
        <v>4</v>
      </c>
      <c r="C162" s="114">
        <v>1</v>
      </c>
      <c r="D162" s="88">
        <v>1</v>
      </c>
      <c r="E162" s="173">
        <v>1</v>
      </c>
      <c r="F162" s="88">
        <v>0</v>
      </c>
      <c r="G162" s="158">
        <v>0</v>
      </c>
      <c r="H162" s="34" t="s">
        <v>27</v>
      </c>
      <c r="I162" s="34" t="s">
        <v>27</v>
      </c>
      <c r="J162" s="34" t="s">
        <v>27</v>
      </c>
      <c r="K162" s="56" t="s">
        <v>363</v>
      </c>
      <c r="L162" s="84" t="s">
        <v>682</v>
      </c>
      <c r="M162" s="85" t="s">
        <v>507</v>
      </c>
      <c r="N162" s="34" t="s">
        <v>686</v>
      </c>
      <c r="O162" s="34" t="s">
        <v>699</v>
      </c>
      <c r="P162" s="85" t="s">
        <v>725</v>
      </c>
      <c r="Q162" s="78"/>
      <c r="R162" s="78"/>
      <c r="S162" s="78"/>
    </row>
    <row r="163" spans="1:19" ht="19.899999999999999" customHeight="1">
      <c r="A163" s="87" t="s">
        <v>158</v>
      </c>
      <c r="B163" s="34">
        <v>0.8</v>
      </c>
      <c r="C163" s="34" t="s">
        <v>27</v>
      </c>
      <c r="D163" s="34" t="s">
        <v>27</v>
      </c>
      <c r="E163" s="56" t="s">
        <v>27</v>
      </c>
      <c r="F163" s="34" t="s">
        <v>27</v>
      </c>
      <c r="G163" s="34" t="s">
        <v>27</v>
      </c>
      <c r="H163" s="34" t="s">
        <v>27</v>
      </c>
      <c r="I163" s="34" t="s">
        <v>27</v>
      </c>
      <c r="J163" s="34" t="s">
        <v>27</v>
      </c>
      <c r="K163" s="56" t="s">
        <v>364</v>
      </c>
      <c r="L163" s="84" t="s">
        <v>682</v>
      </c>
      <c r="M163" s="85" t="s">
        <v>507</v>
      </c>
      <c r="N163" s="34" t="s">
        <v>686</v>
      </c>
      <c r="O163" s="34" t="s">
        <v>699</v>
      </c>
      <c r="P163" s="85" t="s">
        <v>725</v>
      </c>
      <c r="Q163" s="78"/>
      <c r="R163" s="78"/>
      <c r="S163" s="78"/>
    </row>
    <row r="164" spans="1:19" ht="13.9" customHeight="1">
      <c r="A164" s="87" t="s">
        <v>159</v>
      </c>
      <c r="B164" s="34">
        <v>0.75</v>
      </c>
      <c r="C164" s="34" t="s">
        <v>27</v>
      </c>
      <c r="D164" s="34" t="s">
        <v>27</v>
      </c>
      <c r="E164" s="56" t="s">
        <v>27</v>
      </c>
      <c r="F164" s="34" t="s">
        <v>27</v>
      </c>
      <c r="G164" s="34" t="s">
        <v>27</v>
      </c>
      <c r="H164" s="34" t="s">
        <v>27</v>
      </c>
      <c r="I164" s="34" t="s">
        <v>27</v>
      </c>
      <c r="J164" s="34" t="s">
        <v>27</v>
      </c>
      <c r="K164" s="56" t="s">
        <v>365</v>
      </c>
      <c r="L164" s="84" t="s">
        <v>682</v>
      </c>
      <c r="M164" s="85" t="s">
        <v>507</v>
      </c>
      <c r="N164" s="34" t="s">
        <v>686</v>
      </c>
      <c r="O164" s="34" t="s">
        <v>699</v>
      </c>
      <c r="P164" s="85" t="s">
        <v>725</v>
      </c>
      <c r="Q164" s="78"/>
      <c r="R164" s="78"/>
      <c r="S164" s="78"/>
    </row>
    <row r="165" spans="1:19" ht="17.45" customHeight="1">
      <c r="A165" s="87" t="s">
        <v>771</v>
      </c>
      <c r="B165" s="85">
        <v>80</v>
      </c>
      <c r="C165" s="34" t="s">
        <v>27</v>
      </c>
      <c r="D165" s="34" t="s">
        <v>27</v>
      </c>
      <c r="E165" s="56" t="s">
        <v>27</v>
      </c>
      <c r="F165" s="34" t="s">
        <v>27</v>
      </c>
      <c r="G165" s="34" t="s">
        <v>27</v>
      </c>
      <c r="H165" s="34" t="s">
        <v>27</v>
      </c>
      <c r="I165" s="34" t="s">
        <v>27</v>
      </c>
      <c r="J165" s="34" t="s">
        <v>27</v>
      </c>
      <c r="K165" s="56" t="s">
        <v>366</v>
      </c>
      <c r="L165" s="84" t="s">
        <v>682</v>
      </c>
      <c r="M165" s="85" t="s">
        <v>507</v>
      </c>
      <c r="N165" s="34" t="s">
        <v>686</v>
      </c>
      <c r="O165" s="34" t="s">
        <v>699</v>
      </c>
      <c r="P165" s="85" t="s">
        <v>725</v>
      </c>
      <c r="Q165" s="78"/>
      <c r="R165" s="78"/>
      <c r="S165" s="78"/>
    </row>
    <row r="166" spans="1:19" ht="24.6" customHeight="1">
      <c r="A166" s="87" t="s">
        <v>160</v>
      </c>
      <c r="B166" s="85">
        <v>4</v>
      </c>
      <c r="C166" s="34" t="s">
        <v>27</v>
      </c>
      <c r="D166" s="34" t="s">
        <v>27</v>
      </c>
      <c r="E166" s="56" t="s">
        <v>27</v>
      </c>
      <c r="F166" s="34" t="s">
        <v>27</v>
      </c>
      <c r="G166" s="34" t="s">
        <v>27</v>
      </c>
      <c r="H166" s="34" t="s">
        <v>27</v>
      </c>
      <c r="I166" s="34" t="s">
        <v>27</v>
      </c>
      <c r="J166" s="34" t="s">
        <v>27</v>
      </c>
      <c r="K166" s="56" t="s">
        <v>367</v>
      </c>
      <c r="L166" s="84" t="s">
        <v>682</v>
      </c>
      <c r="M166" s="85" t="s">
        <v>507</v>
      </c>
      <c r="N166" s="34" t="s">
        <v>686</v>
      </c>
      <c r="O166" s="34" t="s">
        <v>699</v>
      </c>
      <c r="P166" s="85" t="s">
        <v>725</v>
      </c>
      <c r="Q166" s="78"/>
      <c r="R166" s="78"/>
      <c r="S166" s="78"/>
    </row>
    <row r="167" spans="1:19" ht="42" customHeight="1">
      <c r="A167" s="87" t="s">
        <v>772</v>
      </c>
      <c r="B167" s="85">
        <v>3</v>
      </c>
      <c r="C167" s="34" t="s">
        <v>27</v>
      </c>
      <c r="D167" s="117" t="s">
        <v>896</v>
      </c>
      <c r="E167" s="173">
        <v>1</v>
      </c>
      <c r="F167" s="88">
        <v>0</v>
      </c>
      <c r="G167" s="158">
        <v>0</v>
      </c>
      <c r="H167" s="34" t="s">
        <v>27</v>
      </c>
      <c r="I167" s="34" t="s">
        <v>27</v>
      </c>
      <c r="J167" s="34" t="s">
        <v>27</v>
      </c>
      <c r="K167" s="56" t="s">
        <v>368</v>
      </c>
      <c r="L167" s="84" t="s">
        <v>682</v>
      </c>
      <c r="M167" s="85" t="s">
        <v>508</v>
      </c>
      <c r="N167" s="34" t="s">
        <v>686</v>
      </c>
      <c r="O167" s="85" t="s">
        <v>699</v>
      </c>
      <c r="P167" s="85" t="s">
        <v>726</v>
      </c>
      <c r="Q167" s="78"/>
      <c r="R167" s="78"/>
      <c r="S167" s="78"/>
    </row>
    <row r="168" spans="1:19" ht="34.9" customHeight="1">
      <c r="A168" s="87" t="s">
        <v>773</v>
      </c>
      <c r="B168" s="85">
        <v>2</v>
      </c>
      <c r="C168" s="114">
        <v>1</v>
      </c>
      <c r="D168" s="34" t="s">
        <v>27</v>
      </c>
      <c r="E168" s="56" t="s">
        <v>27</v>
      </c>
      <c r="F168" s="34" t="s">
        <v>27</v>
      </c>
      <c r="G168" s="34" t="s">
        <v>27</v>
      </c>
      <c r="H168" s="34" t="s">
        <v>27</v>
      </c>
      <c r="I168" s="34" t="s">
        <v>27</v>
      </c>
      <c r="J168" s="34" t="s">
        <v>27</v>
      </c>
      <c r="K168" s="56" t="s">
        <v>369</v>
      </c>
      <c r="L168" s="84" t="s">
        <v>682</v>
      </c>
      <c r="M168" s="85" t="s">
        <v>508</v>
      </c>
      <c r="N168" s="34" t="s">
        <v>686</v>
      </c>
      <c r="O168" s="85" t="s">
        <v>699</v>
      </c>
      <c r="P168" s="85" t="s">
        <v>726</v>
      </c>
      <c r="Q168" s="78"/>
      <c r="R168" s="78"/>
      <c r="S168" s="78"/>
    </row>
    <row r="169" spans="1:19" ht="45.6" customHeight="1">
      <c r="A169" s="87" t="s">
        <v>371</v>
      </c>
      <c r="B169" s="85">
        <v>3</v>
      </c>
      <c r="C169" s="34" t="s">
        <v>27</v>
      </c>
      <c r="D169" s="117" t="s">
        <v>897</v>
      </c>
      <c r="E169" s="173">
        <v>1</v>
      </c>
      <c r="F169" s="88">
        <v>0</v>
      </c>
      <c r="G169" s="158">
        <v>0</v>
      </c>
      <c r="H169" s="34" t="s">
        <v>27</v>
      </c>
      <c r="I169" s="34" t="s">
        <v>27</v>
      </c>
      <c r="J169" s="34" t="s">
        <v>27</v>
      </c>
      <c r="K169" s="56" t="s">
        <v>372</v>
      </c>
      <c r="L169" s="84" t="s">
        <v>682</v>
      </c>
      <c r="M169" s="85" t="s">
        <v>508</v>
      </c>
      <c r="N169" s="34" t="s">
        <v>686</v>
      </c>
      <c r="O169" s="85" t="s">
        <v>699</v>
      </c>
      <c r="P169" s="85" t="s">
        <v>726</v>
      </c>
      <c r="Q169" s="78"/>
      <c r="R169" s="78"/>
      <c r="S169" s="78"/>
    </row>
    <row r="170" spans="1:19" ht="22.15" customHeight="1">
      <c r="A170" s="87" t="s">
        <v>161</v>
      </c>
      <c r="B170" s="85">
        <v>1</v>
      </c>
      <c r="C170" s="114">
        <v>1</v>
      </c>
      <c r="D170" s="34" t="s">
        <v>27</v>
      </c>
      <c r="E170" s="56" t="s">
        <v>27</v>
      </c>
      <c r="F170" s="34" t="s">
        <v>27</v>
      </c>
      <c r="G170" s="34" t="s">
        <v>27</v>
      </c>
      <c r="H170" s="34" t="s">
        <v>27</v>
      </c>
      <c r="I170" s="34" t="s">
        <v>27</v>
      </c>
      <c r="J170" s="34" t="s">
        <v>27</v>
      </c>
      <c r="K170" s="56" t="s">
        <v>373</v>
      </c>
      <c r="L170" s="84" t="s">
        <v>682</v>
      </c>
      <c r="M170" s="85" t="s">
        <v>508</v>
      </c>
      <c r="N170" s="34" t="s">
        <v>686</v>
      </c>
      <c r="O170" s="85" t="s">
        <v>699</v>
      </c>
      <c r="P170" s="85" t="s">
        <v>726</v>
      </c>
      <c r="Q170" s="78"/>
      <c r="R170" s="78"/>
      <c r="S170" s="78"/>
    </row>
    <row r="171" spans="1:19" ht="23.45" customHeight="1">
      <c r="A171" s="87" t="s">
        <v>163</v>
      </c>
      <c r="B171" s="85">
        <v>1</v>
      </c>
      <c r="C171" s="34" t="s">
        <v>27</v>
      </c>
      <c r="D171" s="34" t="s">
        <v>27</v>
      </c>
      <c r="E171" s="56" t="s">
        <v>27</v>
      </c>
      <c r="F171" s="34" t="s">
        <v>27</v>
      </c>
      <c r="G171" s="34" t="s">
        <v>27</v>
      </c>
      <c r="H171" s="34" t="s">
        <v>27</v>
      </c>
      <c r="I171" s="34" t="s">
        <v>27</v>
      </c>
      <c r="J171" s="34" t="s">
        <v>27</v>
      </c>
      <c r="K171" s="56" t="s">
        <v>374</v>
      </c>
      <c r="L171" s="84" t="s">
        <v>682</v>
      </c>
      <c r="M171" s="85" t="s">
        <v>508</v>
      </c>
      <c r="N171" s="34" t="s">
        <v>686</v>
      </c>
      <c r="O171" s="85" t="s">
        <v>699</v>
      </c>
      <c r="P171" s="85" t="s">
        <v>726</v>
      </c>
      <c r="Q171" s="78"/>
      <c r="R171" s="78"/>
      <c r="S171" s="78"/>
    </row>
    <row r="172" spans="1:19" ht="42" customHeight="1">
      <c r="A172" s="87" t="s">
        <v>774</v>
      </c>
      <c r="B172" s="34">
        <v>0.6</v>
      </c>
      <c r="C172" s="56">
        <v>0.71</v>
      </c>
      <c r="D172" s="61">
        <v>0.6</v>
      </c>
      <c r="E172" s="61">
        <v>0.86</v>
      </c>
      <c r="F172" s="61">
        <v>0.26</v>
      </c>
      <c r="G172" s="150">
        <v>0.43</v>
      </c>
      <c r="H172" s="85" t="s">
        <v>985</v>
      </c>
      <c r="I172" s="130" t="s">
        <v>630</v>
      </c>
      <c r="J172" s="34" t="s">
        <v>27</v>
      </c>
      <c r="K172" s="56" t="s">
        <v>375</v>
      </c>
      <c r="L172" s="84" t="s">
        <v>682</v>
      </c>
      <c r="M172" s="85" t="s">
        <v>508</v>
      </c>
      <c r="N172" s="34" t="s">
        <v>686</v>
      </c>
      <c r="O172" s="85" t="s">
        <v>699</v>
      </c>
      <c r="P172" s="85" t="s">
        <v>726</v>
      </c>
      <c r="Q172" s="78"/>
      <c r="R172" s="78"/>
      <c r="S172" s="78"/>
    </row>
    <row r="173" spans="1:19" ht="23.45" customHeight="1">
      <c r="A173" s="87" t="s">
        <v>164</v>
      </c>
      <c r="B173" s="85">
        <v>3</v>
      </c>
      <c r="C173" s="34" t="s">
        <v>27</v>
      </c>
      <c r="D173" s="34" t="s">
        <v>27</v>
      </c>
      <c r="E173" s="56" t="s">
        <v>27</v>
      </c>
      <c r="F173" s="34" t="s">
        <v>27</v>
      </c>
      <c r="G173" s="34" t="s">
        <v>27</v>
      </c>
      <c r="H173" s="34" t="s">
        <v>27</v>
      </c>
      <c r="I173" s="34" t="s">
        <v>27</v>
      </c>
      <c r="J173" s="34" t="s">
        <v>27</v>
      </c>
      <c r="K173" s="56" t="s">
        <v>376</v>
      </c>
      <c r="L173" s="84" t="s">
        <v>682</v>
      </c>
      <c r="M173" s="85" t="s">
        <v>508</v>
      </c>
      <c r="N173" s="34" t="s">
        <v>686</v>
      </c>
      <c r="O173" s="85" t="s">
        <v>699</v>
      </c>
      <c r="P173" s="85" t="s">
        <v>726</v>
      </c>
      <c r="Q173" s="78"/>
      <c r="R173" s="78"/>
      <c r="S173" s="78"/>
    </row>
    <row r="174" spans="1:19" ht="23.45" customHeight="1">
      <c r="A174" s="87" t="s">
        <v>775</v>
      </c>
      <c r="B174" s="34">
        <v>0.7</v>
      </c>
      <c r="C174" s="34" t="s">
        <v>27</v>
      </c>
      <c r="D174" s="34" t="s">
        <v>27</v>
      </c>
      <c r="E174" s="56" t="s">
        <v>27</v>
      </c>
      <c r="F174" s="34" t="s">
        <v>27</v>
      </c>
      <c r="G174" s="34" t="s">
        <v>27</v>
      </c>
      <c r="H174" s="34" t="s">
        <v>27</v>
      </c>
      <c r="I174" s="34" t="s">
        <v>27</v>
      </c>
      <c r="J174" s="34" t="s">
        <v>27</v>
      </c>
      <c r="K174" s="56" t="s">
        <v>377</v>
      </c>
      <c r="L174" s="84" t="s">
        <v>682</v>
      </c>
      <c r="M174" s="85" t="s">
        <v>509</v>
      </c>
      <c r="N174" s="34" t="s">
        <v>686</v>
      </c>
      <c r="O174" s="85" t="s">
        <v>699</v>
      </c>
      <c r="P174" s="85" t="s">
        <v>727</v>
      </c>
      <c r="Q174" s="78"/>
      <c r="R174" s="78"/>
      <c r="S174" s="78"/>
    </row>
    <row r="175" spans="1:19" ht="15.6" customHeight="1">
      <c r="A175" s="87" t="s">
        <v>165</v>
      </c>
      <c r="B175" s="34">
        <v>0.1</v>
      </c>
      <c r="C175" s="34" t="s">
        <v>27</v>
      </c>
      <c r="D175" s="34" t="s">
        <v>27</v>
      </c>
      <c r="E175" s="56" t="s">
        <v>27</v>
      </c>
      <c r="F175" s="34" t="s">
        <v>27</v>
      </c>
      <c r="G175" s="34" t="s">
        <v>27</v>
      </c>
      <c r="H175" s="34" t="s">
        <v>27</v>
      </c>
      <c r="I175" s="34" t="s">
        <v>27</v>
      </c>
      <c r="J175" s="34" t="s">
        <v>27</v>
      </c>
      <c r="K175" s="56" t="s">
        <v>378</v>
      </c>
      <c r="L175" s="84" t="s">
        <v>682</v>
      </c>
      <c r="M175" s="85" t="s">
        <v>509</v>
      </c>
      <c r="N175" s="34" t="s">
        <v>686</v>
      </c>
      <c r="O175" s="85" t="s">
        <v>699</v>
      </c>
      <c r="P175" s="85" t="s">
        <v>727</v>
      </c>
      <c r="Q175" s="78"/>
      <c r="R175" s="78"/>
      <c r="S175" s="78"/>
    </row>
    <row r="176" spans="1:19" s="53" customFormat="1" ht="40.9" customHeight="1">
      <c r="A176" s="73" t="s">
        <v>166</v>
      </c>
      <c r="B176" s="152">
        <v>2</v>
      </c>
      <c r="C176" s="56" t="s">
        <v>27</v>
      </c>
      <c r="D176" s="73" t="s">
        <v>898</v>
      </c>
      <c r="E176" s="73" t="s">
        <v>92</v>
      </c>
      <c r="F176" s="73" t="s">
        <v>92</v>
      </c>
      <c r="G176" s="73" t="s">
        <v>1110</v>
      </c>
      <c r="H176" s="73" t="s">
        <v>1111</v>
      </c>
      <c r="I176" s="152" t="s">
        <v>1112</v>
      </c>
      <c r="J176" s="34" t="s">
        <v>27</v>
      </c>
      <c r="K176" s="56" t="s">
        <v>379</v>
      </c>
      <c r="L176" s="152" t="s">
        <v>682</v>
      </c>
      <c r="M176" s="152" t="s">
        <v>509</v>
      </c>
      <c r="N176" s="56" t="s">
        <v>686</v>
      </c>
      <c r="O176" s="152" t="s">
        <v>699</v>
      </c>
      <c r="P176" s="152" t="s">
        <v>727</v>
      </c>
      <c r="Q176" s="75"/>
      <c r="R176" s="75"/>
      <c r="S176" s="75"/>
    </row>
    <row r="177" spans="1:19" ht="33" customHeight="1">
      <c r="A177" s="87" t="s">
        <v>167</v>
      </c>
      <c r="B177" s="34">
        <v>1</v>
      </c>
      <c r="C177" s="114" t="s">
        <v>577</v>
      </c>
      <c r="D177" s="34" t="s">
        <v>27</v>
      </c>
      <c r="E177" s="56" t="s">
        <v>27</v>
      </c>
      <c r="F177" s="34" t="s">
        <v>27</v>
      </c>
      <c r="G177" s="34" t="s">
        <v>27</v>
      </c>
      <c r="H177" s="34" t="s">
        <v>27</v>
      </c>
      <c r="I177" s="34" t="s">
        <v>27</v>
      </c>
      <c r="J177" s="34" t="s">
        <v>27</v>
      </c>
      <c r="K177" s="56" t="s">
        <v>380</v>
      </c>
      <c r="L177" s="84" t="s">
        <v>682</v>
      </c>
      <c r="M177" s="85" t="s">
        <v>509</v>
      </c>
      <c r="N177" s="34" t="s">
        <v>686</v>
      </c>
      <c r="O177" s="85" t="s">
        <v>699</v>
      </c>
      <c r="P177" s="85" t="s">
        <v>727</v>
      </c>
      <c r="Q177" s="78"/>
      <c r="R177" s="78"/>
      <c r="S177" s="78"/>
    </row>
    <row r="178" spans="1:19" ht="58.5" customHeight="1">
      <c r="A178" s="87" t="s">
        <v>169</v>
      </c>
      <c r="B178" s="34">
        <v>0.98</v>
      </c>
      <c r="C178" s="114" t="s">
        <v>580</v>
      </c>
      <c r="D178" s="34" t="s">
        <v>27</v>
      </c>
      <c r="E178" s="56" t="s">
        <v>27</v>
      </c>
      <c r="F178" s="34" t="s">
        <v>27</v>
      </c>
      <c r="G178" s="34" t="s">
        <v>27</v>
      </c>
      <c r="H178" s="34" t="s">
        <v>27</v>
      </c>
      <c r="I178" s="34" t="s">
        <v>27</v>
      </c>
      <c r="J178" s="34" t="s">
        <v>27</v>
      </c>
      <c r="K178" s="56" t="s">
        <v>381</v>
      </c>
      <c r="L178" s="84" t="s">
        <v>682</v>
      </c>
      <c r="M178" s="85" t="s">
        <v>509</v>
      </c>
      <c r="N178" s="34" t="s">
        <v>686</v>
      </c>
      <c r="O178" s="85" t="s">
        <v>699</v>
      </c>
      <c r="P178" s="84" t="s">
        <v>727</v>
      </c>
      <c r="Q178" s="78"/>
      <c r="R178" s="78"/>
      <c r="S178" s="78"/>
    </row>
    <row r="179" spans="1:19" ht="63.75">
      <c r="A179" s="87" t="s">
        <v>776</v>
      </c>
      <c r="B179" s="85">
        <v>1</v>
      </c>
      <c r="C179" s="114">
        <v>0</v>
      </c>
      <c r="D179" s="34" t="s">
        <v>27</v>
      </c>
      <c r="E179" s="56" t="s">
        <v>27</v>
      </c>
      <c r="F179" s="34" t="s">
        <v>27</v>
      </c>
      <c r="G179" s="34" t="s">
        <v>27</v>
      </c>
      <c r="H179" s="34" t="s">
        <v>27</v>
      </c>
      <c r="I179" s="34" t="s">
        <v>27</v>
      </c>
      <c r="J179" s="34" t="s">
        <v>27</v>
      </c>
      <c r="K179" s="56" t="s">
        <v>382</v>
      </c>
      <c r="L179" s="84" t="s">
        <v>682</v>
      </c>
      <c r="M179" s="85" t="s">
        <v>509</v>
      </c>
      <c r="N179" s="34" t="s">
        <v>686</v>
      </c>
      <c r="O179" s="85" t="s">
        <v>699</v>
      </c>
      <c r="P179" s="67" t="s">
        <v>727</v>
      </c>
      <c r="Q179" s="78"/>
      <c r="R179" s="78"/>
      <c r="S179" s="78"/>
    </row>
    <row r="180" spans="1:19" ht="33.6" customHeight="1">
      <c r="A180" s="87" t="s">
        <v>777</v>
      </c>
      <c r="B180" s="34">
        <v>1</v>
      </c>
      <c r="C180" s="56" t="s">
        <v>586</v>
      </c>
      <c r="D180" s="61">
        <v>1</v>
      </c>
      <c r="E180" s="173" t="s">
        <v>995</v>
      </c>
      <c r="F180" s="61" t="s">
        <v>994</v>
      </c>
      <c r="G180" s="85" t="s">
        <v>994</v>
      </c>
      <c r="H180" s="85" t="s">
        <v>996</v>
      </c>
      <c r="I180" s="155" t="s">
        <v>1113</v>
      </c>
      <c r="J180" s="151"/>
      <c r="K180" s="56" t="s">
        <v>383</v>
      </c>
      <c r="L180" s="84" t="s">
        <v>682</v>
      </c>
      <c r="M180" s="85" t="s">
        <v>509</v>
      </c>
      <c r="N180" s="34" t="s">
        <v>686</v>
      </c>
      <c r="O180" s="85" t="s">
        <v>699</v>
      </c>
      <c r="P180" s="67" t="s">
        <v>727</v>
      </c>
      <c r="Q180" s="78"/>
      <c r="R180" s="78"/>
      <c r="S180" s="78"/>
    </row>
    <row r="181" spans="1:19" ht="31.15" customHeight="1">
      <c r="A181" s="87" t="s">
        <v>778</v>
      </c>
      <c r="B181" s="34">
        <v>1</v>
      </c>
      <c r="C181" s="56">
        <v>0</v>
      </c>
      <c r="D181" s="61">
        <v>1</v>
      </c>
      <c r="E181" s="61">
        <v>0.23</v>
      </c>
      <c r="F181" s="61">
        <v>0.77</v>
      </c>
      <c r="G181" s="34">
        <v>0.77</v>
      </c>
      <c r="H181" s="85" t="s">
        <v>997</v>
      </c>
      <c r="I181" s="155" t="s">
        <v>1113</v>
      </c>
      <c r="J181" s="151"/>
      <c r="K181" s="56" t="s">
        <v>384</v>
      </c>
      <c r="L181" s="84" t="s">
        <v>682</v>
      </c>
      <c r="M181" s="85" t="s">
        <v>509</v>
      </c>
      <c r="N181" s="34" t="s">
        <v>686</v>
      </c>
      <c r="O181" s="85" t="s">
        <v>699</v>
      </c>
      <c r="P181" s="67" t="s">
        <v>727</v>
      </c>
      <c r="Q181" s="78"/>
      <c r="R181" s="78"/>
      <c r="S181" s="78"/>
    </row>
    <row r="182" spans="1:19" ht="25.15" customHeight="1">
      <c r="A182" s="87" t="s">
        <v>171</v>
      </c>
      <c r="B182" s="85">
        <v>5</v>
      </c>
      <c r="C182" s="34" t="s">
        <v>27</v>
      </c>
      <c r="D182" s="34" t="s">
        <v>27</v>
      </c>
      <c r="E182" s="56" t="s">
        <v>27</v>
      </c>
      <c r="F182" s="34" t="s">
        <v>27</v>
      </c>
      <c r="G182" s="34" t="s">
        <v>27</v>
      </c>
      <c r="H182" s="34" t="s">
        <v>27</v>
      </c>
      <c r="I182" s="34" t="s">
        <v>27</v>
      </c>
      <c r="J182" s="34" t="s">
        <v>27</v>
      </c>
      <c r="K182" s="56" t="s">
        <v>385</v>
      </c>
      <c r="L182" s="84" t="s">
        <v>682</v>
      </c>
      <c r="M182" s="85" t="s">
        <v>509</v>
      </c>
      <c r="N182" s="34" t="s">
        <v>686</v>
      </c>
      <c r="O182" s="85" t="s">
        <v>699</v>
      </c>
      <c r="P182" s="85" t="s">
        <v>727</v>
      </c>
      <c r="Q182" s="78"/>
      <c r="R182" s="78"/>
      <c r="S182" s="78"/>
    </row>
    <row r="183" spans="1:19" ht="43.5" customHeight="1">
      <c r="A183" s="87" t="s">
        <v>779</v>
      </c>
      <c r="B183" s="85">
        <v>12</v>
      </c>
      <c r="C183" s="114" t="s">
        <v>591</v>
      </c>
      <c r="D183" s="88">
        <v>3</v>
      </c>
      <c r="E183" s="173">
        <v>3</v>
      </c>
      <c r="F183" s="88">
        <v>0</v>
      </c>
      <c r="G183" s="158">
        <v>0</v>
      </c>
      <c r="H183" s="85" t="s">
        <v>571</v>
      </c>
      <c r="I183" s="34" t="s">
        <v>27</v>
      </c>
      <c r="J183" s="34" t="s">
        <v>27</v>
      </c>
      <c r="K183" s="56" t="s">
        <v>386</v>
      </c>
      <c r="L183" s="84" t="s">
        <v>682</v>
      </c>
      <c r="M183" s="85" t="s">
        <v>510</v>
      </c>
      <c r="N183" s="34" t="s">
        <v>686</v>
      </c>
      <c r="O183" s="85" t="s">
        <v>699</v>
      </c>
      <c r="P183" s="85" t="s">
        <v>728</v>
      </c>
      <c r="Q183" s="78"/>
      <c r="R183" s="78"/>
      <c r="S183" s="78"/>
    </row>
    <row r="184" spans="1:19" ht="25.9" customHeight="1">
      <c r="A184" s="87" t="s">
        <v>780</v>
      </c>
      <c r="B184" s="34">
        <v>0.8</v>
      </c>
      <c r="C184" s="34" t="s">
        <v>27</v>
      </c>
      <c r="D184" s="34" t="s">
        <v>27</v>
      </c>
      <c r="E184" s="56" t="s">
        <v>27</v>
      </c>
      <c r="F184" s="34" t="s">
        <v>27</v>
      </c>
      <c r="G184" s="34" t="s">
        <v>27</v>
      </c>
      <c r="H184" s="34" t="s">
        <v>27</v>
      </c>
      <c r="I184" s="34" t="s">
        <v>27</v>
      </c>
      <c r="J184" s="34" t="s">
        <v>27</v>
      </c>
      <c r="K184" s="56" t="s">
        <v>387</v>
      </c>
      <c r="L184" s="84" t="s">
        <v>682</v>
      </c>
      <c r="M184" s="85" t="s">
        <v>510</v>
      </c>
      <c r="N184" s="34" t="s">
        <v>686</v>
      </c>
      <c r="O184" s="85" t="s">
        <v>699</v>
      </c>
      <c r="P184" s="85" t="s">
        <v>728</v>
      </c>
      <c r="Q184" s="78"/>
      <c r="R184" s="78"/>
      <c r="S184" s="78"/>
    </row>
    <row r="185" spans="1:19" ht="16.149999999999999" customHeight="1">
      <c r="A185" s="87" t="s">
        <v>172</v>
      </c>
      <c r="B185" s="85">
        <v>2</v>
      </c>
      <c r="C185" s="34" t="s">
        <v>27</v>
      </c>
      <c r="D185" s="34" t="s">
        <v>27</v>
      </c>
      <c r="E185" s="56" t="s">
        <v>27</v>
      </c>
      <c r="F185" s="34" t="s">
        <v>27</v>
      </c>
      <c r="G185" s="34" t="s">
        <v>27</v>
      </c>
      <c r="H185" s="34" t="s">
        <v>27</v>
      </c>
      <c r="I185" s="34" t="s">
        <v>27</v>
      </c>
      <c r="J185" s="34" t="s">
        <v>27</v>
      </c>
      <c r="K185" s="56" t="s">
        <v>388</v>
      </c>
      <c r="L185" s="84" t="s">
        <v>682</v>
      </c>
      <c r="M185" s="85" t="s">
        <v>510</v>
      </c>
      <c r="N185" s="34" t="s">
        <v>686</v>
      </c>
      <c r="O185" s="85" t="s">
        <v>699</v>
      </c>
      <c r="P185" s="85" t="s">
        <v>728</v>
      </c>
      <c r="Q185" s="78"/>
      <c r="R185" s="78"/>
      <c r="S185" s="78"/>
    </row>
    <row r="186" spans="1:19" ht="28.5" customHeight="1">
      <c r="A186" s="87" t="s">
        <v>781</v>
      </c>
      <c r="B186" s="85">
        <v>12</v>
      </c>
      <c r="C186" s="114">
        <v>3</v>
      </c>
      <c r="D186" s="86">
        <v>3</v>
      </c>
      <c r="E186" s="170">
        <v>3</v>
      </c>
      <c r="F186" s="86">
        <v>0</v>
      </c>
      <c r="G186" s="158">
        <v>0</v>
      </c>
      <c r="H186" s="34" t="s">
        <v>27</v>
      </c>
      <c r="I186" s="34" t="s">
        <v>27</v>
      </c>
      <c r="J186" s="34" t="s">
        <v>27</v>
      </c>
      <c r="K186" s="56" t="s">
        <v>389</v>
      </c>
      <c r="L186" s="84" t="s">
        <v>682</v>
      </c>
      <c r="M186" s="85" t="s">
        <v>510</v>
      </c>
      <c r="N186" s="34" t="s">
        <v>686</v>
      </c>
      <c r="O186" s="85" t="s">
        <v>699</v>
      </c>
      <c r="P186" s="85" t="s">
        <v>728</v>
      </c>
      <c r="Q186" s="78"/>
      <c r="R186" s="78"/>
      <c r="S186" s="78"/>
    </row>
    <row r="187" spans="1:19" ht="24.6" customHeight="1">
      <c r="A187" s="87" t="s">
        <v>782</v>
      </c>
      <c r="B187" s="85">
        <v>5</v>
      </c>
      <c r="C187" s="34" t="s">
        <v>27</v>
      </c>
      <c r="D187" s="34" t="s">
        <v>27</v>
      </c>
      <c r="E187" s="56" t="s">
        <v>27</v>
      </c>
      <c r="F187" s="34" t="s">
        <v>27</v>
      </c>
      <c r="G187" s="34" t="s">
        <v>27</v>
      </c>
      <c r="H187" s="34" t="s">
        <v>27</v>
      </c>
      <c r="I187" s="34" t="s">
        <v>27</v>
      </c>
      <c r="J187" s="34" t="s">
        <v>27</v>
      </c>
      <c r="K187" s="56" t="s">
        <v>390</v>
      </c>
      <c r="L187" s="84" t="s">
        <v>682</v>
      </c>
      <c r="M187" s="85" t="s">
        <v>510</v>
      </c>
      <c r="N187" s="34" t="s">
        <v>686</v>
      </c>
      <c r="O187" s="85" t="s">
        <v>699</v>
      </c>
      <c r="P187" s="85" t="s">
        <v>728</v>
      </c>
      <c r="Q187" s="78"/>
      <c r="R187" s="78"/>
      <c r="S187" s="78"/>
    </row>
    <row r="188" spans="1:19" ht="38.25">
      <c r="A188" s="87" t="s">
        <v>173</v>
      </c>
      <c r="B188" s="85">
        <v>3</v>
      </c>
      <c r="C188" s="34" t="s">
        <v>27</v>
      </c>
      <c r="D188" s="34" t="s">
        <v>27</v>
      </c>
      <c r="E188" s="56" t="s">
        <v>27</v>
      </c>
      <c r="F188" s="34" t="s">
        <v>27</v>
      </c>
      <c r="G188" s="34" t="s">
        <v>27</v>
      </c>
      <c r="H188" s="34" t="s">
        <v>27</v>
      </c>
      <c r="I188" s="34" t="s">
        <v>27</v>
      </c>
      <c r="J188" s="34" t="s">
        <v>27</v>
      </c>
      <c r="K188" s="56" t="s">
        <v>391</v>
      </c>
      <c r="L188" s="73" t="s">
        <v>682</v>
      </c>
      <c r="M188" s="85" t="s">
        <v>509</v>
      </c>
      <c r="N188" s="34" t="s">
        <v>686</v>
      </c>
      <c r="O188" s="87" t="s">
        <v>700</v>
      </c>
      <c r="P188" s="87" t="s">
        <v>729</v>
      </c>
      <c r="Q188" s="78"/>
      <c r="R188" s="78"/>
      <c r="S188" s="78"/>
    </row>
    <row r="189" spans="1:19" ht="25.9" customHeight="1">
      <c r="A189" s="87" t="s">
        <v>174</v>
      </c>
      <c r="B189" s="85">
        <v>2</v>
      </c>
      <c r="C189" s="34" t="s">
        <v>27</v>
      </c>
      <c r="D189" s="34" t="s">
        <v>27</v>
      </c>
      <c r="E189" s="56" t="s">
        <v>27</v>
      </c>
      <c r="F189" s="34" t="s">
        <v>27</v>
      </c>
      <c r="G189" s="34" t="s">
        <v>27</v>
      </c>
      <c r="H189" s="34" t="s">
        <v>27</v>
      </c>
      <c r="I189" s="34" t="s">
        <v>27</v>
      </c>
      <c r="J189" s="34" t="s">
        <v>27</v>
      </c>
      <c r="K189" s="84" t="s">
        <v>392</v>
      </c>
      <c r="L189" s="84" t="s">
        <v>680</v>
      </c>
      <c r="M189" s="85" t="s">
        <v>511</v>
      </c>
      <c r="N189" s="34" t="s">
        <v>686</v>
      </c>
      <c r="O189" s="85" t="s">
        <v>730</v>
      </c>
      <c r="P189" s="85" t="s">
        <v>731</v>
      </c>
      <c r="Q189" s="78"/>
      <c r="R189" s="78"/>
      <c r="S189" s="78"/>
    </row>
    <row r="190" spans="1:19" s="78" customFormat="1" ht="54.6" customHeight="1">
      <c r="A190" s="153" t="s">
        <v>175</v>
      </c>
      <c r="B190" s="155">
        <v>2</v>
      </c>
      <c r="C190" s="34" t="s">
        <v>27</v>
      </c>
      <c r="D190" s="155" t="s">
        <v>899</v>
      </c>
      <c r="E190" s="173">
        <v>0</v>
      </c>
      <c r="F190" s="154">
        <v>1</v>
      </c>
      <c r="G190" s="156">
        <v>1</v>
      </c>
      <c r="H190" s="152" t="s">
        <v>1116</v>
      </c>
      <c r="I190" s="152" t="s">
        <v>533</v>
      </c>
      <c r="J190" s="34" t="s">
        <v>27</v>
      </c>
      <c r="K190" s="152" t="s">
        <v>393</v>
      </c>
      <c r="L190" s="152" t="s">
        <v>680</v>
      </c>
      <c r="M190" s="155" t="s">
        <v>511</v>
      </c>
      <c r="N190" s="34" t="s">
        <v>686</v>
      </c>
      <c r="O190" s="155" t="s">
        <v>730</v>
      </c>
      <c r="P190" s="155" t="s">
        <v>731</v>
      </c>
    </row>
    <row r="191" spans="1:19" s="78" customFormat="1" ht="42.6" customHeight="1">
      <c r="A191" s="73" t="s">
        <v>783</v>
      </c>
      <c r="B191" s="56">
        <v>0.95</v>
      </c>
      <c r="C191" s="56">
        <v>0</v>
      </c>
      <c r="D191" s="59">
        <v>0.95</v>
      </c>
      <c r="E191" s="173">
        <v>0</v>
      </c>
      <c r="F191" s="59">
        <v>1</v>
      </c>
      <c r="G191" s="156">
        <v>1</v>
      </c>
      <c r="H191" s="152" t="s">
        <v>866</v>
      </c>
      <c r="I191" s="155" t="s">
        <v>632</v>
      </c>
      <c r="J191" s="155" t="s">
        <v>631</v>
      </c>
      <c r="K191" s="152" t="s">
        <v>396</v>
      </c>
      <c r="L191" s="152" t="s">
        <v>680</v>
      </c>
      <c r="M191" s="155" t="s">
        <v>511</v>
      </c>
      <c r="N191" s="34" t="s">
        <v>686</v>
      </c>
      <c r="O191" s="155" t="s">
        <v>730</v>
      </c>
      <c r="P191" s="155" t="s">
        <v>731</v>
      </c>
    </row>
    <row r="192" spans="1:19" s="78" customFormat="1" ht="54" customHeight="1">
      <c r="A192" s="153" t="s">
        <v>784</v>
      </c>
      <c r="B192" s="155">
        <v>2</v>
      </c>
      <c r="C192" s="34" t="s">
        <v>27</v>
      </c>
      <c r="D192" s="155" t="s">
        <v>900</v>
      </c>
      <c r="E192" s="173">
        <v>0</v>
      </c>
      <c r="F192" s="154">
        <v>1</v>
      </c>
      <c r="G192" s="156">
        <v>1</v>
      </c>
      <c r="H192" s="152" t="s">
        <v>1114</v>
      </c>
      <c r="I192" s="154" t="s">
        <v>1115</v>
      </c>
      <c r="J192" s="34" t="s">
        <v>27</v>
      </c>
      <c r="K192" s="152" t="s">
        <v>395</v>
      </c>
      <c r="L192" s="152" t="s">
        <v>680</v>
      </c>
      <c r="M192" s="155" t="s">
        <v>511</v>
      </c>
      <c r="N192" s="34" t="s">
        <v>686</v>
      </c>
      <c r="O192" s="155" t="s">
        <v>730</v>
      </c>
      <c r="P192" s="155" t="s">
        <v>731</v>
      </c>
    </row>
    <row r="193" spans="1:19" ht="24.6" customHeight="1">
      <c r="A193" s="87" t="s">
        <v>176</v>
      </c>
      <c r="B193" s="85">
        <v>5</v>
      </c>
      <c r="C193" s="34" t="s">
        <v>27</v>
      </c>
      <c r="D193" s="34" t="s">
        <v>27</v>
      </c>
      <c r="E193" s="56" t="s">
        <v>27</v>
      </c>
      <c r="F193" s="34" t="s">
        <v>27</v>
      </c>
      <c r="G193" s="34" t="s">
        <v>27</v>
      </c>
      <c r="H193" s="34" t="s">
        <v>27</v>
      </c>
      <c r="I193" s="34" t="s">
        <v>27</v>
      </c>
      <c r="J193" s="34" t="s">
        <v>27</v>
      </c>
      <c r="K193" s="84" t="s">
        <v>394</v>
      </c>
      <c r="L193" s="84" t="s">
        <v>680</v>
      </c>
      <c r="M193" s="85" t="s">
        <v>511</v>
      </c>
      <c r="N193" s="34" t="s">
        <v>686</v>
      </c>
      <c r="O193" s="85" t="s">
        <v>730</v>
      </c>
      <c r="P193" s="85" t="s">
        <v>731</v>
      </c>
      <c r="Q193" s="78"/>
      <c r="R193" s="78"/>
      <c r="S193" s="78"/>
    </row>
    <row r="194" spans="1:19" ht="31.15" customHeight="1">
      <c r="A194" s="87" t="s">
        <v>785</v>
      </c>
      <c r="B194" s="34">
        <v>0.75</v>
      </c>
      <c r="C194" s="34" t="s">
        <v>27</v>
      </c>
      <c r="D194" s="34" t="s">
        <v>27</v>
      </c>
      <c r="E194" s="56" t="s">
        <v>27</v>
      </c>
      <c r="F194" s="34" t="s">
        <v>27</v>
      </c>
      <c r="G194" s="34" t="s">
        <v>27</v>
      </c>
      <c r="H194" s="34" t="s">
        <v>27</v>
      </c>
      <c r="I194" s="34" t="s">
        <v>27</v>
      </c>
      <c r="J194" s="34" t="s">
        <v>27</v>
      </c>
      <c r="K194" s="86" t="s">
        <v>397</v>
      </c>
      <c r="L194" s="84" t="s">
        <v>680</v>
      </c>
      <c r="M194" s="84" t="s">
        <v>512</v>
      </c>
      <c r="N194" s="85" t="s">
        <v>686</v>
      </c>
      <c r="O194" s="34" t="s">
        <v>730</v>
      </c>
      <c r="P194" s="85" t="s">
        <v>732</v>
      </c>
      <c r="Q194" s="78"/>
      <c r="R194" s="78"/>
      <c r="S194" s="78"/>
    </row>
    <row r="195" spans="1:19" ht="24.6" customHeight="1">
      <c r="A195" s="87" t="s">
        <v>177</v>
      </c>
      <c r="B195" s="85">
        <v>5</v>
      </c>
      <c r="C195" s="34" t="s">
        <v>27</v>
      </c>
      <c r="D195" s="34" t="s">
        <v>27</v>
      </c>
      <c r="E195" s="56" t="s">
        <v>27</v>
      </c>
      <c r="F195" s="34" t="s">
        <v>27</v>
      </c>
      <c r="G195" s="34" t="s">
        <v>27</v>
      </c>
      <c r="H195" s="34" t="s">
        <v>27</v>
      </c>
      <c r="I195" s="34" t="s">
        <v>27</v>
      </c>
      <c r="J195" s="34" t="s">
        <v>27</v>
      </c>
      <c r="K195" s="84" t="s">
        <v>398</v>
      </c>
      <c r="L195" s="84" t="s">
        <v>680</v>
      </c>
      <c r="M195" s="85" t="s">
        <v>512</v>
      </c>
      <c r="N195" s="34" t="s">
        <v>686</v>
      </c>
      <c r="O195" s="85" t="s">
        <v>730</v>
      </c>
      <c r="P195" s="85" t="s">
        <v>732</v>
      </c>
      <c r="Q195" s="78"/>
      <c r="R195" s="78"/>
      <c r="S195" s="78"/>
    </row>
    <row r="196" spans="1:19" s="53" customFormat="1" ht="27" customHeight="1">
      <c r="A196" s="73" t="s">
        <v>786</v>
      </c>
      <c r="B196" s="146">
        <v>12</v>
      </c>
      <c r="C196" s="56" t="s">
        <v>27</v>
      </c>
      <c r="D196" s="56" t="s">
        <v>27</v>
      </c>
      <c r="E196" s="56" t="s">
        <v>27</v>
      </c>
      <c r="F196" s="56" t="s">
        <v>27</v>
      </c>
      <c r="G196" s="56" t="s">
        <v>27</v>
      </c>
      <c r="H196" s="56" t="s">
        <v>27</v>
      </c>
      <c r="I196" s="56" t="s">
        <v>27</v>
      </c>
      <c r="J196" s="56" t="s">
        <v>27</v>
      </c>
      <c r="K196" s="56" t="s">
        <v>399</v>
      </c>
      <c r="L196" s="146" t="s">
        <v>682</v>
      </c>
      <c r="M196" s="146" t="s">
        <v>513</v>
      </c>
      <c r="N196" s="56" t="s">
        <v>687</v>
      </c>
      <c r="O196" s="146" t="s">
        <v>733</v>
      </c>
      <c r="P196" s="146" t="s">
        <v>735</v>
      </c>
      <c r="Q196" s="75"/>
      <c r="R196" s="75"/>
      <c r="S196" s="75"/>
    </row>
    <row r="197" spans="1:19" s="53" customFormat="1" ht="30.75" customHeight="1">
      <c r="A197" s="73" t="s">
        <v>178</v>
      </c>
      <c r="B197" s="146">
        <v>4</v>
      </c>
      <c r="C197" s="56" t="s">
        <v>27</v>
      </c>
      <c r="D197" s="56" t="s">
        <v>27</v>
      </c>
      <c r="E197" s="56" t="s">
        <v>27</v>
      </c>
      <c r="F197" s="56" t="s">
        <v>27</v>
      </c>
      <c r="G197" s="56" t="s">
        <v>27</v>
      </c>
      <c r="H197" s="56" t="s">
        <v>27</v>
      </c>
      <c r="I197" s="56" t="s">
        <v>27</v>
      </c>
      <c r="J197" s="56" t="s">
        <v>27</v>
      </c>
      <c r="K197" s="56" t="s">
        <v>400</v>
      </c>
      <c r="L197" s="73" t="s">
        <v>682</v>
      </c>
      <c r="M197" s="146" t="s">
        <v>513</v>
      </c>
      <c r="N197" s="56" t="s">
        <v>687</v>
      </c>
      <c r="O197" s="146" t="s">
        <v>733</v>
      </c>
      <c r="P197" s="73" t="s">
        <v>735</v>
      </c>
      <c r="Q197" s="75"/>
      <c r="R197" s="75"/>
      <c r="S197" s="75"/>
    </row>
    <row r="198" spans="1:19" s="53" customFormat="1" ht="27" customHeight="1">
      <c r="A198" s="73" t="s">
        <v>179</v>
      </c>
      <c r="B198" s="152">
        <v>5</v>
      </c>
      <c r="C198" s="56" t="s">
        <v>27</v>
      </c>
      <c r="D198" s="56" t="s">
        <v>27</v>
      </c>
      <c r="E198" s="56" t="s">
        <v>27</v>
      </c>
      <c r="F198" s="56" t="s">
        <v>27</v>
      </c>
      <c r="G198" s="56" t="s">
        <v>27</v>
      </c>
      <c r="H198" s="56" t="s">
        <v>27</v>
      </c>
      <c r="I198" s="56" t="s">
        <v>27</v>
      </c>
      <c r="J198" s="56" t="s">
        <v>27</v>
      </c>
      <c r="K198" s="73" t="s">
        <v>401</v>
      </c>
      <c r="L198" s="73" t="s">
        <v>678</v>
      </c>
      <c r="M198" s="152" t="s">
        <v>514</v>
      </c>
      <c r="N198" s="56" t="s">
        <v>687</v>
      </c>
      <c r="O198" s="73" t="s">
        <v>734</v>
      </c>
      <c r="P198" s="73" t="s">
        <v>736</v>
      </c>
      <c r="Q198" s="75"/>
      <c r="R198" s="75"/>
      <c r="S198" s="75"/>
    </row>
    <row r="199" spans="1:19" s="53" customFormat="1" ht="63.75">
      <c r="A199" s="73" t="s">
        <v>787</v>
      </c>
      <c r="B199" s="146">
        <v>15</v>
      </c>
      <c r="C199" s="56" t="s">
        <v>27</v>
      </c>
      <c r="D199" s="56" t="s">
        <v>27</v>
      </c>
      <c r="E199" s="56" t="s">
        <v>27</v>
      </c>
      <c r="F199" s="56" t="s">
        <v>27</v>
      </c>
      <c r="G199" s="56" t="s">
        <v>27</v>
      </c>
      <c r="H199" s="56" t="s">
        <v>27</v>
      </c>
      <c r="I199" s="56" t="s">
        <v>27</v>
      </c>
      <c r="J199" s="56" t="s">
        <v>27</v>
      </c>
      <c r="K199" s="56" t="s">
        <v>402</v>
      </c>
      <c r="L199" s="146" t="s">
        <v>682</v>
      </c>
      <c r="M199" s="146" t="s">
        <v>513</v>
      </c>
      <c r="N199" s="56" t="s">
        <v>687</v>
      </c>
      <c r="O199" s="146" t="s">
        <v>734</v>
      </c>
      <c r="P199" s="146" t="s">
        <v>737</v>
      </c>
      <c r="Q199" s="75"/>
      <c r="R199" s="75"/>
      <c r="S199" s="75"/>
    </row>
    <row r="200" spans="1:19" s="53" customFormat="1" ht="63.75">
      <c r="A200" s="73" t="s">
        <v>180</v>
      </c>
      <c r="B200" s="146">
        <v>1</v>
      </c>
      <c r="C200" s="56" t="s">
        <v>27</v>
      </c>
      <c r="D200" s="56" t="s">
        <v>27</v>
      </c>
      <c r="E200" s="56" t="s">
        <v>27</v>
      </c>
      <c r="F200" s="56" t="s">
        <v>27</v>
      </c>
      <c r="G200" s="56" t="s">
        <v>27</v>
      </c>
      <c r="H200" s="56" t="s">
        <v>27</v>
      </c>
      <c r="I200" s="56" t="s">
        <v>27</v>
      </c>
      <c r="J200" s="56" t="s">
        <v>27</v>
      </c>
      <c r="K200" s="56" t="s">
        <v>403</v>
      </c>
      <c r="L200" s="146" t="s">
        <v>682</v>
      </c>
      <c r="M200" s="146" t="s">
        <v>513</v>
      </c>
      <c r="N200" s="56" t="s">
        <v>687</v>
      </c>
      <c r="O200" s="146" t="s">
        <v>734</v>
      </c>
      <c r="P200" s="146" t="s">
        <v>737</v>
      </c>
      <c r="Q200" s="75"/>
      <c r="R200" s="75"/>
      <c r="S200" s="75"/>
    </row>
    <row r="201" spans="1:19" s="53" customFormat="1" ht="63.75">
      <c r="A201" s="73" t="s">
        <v>180</v>
      </c>
      <c r="B201" s="152">
        <v>1</v>
      </c>
      <c r="C201" s="56" t="s">
        <v>27</v>
      </c>
      <c r="D201" s="56" t="s">
        <v>27</v>
      </c>
      <c r="E201" s="56" t="s">
        <v>27</v>
      </c>
      <c r="F201" s="56" t="s">
        <v>27</v>
      </c>
      <c r="G201" s="56" t="s">
        <v>27</v>
      </c>
      <c r="H201" s="56" t="s">
        <v>27</v>
      </c>
      <c r="I201" s="56" t="s">
        <v>27</v>
      </c>
      <c r="J201" s="56" t="s">
        <v>27</v>
      </c>
      <c r="K201" s="73" t="s">
        <v>404</v>
      </c>
      <c r="L201" s="73" t="s">
        <v>678</v>
      </c>
      <c r="M201" s="152" t="s">
        <v>514</v>
      </c>
      <c r="N201" s="56" t="s">
        <v>687</v>
      </c>
      <c r="O201" s="152" t="s">
        <v>734</v>
      </c>
      <c r="P201" s="73" t="s">
        <v>737</v>
      </c>
      <c r="Q201" s="75"/>
      <c r="R201" s="75"/>
      <c r="S201" s="75"/>
    </row>
    <row r="202" spans="1:19" s="53" customFormat="1" ht="54" customHeight="1">
      <c r="A202" s="73" t="s">
        <v>181</v>
      </c>
      <c r="B202" s="146">
        <v>6</v>
      </c>
      <c r="C202" s="146" t="s">
        <v>592</v>
      </c>
      <c r="D202" s="73" t="s">
        <v>901</v>
      </c>
      <c r="E202" s="171">
        <v>1</v>
      </c>
      <c r="F202" s="146" t="s">
        <v>592</v>
      </c>
      <c r="G202" s="148">
        <v>0</v>
      </c>
      <c r="H202" s="56" t="s">
        <v>27</v>
      </c>
      <c r="I202" s="56" t="s">
        <v>27</v>
      </c>
      <c r="J202" s="56" t="s">
        <v>27</v>
      </c>
      <c r="K202" s="56" t="s">
        <v>405</v>
      </c>
      <c r="L202" s="73" t="s">
        <v>682</v>
      </c>
      <c r="M202" s="146" t="s">
        <v>513</v>
      </c>
      <c r="N202" s="56" t="s">
        <v>687</v>
      </c>
      <c r="O202" s="73" t="s">
        <v>734</v>
      </c>
      <c r="P202" s="73" t="s">
        <v>738</v>
      </c>
      <c r="Q202" s="75"/>
      <c r="R202" s="75"/>
      <c r="S202" s="75"/>
    </row>
    <row r="203" spans="1:19" s="53" customFormat="1" ht="15.6" customHeight="1">
      <c r="A203" s="73" t="s">
        <v>182</v>
      </c>
      <c r="B203" s="146">
        <v>30</v>
      </c>
      <c r="C203" s="56" t="s">
        <v>27</v>
      </c>
      <c r="D203" s="56" t="s">
        <v>27</v>
      </c>
      <c r="E203" s="56" t="s">
        <v>27</v>
      </c>
      <c r="F203" s="56" t="s">
        <v>27</v>
      </c>
      <c r="G203" s="56" t="s">
        <v>27</v>
      </c>
      <c r="H203" s="56" t="s">
        <v>27</v>
      </c>
      <c r="I203" s="56" t="s">
        <v>27</v>
      </c>
      <c r="J203" s="56" t="s">
        <v>27</v>
      </c>
      <c r="K203" s="56" t="s">
        <v>406</v>
      </c>
      <c r="L203" s="146" t="s">
        <v>682</v>
      </c>
      <c r="M203" s="146" t="s">
        <v>513</v>
      </c>
      <c r="N203" s="56" t="s">
        <v>687</v>
      </c>
      <c r="O203" s="73" t="s">
        <v>734</v>
      </c>
      <c r="P203" s="146" t="s">
        <v>738</v>
      </c>
      <c r="Q203" s="75"/>
      <c r="R203" s="75"/>
      <c r="S203" s="75"/>
    </row>
    <row r="204" spans="1:19" s="53" customFormat="1" ht="63.75">
      <c r="A204" s="73" t="s">
        <v>788</v>
      </c>
      <c r="B204" s="146">
        <v>1067</v>
      </c>
      <c r="C204" s="56" t="s">
        <v>27</v>
      </c>
      <c r="D204" s="56" t="s">
        <v>27</v>
      </c>
      <c r="E204" s="56" t="s">
        <v>27</v>
      </c>
      <c r="F204" s="56" t="s">
        <v>27</v>
      </c>
      <c r="G204" s="56" t="s">
        <v>27</v>
      </c>
      <c r="H204" s="56" t="s">
        <v>27</v>
      </c>
      <c r="I204" s="56" t="s">
        <v>27</v>
      </c>
      <c r="J204" s="56" t="s">
        <v>27</v>
      </c>
      <c r="K204" s="56" t="s">
        <v>407</v>
      </c>
      <c r="L204" s="146" t="s">
        <v>682</v>
      </c>
      <c r="M204" s="146" t="s">
        <v>513</v>
      </c>
      <c r="N204" s="56" t="s">
        <v>687</v>
      </c>
      <c r="O204" s="73" t="s">
        <v>734</v>
      </c>
      <c r="P204" s="146" t="s">
        <v>738</v>
      </c>
      <c r="Q204" s="75"/>
      <c r="R204" s="75"/>
      <c r="S204" s="75"/>
    </row>
    <row r="205" spans="1:19" s="53" customFormat="1" ht="63.75">
      <c r="A205" s="73" t="s">
        <v>183</v>
      </c>
      <c r="B205" s="146">
        <v>250</v>
      </c>
      <c r="C205" s="56" t="s">
        <v>27</v>
      </c>
      <c r="D205" s="56" t="s">
        <v>27</v>
      </c>
      <c r="E205" s="56" t="s">
        <v>27</v>
      </c>
      <c r="F205" s="56" t="s">
        <v>27</v>
      </c>
      <c r="G205" s="56" t="s">
        <v>27</v>
      </c>
      <c r="H205" s="56" t="s">
        <v>27</v>
      </c>
      <c r="I205" s="56" t="s">
        <v>27</v>
      </c>
      <c r="J205" s="56" t="s">
        <v>27</v>
      </c>
      <c r="K205" s="56" t="s">
        <v>408</v>
      </c>
      <c r="L205" s="73" t="s">
        <v>682</v>
      </c>
      <c r="M205" s="146" t="s">
        <v>513</v>
      </c>
      <c r="N205" s="56" t="s">
        <v>687</v>
      </c>
      <c r="O205" s="73" t="s">
        <v>734</v>
      </c>
      <c r="P205" s="73" t="s">
        <v>738</v>
      </c>
      <c r="Q205" s="75"/>
      <c r="R205" s="75"/>
      <c r="S205" s="75"/>
    </row>
    <row r="206" spans="1:19" s="53" customFormat="1" ht="63.75">
      <c r="A206" s="73" t="s">
        <v>789</v>
      </c>
      <c r="B206" s="146">
        <v>5</v>
      </c>
      <c r="C206" s="56" t="s">
        <v>27</v>
      </c>
      <c r="D206" s="56" t="s">
        <v>27</v>
      </c>
      <c r="E206" s="56" t="s">
        <v>27</v>
      </c>
      <c r="F206" s="56" t="s">
        <v>27</v>
      </c>
      <c r="G206" s="56" t="s">
        <v>27</v>
      </c>
      <c r="H206" s="56" t="s">
        <v>27</v>
      </c>
      <c r="I206" s="56" t="s">
        <v>27</v>
      </c>
      <c r="J206" s="56" t="s">
        <v>27</v>
      </c>
      <c r="K206" s="56" t="s">
        <v>409</v>
      </c>
      <c r="L206" s="146" t="s">
        <v>682</v>
      </c>
      <c r="M206" s="146" t="s">
        <v>513</v>
      </c>
      <c r="N206" s="56" t="s">
        <v>687</v>
      </c>
      <c r="O206" s="73" t="s">
        <v>734</v>
      </c>
      <c r="P206" s="146" t="s">
        <v>738</v>
      </c>
      <c r="Q206" s="75"/>
      <c r="R206" s="75"/>
      <c r="S206" s="75"/>
    </row>
    <row r="207" spans="1:19" s="53" customFormat="1" ht="63.75">
      <c r="A207" s="73" t="s">
        <v>184</v>
      </c>
      <c r="B207" s="146">
        <v>30</v>
      </c>
      <c r="C207" s="56" t="s">
        <v>27</v>
      </c>
      <c r="D207" s="56" t="s">
        <v>27</v>
      </c>
      <c r="E207" s="56" t="s">
        <v>27</v>
      </c>
      <c r="F207" s="56" t="s">
        <v>27</v>
      </c>
      <c r="G207" s="56" t="s">
        <v>27</v>
      </c>
      <c r="H207" s="56" t="s">
        <v>27</v>
      </c>
      <c r="I207" s="56" t="s">
        <v>27</v>
      </c>
      <c r="J207" s="56" t="s">
        <v>27</v>
      </c>
      <c r="K207" s="56" t="s">
        <v>410</v>
      </c>
      <c r="L207" s="146" t="s">
        <v>682</v>
      </c>
      <c r="M207" s="146" t="s">
        <v>513</v>
      </c>
      <c r="N207" s="56" t="s">
        <v>687</v>
      </c>
      <c r="O207" s="73" t="s">
        <v>734</v>
      </c>
      <c r="P207" s="146" t="s">
        <v>738</v>
      </c>
      <c r="Q207" s="75"/>
      <c r="R207" s="75"/>
      <c r="S207" s="75"/>
    </row>
    <row r="208" spans="1:19" s="53" customFormat="1" ht="63.75">
      <c r="A208" s="73" t="s">
        <v>185</v>
      </c>
      <c r="B208" s="146">
        <v>4</v>
      </c>
      <c r="C208" s="56" t="s">
        <v>27</v>
      </c>
      <c r="D208" s="56" t="s">
        <v>27</v>
      </c>
      <c r="E208" s="56" t="s">
        <v>27</v>
      </c>
      <c r="F208" s="56" t="s">
        <v>27</v>
      </c>
      <c r="G208" s="56" t="s">
        <v>27</v>
      </c>
      <c r="H208" s="56" t="s">
        <v>27</v>
      </c>
      <c r="I208" s="56" t="s">
        <v>27</v>
      </c>
      <c r="J208" s="56" t="s">
        <v>27</v>
      </c>
      <c r="K208" s="56" t="s">
        <v>411</v>
      </c>
      <c r="L208" s="146" t="s">
        <v>682</v>
      </c>
      <c r="M208" s="146" t="s">
        <v>513</v>
      </c>
      <c r="N208" s="56" t="s">
        <v>687</v>
      </c>
      <c r="O208" s="73" t="s">
        <v>734</v>
      </c>
      <c r="P208" s="146" t="s">
        <v>738</v>
      </c>
      <c r="Q208" s="75"/>
      <c r="R208" s="75"/>
      <c r="S208" s="75"/>
    </row>
    <row r="209" spans="1:19" ht="76.5">
      <c r="A209" s="87" t="s">
        <v>186</v>
      </c>
      <c r="B209" s="85">
        <v>3</v>
      </c>
      <c r="C209" s="34" t="s">
        <v>27</v>
      </c>
      <c r="D209" s="87" t="s">
        <v>902</v>
      </c>
      <c r="E209" s="172" t="s">
        <v>92</v>
      </c>
      <c r="F209" s="87" t="s">
        <v>592</v>
      </c>
      <c r="G209" s="158">
        <v>0</v>
      </c>
      <c r="H209" s="87" t="s">
        <v>1000</v>
      </c>
      <c r="I209" s="34" t="s">
        <v>27</v>
      </c>
      <c r="J209" s="34" t="s">
        <v>27</v>
      </c>
      <c r="K209" s="73" t="s">
        <v>412</v>
      </c>
      <c r="L209" s="73" t="s">
        <v>678</v>
      </c>
      <c r="M209" s="85" t="s">
        <v>504</v>
      </c>
      <c r="N209" s="87" t="s">
        <v>687</v>
      </c>
      <c r="O209" s="87" t="s">
        <v>701</v>
      </c>
      <c r="P209" s="87" t="s">
        <v>739</v>
      </c>
      <c r="Q209" s="78"/>
      <c r="R209" s="78"/>
      <c r="S209" s="78"/>
    </row>
    <row r="210" spans="1:19" ht="27" customHeight="1">
      <c r="A210" s="87" t="s">
        <v>790</v>
      </c>
      <c r="B210" s="85">
        <v>4</v>
      </c>
      <c r="C210" s="56" t="s">
        <v>522</v>
      </c>
      <c r="D210" s="61">
        <v>0.85</v>
      </c>
      <c r="E210" s="173" t="s">
        <v>526</v>
      </c>
      <c r="F210" s="61" t="s">
        <v>527</v>
      </c>
      <c r="G210" s="150" t="s">
        <v>635</v>
      </c>
      <c r="H210" s="85" t="s">
        <v>1001</v>
      </c>
      <c r="I210" s="138" t="s">
        <v>813</v>
      </c>
      <c r="J210" s="34" t="s">
        <v>27</v>
      </c>
      <c r="K210" s="56" t="s">
        <v>414</v>
      </c>
      <c r="L210" s="84" t="s">
        <v>681</v>
      </c>
      <c r="M210" s="85" t="s">
        <v>197</v>
      </c>
      <c r="N210" s="85" t="s">
        <v>684</v>
      </c>
      <c r="O210" s="85" t="s">
        <v>714</v>
      </c>
      <c r="P210" s="85" t="s">
        <v>740</v>
      </c>
      <c r="Q210" s="78"/>
      <c r="R210" s="78"/>
      <c r="S210" s="78"/>
    </row>
    <row r="211" spans="1:19" ht="44.25" customHeight="1">
      <c r="A211" s="87" t="s">
        <v>858</v>
      </c>
      <c r="B211" s="85">
        <v>4</v>
      </c>
      <c r="C211" s="56" t="s">
        <v>870</v>
      </c>
      <c r="D211" s="61">
        <v>0.85</v>
      </c>
      <c r="E211" s="173" t="s">
        <v>1002</v>
      </c>
      <c r="F211" s="61" t="s">
        <v>1003</v>
      </c>
      <c r="G211" s="157" t="s">
        <v>1004</v>
      </c>
      <c r="H211" s="138" t="s">
        <v>1005</v>
      </c>
      <c r="I211" s="138" t="s">
        <v>813</v>
      </c>
      <c r="J211" s="34" t="s">
        <v>27</v>
      </c>
      <c r="K211" s="56" t="s">
        <v>415</v>
      </c>
      <c r="L211" s="84" t="s">
        <v>681</v>
      </c>
      <c r="M211" s="85" t="s">
        <v>197</v>
      </c>
      <c r="N211" s="85" t="s">
        <v>684</v>
      </c>
      <c r="O211" s="85" t="s">
        <v>714</v>
      </c>
      <c r="P211" s="85" t="s">
        <v>740</v>
      </c>
      <c r="Q211" s="78"/>
      <c r="R211" s="78"/>
      <c r="S211" s="78"/>
    </row>
    <row r="212" spans="1:19" ht="52.15" customHeight="1">
      <c r="A212" s="87" t="s">
        <v>194</v>
      </c>
      <c r="B212" s="85">
        <v>2</v>
      </c>
      <c r="C212" s="147">
        <v>2</v>
      </c>
      <c r="D212" s="118" t="s">
        <v>903</v>
      </c>
      <c r="E212" s="173">
        <v>0</v>
      </c>
      <c r="F212" s="137">
        <v>1</v>
      </c>
      <c r="G212" s="34">
        <v>1</v>
      </c>
      <c r="H212" s="85" t="s">
        <v>1006</v>
      </c>
      <c r="I212" s="85" t="s">
        <v>1007</v>
      </c>
      <c r="J212" s="34" t="s">
        <v>27</v>
      </c>
      <c r="K212" s="56" t="s">
        <v>416</v>
      </c>
      <c r="L212" s="84" t="s">
        <v>681</v>
      </c>
      <c r="M212" s="85" t="s">
        <v>197</v>
      </c>
      <c r="N212" s="85" t="s">
        <v>684</v>
      </c>
      <c r="O212" s="85" t="s">
        <v>714</v>
      </c>
      <c r="P212" s="85" t="s">
        <v>740</v>
      </c>
      <c r="Q212" s="78"/>
      <c r="R212" s="78"/>
      <c r="S212" s="78"/>
    </row>
    <row r="213" spans="1:19" ht="24.6" customHeight="1">
      <c r="A213" s="87" t="s">
        <v>188</v>
      </c>
      <c r="B213" s="85">
        <v>4</v>
      </c>
      <c r="C213" s="95">
        <v>0</v>
      </c>
      <c r="D213" s="88">
        <v>1</v>
      </c>
      <c r="E213" s="173">
        <v>1</v>
      </c>
      <c r="F213" s="137">
        <v>0</v>
      </c>
      <c r="G213" s="158">
        <v>0</v>
      </c>
      <c r="H213" s="85" t="s">
        <v>551</v>
      </c>
      <c r="I213" s="34" t="s">
        <v>27</v>
      </c>
      <c r="J213" s="34" t="s">
        <v>27</v>
      </c>
      <c r="K213" s="56" t="s">
        <v>418</v>
      </c>
      <c r="L213" s="84" t="s">
        <v>681</v>
      </c>
      <c r="M213" s="85" t="s">
        <v>197</v>
      </c>
      <c r="N213" s="85" t="s">
        <v>684</v>
      </c>
      <c r="O213" s="85" t="s">
        <v>714</v>
      </c>
      <c r="P213" s="85" t="s">
        <v>740</v>
      </c>
      <c r="Q213" s="78"/>
      <c r="R213" s="78"/>
      <c r="S213" s="78"/>
    </row>
    <row r="214" spans="1:19" ht="63.75">
      <c r="A214" s="87" t="s">
        <v>791</v>
      </c>
      <c r="B214" s="85">
        <v>2</v>
      </c>
      <c r="C214" s="34" t="s">
        <v>27</v>
      </c>
      <c r="D214" s="34" t="s">
        <v>27</v>
      </c>
      <c r="E214" s="56" t="s">
        <v>27</v>
      </c>
      <c r="F214" s="34" t="s">
        <v>27</v>
      </c>
      <c r="G214" s="34" t="s">
        <v>27</v>
      </c>
      <c r="H214" s="34" t="s">
        <v>27</v>
      </c>
      <c r="I214" s="34" t="s">
        <v>27</v>
      </c>
      <c r="J214" s="34" t="s">
        <v>27</v>
      </c>
      <c r="K214" s="56" t="s">
        <v>417</v>
      </c>
      <c r="L214" s="84" t="s">
        <v>681</v>
      </c>
      <c r="M214" s="85" t="s">
        <v>197</v>
      </c>
      <c r="N214" s="85" t="s">
        <v>684</v>
      </c>
      <c r="O214" s="85" t="s">
        <v>714</v>
      </c>
      <c r="P214" s="85" t="s">
        <v>740</v>
      </c>
      <c r="Q214" s="78"/>
      <c r="R214" s="78"/>
      <c r="S214" s="78"/>
    </row>
    <row r="215" spans="1:19" ht="22.9" customHeight="1">
      <c r="A215" s="87" t="s">
        <v>792</v>
      </c>
      <c r="B215" s="85">
        <v>4</v>
      </c>
      <c r="C215" s="34" t="s">
        <v>27</v>
      </c>
      <c r="D215" s="34" t="s">
        <v>27</v>
      </c>
      <c r="E215" s="56" t="s">
        <v>27</v>
      </c>
      <c r="F215" s="34" t="s">
        <v>27</v>
      </c>
      <c r="G215" s="34" t="s">
        <v>27</v>
      </c>
      <c r="H215" s="34" t="s">
        <v>27</v>
      </c>
      <c r="I215" s="34" t="s">
        <v>27</v>
      </c>
      <c r="J215" s="34" t="s">
        <v>27</v>
      </c>
      <c r="K215" s="56" t="s">
        <v>419</v>
      </c>
      <c r="L215" s="84" t="s">
        <v>681</v>
      </c>
      <c r="M215" s="85" t="s">
        <v>197</v>
      </c>
      <c r="N215" s="85" t="s">
        <v>685</v>
      </c>
      <c r="O215" s="85" t="s">
        <v>695</v>
      </c>
      <c r="P215" s="85" t="s">
        <v>715</v>
      </c>
      <c r="Q215" s="78"/>
      <c r="R215" s="78"/>
      <c r="S215" s="78"/>
    </row>
    <row r="216" spans="1:19" ht="24" customHeight="1">
      <c r="A216" s="87" t="s">
        <v>189</v>
      </c>
      <c r="B216" s="85">
        <v>2</v>
      </c>
      <c r="C216" s="34" t="s">
        <v>27</v>
      </c>
      <c r="D216" s="34" t="s">
        <v>27</v>
      </c>
      <c r="E216" s="56" t="s">
        <v>27</v>
      </c>
      <c r="F216" s="34" t="s">
        <v>27</v>
      </c>
      <c r="G216" s="34" t="s">
        <v>27</v>
      </c>
      <c r="H216" s="34" t="s">
        <v>27</v>
      </c>
      <c r="I216" s="34" t="s">
        <v>27</v>
      </c>
      <c r="J216" s="34" t="s">
        <v>27</v>
      </c>
      <c r="K216" s="56" t="s">
        <v>420</v>
      </c>
      <c r="L216" s="73" t="s">
        <v>681</v>
      </c>
      <c r="M216" s="85" t="s">
        <v>197</v>
      </c>
      <c r="N216" s="85" t="s">
        <v>685</v>
      </c>
      <c r="O216" s="85" t="s">
        <v>695</v>
      </c>
      <c r="P216" s="87" t="s">
        <v>715</v>
      </c>
      <c r="Q216" s="78"/>
      <c r="R216" s="78"/>
      <c r="S216" s="78"/>
    </row>
    <row r="217" spans="1:19" s="78" customFormat="1" ht="54" customHeight="1">
      <c r="A217" s="142" t="s">
        <v>190</v>
      </c>
      <c r="B217" s="140">
        <v>2</v>
      </c>
      <c r="C217" s="34" t="s">
        <v>27</v>
      </c>
      <c r="D217" s="142" t="s">
        <v>904</v>
      </c>
      <c r="E217" s="173">
        <v>0</v>
      </c>
      <c r="F217" s="143">
        <v>1</v>
      </c>
      <c r="G217" s="61">
        <v>1</v>
      </c>
      <c r="H217" s="34" t="s">
        <v>1089</v>
      </c>
      <c r="I217" s="34" t="s">
        <v>1090</v>
      </c>
      <c r="J217" s="141"/>
      <c r="K217" s="56" t="s">
        <v>421</v>
      </c>
      <c r="L217" s="139" t="s">
        <v>681</v>
      </c>
      <c r="M217" s="140" t="s">
        <v>197</v>
      </c>
      <c r="N217" s="140" t="s">
        <v>685</v>
      </c>
      <c r="O217" s="140" t="s">
        <v>696</v>
      </c>
      <c r="P217" s="140" t="s">
        <v>742</v>
      </c>
    </row>
    <row r="218" spans="1:19" ht="16.899999999999999" customHeight="1">
      <c r="A218" s="87" t="s">
        <v>793</v>
      </c>
      <c r="B218" s="85">
        <v>1</v>
      </c>
      <c r="C218" s="34" t="s">
        <v>27</v>
      </c>
      <c r="D218" s="34" t="s">
        <v>27</v>
      </c>
      <c r="E218" s="56" t="s">
        <v>27</v>
      </c>
      <c r="F218" s="34" t="s">
        <v>27</v>
      </c>
      <c r="G218" s="34" t="s">
        <v>27</v>
      </c>
      <c r="H218" s="34" t="s">
        <v>27</v>
      </c>
      <c r="I218" s="34" t="s">
        <v>27</v>
      </c>
      <c r="J218" s="34" t="s">
        <v>27</v>
      </c>
      <c r="K218" s="56" t="s">
        <v>422</v>
      </c>
      <c r="L218" s="84" t="s">
        <v>681</v>
      </c>
      <c r="M218" s="85" t="s">
        <v>197</v>
      </c>
      <c r="N218" s="85" t="s">
        <v>685</v>
      </c>
      <c r="O218" s="85" t="s">
        <v>696</v>
      </c>
      <c r="P218" s="85" t="s">
        <v>742</v>
      </c>
      <c r="Q218" s="78"/>
      <c r="R218" s="78"/>
      <c r="S218" s="78"/>
    </row>
    <row r="219" spans="1:19" ht="15" customHeight="1">
      <c r="A219" s="87" t="s">
        <v>794</v>
      </c>
      <c r="B219" s="85">
        <v>2</v>
      </c>
      <c r="C219" s="34" t="s">
        <v>27</v>
      </c>
      <c r="D219" s="34" t="s">
        <v>27</v>
      </c>
      <c r="E219" s="56" t="s">
        <v>27</v>
      </c>
      <c r="F219" s="34" t="s">
        <v>27</v>
      </c>
      <c r="G219" s="34" t="s">
        <v>27</v>
      </c>
      <c r="H219" s="34" t="s">
        <v>27</v>
      </c>
      <c r="I219" s="34" t="s">
        <v>27</v>
      </c>
      <c r="J219" s="34" t="s">
        <v>27</v>
      </c>
      <c r="K219" s="56" t="s">
        <v>413</v>
      </c>
      <c r="L219" s="84" t="s">
        <v>681</v>
      </c>
      <c r="M219" s="85" t="s">
        <v>197</v>
      </c>
      <c r="N219" s="85" t="s">
        <v>685</v>
      </c>
      <c r="O219" s="85" t="s">
        <v>696</v>
      </c>
      <c r="P219" s="85" t="s">
        <v>742</v>
      </c>
      <c r="Q219" s="78"/>
      <c r="R219" s="78"/>
      <c r="S219" s="78"/>
    </row>
    <row r="220" spans="1:19" ht="25.15" customHeight="1">
      <c r="A220" s="87" t="s">
        <v>191</v>
      </c>
      <c r="B220" s="85">
        <v>4</v>
      </c>
      <c r="C220" s="95">
        <v>1</v>
      </c>
      <c r="D220" s="88">
        <v>1</v>
      </c>
      <c r="E220" s="173">
        <v>1</v>
      </c>
      <c r="F220" s="88">
        <v>0</v>
      </c>
      <c r="G220" s="158">
        <v>0</v>
      </c>
      <c r="H220" s="34" t="s">
        <v>524</v>
      </c>
      <c r="I220" s="34" t="s">
        <v>27</v>
      </c>
      <c r="J220" s="34" t="s">
        <v>27</v>
      </c>
      <c r="K220" s="56" t="s">
        <v>423</v>
      </c>
      <c r="L220" s="56" t="s">
        <v>681</v>
      </c>
      <c r="M220" s="34" t="s">
        <v>197</v>
      </c>
      <c r="N220" s="34" t="s">
        <v>686</v>
      </c>
      <c r="O220" s="34" t="s">
        <v>699</v>
      </c>
      <c r="P220" s="34" t="s">
        <v>743</v>
      </c>
      <c r="Q220" s="78"/>
      <c r="R220" s="78"/>
      <c r="S220" s="78"/>
    </row>
    <row r="221" spans="1:19" ht="24" customHeight="1">
      <c r="A221" s="87" t="s">
        <v>795</v>
      </c>
      <c r="B221" s="34">
        <v>1</v>
      </c>
      <c r="C221" s="34" t="s">
        <v>27</v>
      </c>
      <c r="D221" s="34" t="s">
        <v>27</v>
      </c>
      <c r="E221" s="56" t="s">
        <v>27</v>
      </c>
      <c r="F221" s="34" t="s">
        <v>27</v>
      </c>
      <c r="G221" s="34" t="s">
        <v>27</v>
      </c>
      <c r="H221" s="34" t="s">
        <v>27</v>
      </c>
      <c r="I221" s="34" t="s">
        <v>27</v>
      </c>
      <c r="J221" s="34" t="s">
        <v>27</v>
      </c>
      <c r="K221" s="56" t="s">
        <v>424</v>
      </c>
      <c r="L221" s="84" t="s">
        <v>681</v>
      </c>
      <c r="M221" s="34" t="s">
        <v>197</v>
      </c>
      <c r="N221" s="34" t="s">
        <v>686</v>
      </c>
      <c r="O221" s="34" t="s">
        <v>699</v>
      </c>
      <c r="P221" s="85" t="s">
        <v>743</v>
      </c>
      <c r="Q221" s="78"/>
      <c r="R221" s="78"/>
      <c r="S221" s="78"/>
    </row>
    <row r="222" spans="1:19" ht="23.45" customHeight="1">
      <c r="A222" s="87" t="s">
        <v>192</v>
      </c>
      <c r="B222" s="85">
        <v>1</v>
      </c>
      <c r="C222" s="34" t="s">
        <v>27</v>
      </c>
      <c r="D222" s="34" t="s">
        <v>27</v>
      </c>
      <c r="E222" s="56" t="s">
        <v>27</v>
      </c>
      <c r="F222" s="34" t="s">
        <v>27</v>
      </c>
      <c r="G222" s="34" t="s">
        <v>27</v>
      </c>
      <c r="H222" s="34" t="s">
        <v>27</v>
      </c>
      <c r="I222" s="34" t="s">
        <v>27</v>
      </c>
      <c r="J222" s="34" t="s">
        <v>27</v>
      </c>
      <c r="K222" s="56" t="s">
        <v>425</v>
      </c>
      <c r="L222" s="84" t="s">
        <v>681</v>
      </c>
      <c r="M222" s="34" t="s">
        <v>197</v>
      </c>
      <c r="N222" s="34" t="s">
        <v>686</v>
      </c>
      <c r="O222" s="34" t="s">
        <v>699</v>
      </c>
      <c r="P222" s="85" t="s">
        <v>743</v>
      </c>
      <c r="Q222" s="78"/>
      <c r="R222" s="78"/>
      <c r="S222" s="78"/>
    </row>
    <row r="223" spans="1:19" ht="52.9" customHeight="1">
      <c r="A223" s="87" t="s">
        <v>796</v>
      </c>
      <c r="B223" s="85">
        <v>2</v>
      </c>
      <c r="C223" s="34" t="s">
        <v>27</v>
      </c>
      <c r="D223" s="118" t="s">
        <v>905</v>
      </c>
      <c r="E223" s="173">
        <v>1</v>
      </c>
      <c r="F223" s="168">
        <v>0</v>
      </c>
      <c r="G223" s="158">
        <v>0</v>
      </c>
      <c r="H223" s="167" t="s">
        <v>1117</v>
      </c>
      <c r="I223" s="34"/>
      <c r="J223" s="34" t="s">
        <v>27</v>
      </c>
      <c r="K223" s="56" t="s">
        <v>426</v>
      </c>
      <c r="L223" s="84" t="s">
        <v>681</v>
      </c>
      <c r="M223" s="85" t="s">
        <v>197</v>
      </c>
      <c r="N223" s="85" t="s">
        <v>687</v>
      </c>
      <c r="O223" s="85" t="s">
        <v>734</v>
      </c>
      <c r="P223" s="85" t="s">
        <v>741</v>
      </c>
      <c r="Q223" s="78"/>
      <c r="R223" s="78"/>
      <c r="S223" s="78"/>
    </row>
    <row r="224" spans="1:19" ht="26.25" customHeight="1">
      <c r="A224" s="87" t="s">
        <v>790</v>
      </c>
      <c r="B224" s="85" t="s">
        <v>1101</v>
      </c>
      <c r="C224" s="56" t="s">
        <v>865</v>
      </c>
      <c r="D224" s="61">
        <v>0.85</v>
      </c>
      <c r="E224" s="173" t="s">
        <v>526</v>
      </c>
      <c r="F224" s="61" t="s">
        <v>527</v>
      </c>
      <c r="G224" s="157" t="s">
        <v>635</v>
      </c>
      <c r="H224" s="138" t="s">
        <v>1001</v>
      </c>
      <c r="I224" s="138" t="s">
        <v>813</v>
      </c>
      <c r="J224" s="34" t="s">
        <v>27</v>
      </c>
      <c r="K224" s="56" t="s">
        <v>414</v>
      </c>
      <c r="L224" s="84" t="s">
        <v>681</v>
      </c>
      <c r="M224" s="85" t="s">
        <v>198</v>
      </c>
      <c r="N224" s="85" t="s">
        <v>684</v>
      </c>
      <c r="O224" s="85" t="s">
        <v>714</v>
      </c>
      <c r="P224" s="85" t="s">
        <v>740</v>
      </c>
      <c r="Q224" s="78"/>
      <c r="R224" s="78"/>
      <c r="S224" s="78"/>
    </row>
    <row r="225" spans="1:19" ht="39" customHeight="1">
      <c r="A225" s="87" t="s">
        <v>187</v>
      </c>
      <c r="B225" s="85" t="s">
        <v>1101</v>
      </c>
      <c r="C225" s="96" t="s">
        <v>636</v>
      </c>
      <c r="D225" s="61">
        <v>0.85</v>
      </c>
      <c r="E225" s="173" t="s">
        <v>968</v>
      </c>
      <c r="F225" s="88" t="s">
        <v>972</v>
      </c>
      <c r="G225" s="157" t="s">
        <v>973</v>
      </c>
      <c r="H225" s="138" t="s">
        <v>1008</v>
      </c>
      <c r="I225" s="138" t="s">
        <v>813</v>
      </c>
      <c r="J225" s="34" t="s">
        <v>27</v>
      </c>
      <c r="K225" s="56" t="s">
        <v>415</v>
      </c>
      <c r="L225" s="84" t="s">
        <v>681</v>
      </c>
      <c r="M225" s="85" t="s">
        <v>198</v>
      </c>
      <c r="N225" s="85" t="s">
        <v>684</v>
      </c>
      <c r="O225" s="85" t="s">
        <v>714</v>
      </c>
      <c r="P225" s="85" t="s">
        <v>740</v>
      </c>
      <c r="Q225" s="78"/>
      <c r="R225" s="78"/>
      <c r="S225" s="78"/>
    </row>
    <row r="226" spans="1:19" s="78" customFormat="1" ht="45" customHeight="1">
      <c r="A226" s="99" t="s">
        <v>194</v>
      </c>
      <c r="B226" s="101">
        <v>3</v>
      </c>
      <c r="C226" s="98">
        <v>2</v>
      </c>
      <c r="D226" s="118" t="s">
        <v>906</v>
      </c>
      <c r="E226" s="170">
        <v>0</v>
      </c>
      <c r="F226" s="135">
        <v>1</v>
      </c>
      <c r="G226" s="34">
        <v>1</v>
      </c>
      <c r="H226" s="101" t="s">
        <v>1006</v>
      </c>
      <c r="I226" s="34" t="s">
        <v>1009</v>
      </c>
      <c r="J226" s="34" t="s">
        <v>27</v>
      </c>
      <c r="K226" s="56" t="s">
        <v>416</v>
      </c>
      <c r="L226" s="56" t="s">
        <v>681</v>
      </c>
      <c r="M226" s="101" t="s">
        <v>198</v>
      </c>
      <c r="N226" s="101" t="s">
        <v>684</v>
      </c>
      <c r="O226" s="101" t="s">
        <v>714</v>
      </c>
      <c r="P226" s="34" t="s">
        <v>740</v>
      </c>
    </row>
    <row r="227" spans="1:19" ht="47.25" customHeight="1">
      <c r="A227" s="87" t="s">
        <v>188</v>
      </c>
      <c r="B227" s="85">
        <v>8</v>
      </c>
      <c r="C227" s="85">
        <v>2</v>
      </c>
      <c r="D227" s="88">
        <v>2</v>
      </c>
      <c r="E227" s="173">
        <v>2</v>
      </c>
      <c r="F227" s="88">
        <v>0</v>
      </c>
      <c r="G227" s="158">
        <v>0</v>
      </c>
      <c r="H227" s="34" t="s">
        <v>1010</v>
      </c>
      <c r="I227" s="34" t="s">
        <v>27</v>
      </c>
      <c r="J227" s="34" t="s">
        <v>27</v>
      </c>
      <c r="K227" s="56" t="s">
        <v>418</v>
      </c>
      <c r="L227" s="56" t="s">
        <v>681</v>
      </c>
      <c r="M227" s="85" t="s">
        <v>198</v>
      </c>
      <c r="N227" s="85" t="s">
        <v>684</v>
      </c>
      <c r="O227" s="85" t="s">
        <v>714</v>
      </c>
      <c r="P227" s="34" t="s">
        <v>740</v>
      </c>
      <c r="Q227" s="78"/>
      <c r="R227" s="78"/>
      <c r="S227" s="78"/>
    </row>
    <row r="228" spans="1:19" ht="63.75">
      <c r="A228" s="87" t="s">
        <v>791</v>
      </c>
      <c r="B228" s="85">
        <v>2</v>
      </c>
      <c r="C228" s="34" t="s">
        <v>27</v>
      </c>
      <c r="D228" s="34" t="s">
        <v>27</v>
      </c>
      <c r="E228" s="56" t="s">
        <v>27</v>
      </c>
      <c r="F228" s="34" t="s">
        <v>27</v>
      </c>
      <c r="G228" s="34" t="s">
        <v>27</v>
      </c>
      <c r="H228" s="34" t="s">
        <v>27</v>
      </c>
      <c r="I228" s="34" t="s">
        <v>27</v>
      </c>
      <c r="J228" s="34" t="s">
        <v>27</v>
      </c>
      <c r="K228" s="56" t="s">
        <v>417</v>
      </c>
      <c r="L228" s="84" t="s">
        <v>681</v>
      </c>
      <c r="M228" s="85" t="s">
        <v>198</v>
      </c>
      <c r="N228" s="85" t="s">
        <v>684</v>
      </c>
      <c r="O228" s="85" t="s">
        <v>714</v>
      </c>
      <c r="P228" s="85" t="s">
        <v>740</v>
      </c>
      <c r="Q228" s="78"/>
      <c r="R228" s="78"/>
      <c r="S228" s="78"/>
    </row>
    <row r="229" spans="1:19" ht="24.6" customHeight="1">
      <c r="A229" s="87" t="s">
        <v>196</v>
      </c>
      <c r="B229" s="85">
        <v>2</v>
      </c>
      <c r="C229" s="34" t="s">
        <v>27</v>
      </c>
      <c r="D229" s="34" t="s">
        <v>27</v>
      </c>
      <c r="E229" s="56" t="s">
        <v>27</v>
      </c>
      <c r="F229" s="34" t="s">
        <v>27</v>
      </c>
      <c r="G229" s="34" t="s">
        <v>27</v>
      </c>
      <c r="H229" s="34" t="s">
        <v>27</v>
      </c>
      <c r="I229" s="34" t="s">
        <v>27</v>
      </c>
      <c r="J229" s="34" t="s">
        <v>27</v>
      </c>
      <c r="K229" s="56" t="s">
        <v>420</v>
      </c>
      <c r="L229" s="84" t="s">
        <v>681</v>
      </c>
      <c r="M229" s="85" t="s">
        <v>198</v>
      </c>
      <c r="N229" s="85" t="s">
        <v>685</v>
      </c>
      <c r="O229" s="85" t="s">
        <v>695</v>
      </c>
      <c r="P229" s="85" t="s">
        <v>715</v>
      </c>
      <c r="Q229" s="78"/>
      <c r="R229" s="78"/>
      <c r="S229" s="78"/>
    </row>
    <row r="230" spans="1:19" ht="65.25" customHeight="1">
      <c r="A230" s="73" t="s">
        <v>190</v>
      </c>
      <c r="B230" s="84">
        <v>4</v>
      </c>
      <c r="C230" s="96">
        <v>1</v>
      </c>
      <c r="D230" s="86">
        <v>1</v>
      </c>
      <c r="E230" s="170">
        <v>0</v>
      </c>
      <c r="F230" s="86">
        <v>1</v>
      </c>
      <c r="G230" s="56">
        <v>1</v>
      </c>
      <c r="H230" s="34" t="s">
        <v>1011</v>
      </c>
      <c r="I230" s="34" t="s">
        <v>1012</v>
      </c>
      <c r="J230" s="34" t="s">
        <v>27</v>
      </c>
      <c r="K230" s="56" t="s">
        <v>421</v>
      </c>
      <c r="L230" s="56" t="s">
        <v>681</v>
      </c>
      <c r="M230" s="85" t="s">
        <v>198</v>
      </c>
      <c r="N230" s="85" t="s">
        <v>685</v>
      </c>
      <c r="O230" s="85" t="s">
        <v>696</v>
      </c>
      <c r="P230" s="34" t="s">
        <v>742</v>
      </c>
      <c r="Q230" s="78"/>
      <c r="R230" s="78"/>
      <c r="S230" s="78"/>
    </row>
    <row r="231" spans="1:19" ht="15" customHeight="1">
      <c r="A231" s="87" t="s">
        <v>793</v>
      </c>
      <c r="B231" s="85">
        <v>1</v>
      </c>
      <c r="C231" s="34" t="s">
        <v>27</v>
      </c>
      <c r="D231" s="34" t="s">
        <v>27</v>
      </c>
      <c r="E231" s="56" t="s">
        <v>27</v>
      </c>
      <c r="F231" s="34" t="s">
        <v>27</v>
      </c>
      <c r="G231" s="34" t="s">
        <v>27</v>
      </c>
      <c r="H231" s="34" t="s">
        <v>27</v>
      </c>
      <c r="I231" s="34" t="s">
        <v>27</v>
      </c>
      <c r="J231" s="34" t="s">
        <v>27</v>
      </c>
      <c r="K231" s="56" t="s">
        <v>422</v>
      </c>
      <c r="L231" s="84" t="s">
        <v>681</v>
      </c>
      <c r="M231" s="85" t="s">
        <v>198</v>
      </c>
      <c r="N231" s="85" t="s">
        <v>685</v>
      </c>
      <c r="O231" s="85" t="s">
        <v>696</v>
      </c>
      <c r="P231" s="85" t="s">
        <v>742</v>
      </c>
      <c r="Q231" s="78"/>
      <c r="R231" s="78"/>
      <c r="S231" s="78"/>
    </row>
    <row r="232" spans="1:19" ht="13.15" customHeight="1">
      <c r="A232" s="87" t="s">
        <v>794</v>
      </c>
      <c r="B232" s="85">
        <v>2</v>
      </c>
      <c r="C232" s="34" t="s">
        <v>27</v>
      </c>
      <c r="D232" s="34" t="s">
        <v>27</v>
      </c>
      <c r="E232" s="56" t="s">
        <v>27</v>
      </c>
      <c r="F232" s="34" t="s">
        <v>27</v>
      </c>
      <c r="G232" s="34" t="s">
        <v>27</v>
      </c>
      <c r="H232" s="34" t="s">
        <v>27</v>
      </c>
      <c r="I232" s="34" t="s">
        <v>27</v>
      </c>
      <c r="J232" s="34" t="s">
        <v>27</v>
      </c>
      <c r="K232" s="56" t="s">
        <v>413</v>
      </c>
      <c r="L232" s="84" t="s">
        <v>681</v>
      </c>
      <c r="M232" s="85" t="s">
        <v>198</v>
      </c>
      <c r="N232" s="85" t="s">
        <v>685</v>
      </c>
      <c r="O232" s="85" t="s">
        <v>696</v>
      </c>
      <c r="P232" s="85" t="s">
        <v>742</v>
      </c>
      <c r="Q232" s="78"/>
      <c r="R232" s="78"/>
      <c r="S232" s="78"/>
    </row>
    <row r="233" spans="1:19" ht="23.45" customHeight="1">
      <c r="A233" s="87" t="s">
        <v>191</v>
      </c>
      <c r="B233" s="85">
        <v>4</v>
      </c>
      <c r="C233" s="96">
        <v>1</v>
      </c>
      <c r="D233" s="88">
        <v>1</v>
      </c>
      <c r="E233" s="173">
        <v>1</v>
      </c>
      <c r="F233" s="88">
        <v>0</v>
      </c>
      <c r="G233" s="158">
        <v>0</v>
      </c>
      <c r="H233" s="34" t="s">
        <v>524</v>
      </c>
      <c r="I233" s="34" t="s">
        <v>27</v>
      </c>
      <c r="J233" s="34" t="s">
        <v>27</v>
      </c>
      <c r="K233" s="56" t="s">
        <v>423</v>
      </c>
      <c r="L233" s="56" t="s">
        <v>681</v>
      </c>
      <c r="M233" s="34" t="s">
        <v>198</v>
      </c>
      <c r="N233" s="34" t="s">
        <v>686</v>
      </c>
      <c r="O233" s="34" t="s">
        <v>699</v>
      </c>
      <c r="P233" s="110" t="s">
        <v>743</v>
      </c>
      <c r="Q233" s="78"/>
      <c r="R233" s="78"/>
      <c r="S233" s="78"/>
    </row>
    <row r="234" spans="1:19" ht="27" customHeight="1">
      <c r="A234" s="87" t="s">
        <v>795</v>
      </c>
      <c r="B234" s="34">
        <v>1</v>
      </c>
      <c r="C234" s="34" t="s">
        <v>27</v>
      </c>
      <c r="D234" s="34" t="s">
        <v>27</v>
      </c>
      <c r="E234" s="56" t="s">
        <v>27</v>
      </c>
      <c r="F234" s="34" t="s">
        <v>27</v>
      </c>
      <c r="G234" s="34" t="s">
        <v>27</v>
      </c>
      <c r="H234" s="34" t="s">
        <v>27</v>
      </c>
      <c r="I234" s="34" t="s">
        <v>27</v>
      </c>
      <c r="J234" s="34" t="s">
        <v>27</v>
      </c>
      <c r="K234" s="86" t="s">
        <v>424</v>
      </c>
      <c r="L234" s="56" t="s">
        <v>681</v>
      </c>
      <c r="M234" s="84" t="s">
        <v>198</v>
      </c>
      <c r="N234" s="85" t="s">
        <v>686</v>
      </c>
      <c r="O234" s="34" t="s">
        <v>699</v>
      </c>
      <c r="P234" s="110" t="s">
        <v>743</v>
      </c>
      <c r="Q234" s="78"/>
      <c r="R234" s="78"/>
      <c r="S234" s="78"/>
    </row>
    <row r="235" spans="1:19" ht="16.149999999999999" customHeight="1">
      <c r="A235" s="87" t="s">
        <v>607</v>
      </c>
      <c r="B235" s="85">
        <v>1</v>
      </c>
      <c r="C235" s="34" t="s">
        <v>27</v>
      </c>
      <c r="D235" s="34" t="s">
        <v>27</v>
      </c>
      <c r="E235" s="56" t="s">
        <v>27</v>
      </c>
      <c r="F235" s="34" t="s">
        <v>27</v>
      </c>
      <c r="G235" s="34" t="s">
        <v>27</v>
      </c>
      <c r="H235" s="34" t="s">
        <v>27</v>
      </c>
      <c r="I235" s="34" t="s">
        <v>27</v>
      </c>
      <c r="J235" s="34" t="s">
        <v>27</v>
      </c>
      <c r="K235" s="56" t="s">
        <v>425</v>
      </c>
      <c r="L235" s="84" t="s">
        <v>681</v>
      </c>
      <c r="M235" s="85" t="s">
        <v>198</v>
      </c>
      <c r="N235" s="85" t="s">
        <v>686</v>
      </c>
      <c r="O235" s="34" t="s">
        <v>699</v>
      </c>
      <c r="P235" s="110" t="s">
        <v>743</v>
      </c>
      <c r="Q235" s="78"/>
      <c r="R235" s="78"/>
      <c r="S235" s="78"/>
    </row>
    <row r="236" spans="1:19" s="78" customFormat="1" ht="52.9" customHeight="1">
      <c r="A236" s="99" t="s">
        <v>193</v>
      </c>
      <c r="B236" s="101">
        <v>9</v>
      </c>
      <c r="C236" s="98">
        <v>3</v>
      </c>
      <c r="D236" s="100">
        <v>2</v>
      </c>
      <c r="E236" s="173">
        <v>3</v>
      </c>
      <c r="F236" s="100">
        <v>1</v>
      </c>
      <c r="G236" s="150">
        <v>0.33</v>
      </c>
      <c r="H236" s="34" t="s">
        <v>1024</v>
      </c>
      <c r="I236" s="34" t="s">
        <v>1013</v>
      </c>
      <c r="J236" s="34" t="s">
        <v>27</v>
      </c>
      <c r="K236" s="56" t="s">
        <v>426</v>
      </c>
      <c r="L236" s="56" t="s">
        <v>681</v>
      </c>
      <c r="M236" s="34" t="s">
        <v>198</v>
      </c>
      <c r="N236" s="101" t="s">
        <v>687</v>
      </c>
      <c r="O236" s="101" t="s">
        <v>734</v>
      </c>
      <c r="P236" s="34" t="s">
        <v>741</v>
      </c>
    </row>
    <row r="237" spans="1:19" ht="63.75">
      <c r="A237" s="87" t="s">
        <v>790</v>
      </c>
      <c r="B237" s="85" t="s">
        <v>1101</v>
      </c>
      <c r="C237" s="56" t="s">
        <v>580</v>
      </c>
      <c r="D237" s="61">
        <v>0.85</v>
      </c>
      <c r="E237" s="61" t="s">
        <v>1016</v>
      </c>
      <c r="F237" s="88" t="s">
        <v>1017</v>
      </c>
      <c r="G237" s="157" t="s">
        <v>1014</v>
      </c>
      <c r="H237" s="138" t="s">
        <v>1015</v>
      </c>
      <c r="I237" s="84" t="s">
        <v>813</v>
      </c>
      <c r="J237" s="34" t="s">
        <v>27</v>
      </c>
      <c r="K237" s="56" t="s">
        <v>414</v>
      </c>
      <c r="L237" s="84" t="s">
        <v>681</v>
      </c>
      <c r="M237" s="84" t="s">
        <v>199</v>
      </c>
      <c r="N237" s="85" t="s">
        <v>684</v>
      </c>
      <c r="O237" s="85" t="s">
        <v>714</v>
      </c>
      <c r="P237" s="84" t="s">
        <v>740</v>
      </c>
      <c r="Q237" s="78"/>
      <c r="R237" s="78"/>
      <c r="S237" s="78"/>
    </row>
    <row r="238" spans="1:19" ht="58.5" customHeight="1">
      <c r="A238" s="87" t="s">
        <v>187</v>
      </c>
      <c r="B238" s="85" t="s">
        <v>1101</v>
      </c>
      <c r="C238" s="56" t="s">
        <v>864</v>
      </c>
      <c r="D238" s="61">
        <v>0.85</v>
      </c>
      <c r="E238" s="173" t="s">
        <v>1018</v>
      </c>
      <c r="F238" s="88" t="s">
        <v>1019</v>
      </c>
      <c r="G238" s="85" t="s">
        <v>1020</v>
      </c>
      <c r="H238" s="138" t="s">
        <v>1022</v>
      </c>
      <c r="I238" s="84" t="s">
        <v>1021</v>
      </c>
      <c r="J238" s="34" t="s">
        <v>27</v>
      </c>
      <c r="K238" s="56" t="s">
        <v>415</v>
      </c>
      <c r="L238" s="84" t="s">
        <v>681</v>
      </c>
      <c r="M238" s="84" t="s">
        <v>199</v>
      </c>
      <c r="N238" s="85" t="s">
        <v>684</v>
      </c>
      <c r="O238" s="85" t="s">
        <v>714</v>
      </c>
      <c r="P238" s="84" t="s">
        <v>740</v>
      </c>
      <c r="Q238" s="78"/>
      <c r="R238" s="78"/>
      <c r="S238" s="78"/>
    </row>
    <row r="239" spans="1:19" ht="51" customHeight="1">
      <c r="A239" s="87" t="s">
        <v>194</v>
      </c>
      <c r="B239" s="85">
        <v>2</v>
      </c>
      <c r="C239" s="96">
        <v>2</v>
      </c>
      <c r="D239" s="117" t="s">
        <v>903</v>
      </c>
      <c r="E239" s="173">
        <v>0</v>
      </c>
      <c r="F239" s="137">
        <v>1</v>
      </c>
      <c r="G239" s="34">
        <v>1</v>
      </c>
      <c r="H239" s="85" t="s">
        <v>1006</v>
      </c>
      <c r="I239" s="34" t="s">
        <v>1009</v>
      </c>
      <c r="J239" s="34" t="s">
        <v>27</v>
      </c>
      <c r="K239" s="56" t="s">
        <v>416</v>
      </c>
      <c r="L239" s="56" t="s">
        <v>681</v>
      </c>
      <c r="M239" s="84" t="s">
        <v>199</v>
      </c>
      <c r="N239" s="85" t="s">
        <v>684</v>
      </c>
      <c r="O239" s="85" t="s">
        <v>714</v>
      </c>
      <c r="P239" s="34" t="s">
        <v>740</v>
      </c>
      <c r="Q239" s="78"/>
      <c r="R239" s="78"/>
      <c r="S239" s="78"/>
    </row>
    <row r="240" spans="1:19" ht="24.6" customHeight="1">
      <c r="A240" s="87" t="s">
        <v>188</v>
      </c>
      <c r="B240" s="85">
        <v>4</v>
      </c>
      <c r="C240" s="85">
        <v>1</v>
      </c>
      <c r="D240" s="88">
        <v>1</v>
      </c>
      <c r="E240" s="173">
        <v>1</v>
      </c>
      <c r="F240" s="88">
        <v>0</v>
      </c>
      <c r="G240" s="158">
        <v>0</v>
      </c>
      <c r="H240" s="34" t="s">
        <v>551</v>
      </c>
      <c r="I240" s="34" t="s">
        <v>27</v>
      </c>
      <c r="J240" s="34" t="s">
        <v>27</v>
      </c>
      <c r="K240" s="56" t="s">
        <v>418</v>
      </c>
      <c r="L240" s="56" t="s">
        <v>681</v>
      </c>
      <c r="M240" s="84" t="s">
        <v>199</v>
      </c>
      <c r="N240" s="85" t="s">
        <v>684</v>
      </c>
      <c r="O240" s="85" t="s">
        <v>714</v>
      </c>
      <c r="P240" s="34" t="s">
        <v>740</v>
      </c>
      <c r="Q240" s="78"/>
      <c r="R240" s="78"/>
      <c r="S240" s="78"/>
    </row>
    <row r="241" spans="1:19" ht="63.75">
      <c r="A241" s="87" t="s">
        <v>791</v>
      </c>
      <c r="B241" s="85">
        <v>2</v>
      </c>
      <c r="C241" s="34" t="s">
        <v>27</v>
      </c>
      <c r="D241" s="34" t="s">
        <v>27</v>
      </c>
      <c r="E241" s="56" t="s">
        <v>27</v>
      </c>
      <c r="F241" s="34" t="s">
        <v>27</v>
      </c>
      <c r="G241" s="34" t="s">
        <v>27</v>
      </c>
      <c r="H241" s="34" t="s">
        <v>27</v>
      </c>
      <c r="I241" s="34" t="s">
        <v>27</v>
      </c>
      <c r="J241" s="34" t="s">
        <v>27</v>
      </c>
      <c r="K241" s="56" t="s">
        <v>417</v>
      </c>
      <c r="L241" s="84" t="s">
        <v>681</v>
      </c>
      <c r="M241" s="84" t="s">
        <v>199</v>
      </c>
      <c r="N241" s="85" t="s">
        <v>684</v>
      </c>
      <c r="O241" s="85" t="s">
        <v>714</v>
      </c>
      <c r="P241" s="85" t="s">
        <v>740</v>
      </c>
      <c r="Q241" s="78"/>
      <c r="R241" s="78"/>
      <c r="S241" s="78"/>
    </row>
    <row r="242" spans="1:19" ht="23.45" customHeight="1">
      <c r="A242" s="87" t="s">
        <v>196</v>
      </c>
      <c r="B242" s="85">
        <v>2</v>
      </c>
      <c r="C242" s="34" t="s">
        <v>27</v>
      </c>
      <c r="D242" s="34" t="s">
        <v>27</v>
      </c>
      <c r="E242" s="56" t="s">
        <v>27</v>
      </c>
      <c r="F242" s="34" t="s">
        <v>27</v>
      </c>
      <c r="G242" s="34" t="s">
        <v>27</v>
      </c>
      <c r="H242" s="34" t="s">
        <v>27</v>
      </c>
      <c r="I242" s="34" t="s">
        <v>27</v>
      </c>
      <c r="J242" s="34" t="s">
        <v>27</v>
      </c>
      <c r="K242" s="56" t="s">
        <v>420</v>
      </c>
      <c r="L242" s="84" t="s">
        <v>681</v>
      </c>
      <c r="M242" s="85" t="s">
        <v>199</v>
      </c>
      <c r="N242" s="85" t="s">
        <v>685</v>
      </c>
      <c r="O242" s="85" t="s">
        <v>695</v>
      </c>
      <c r="P242" s="85" t="s">
        <v>715</v>
      </c>
      <c r="Q242" s="78"/>
      <c r="R242" s="78"/>
      <c r="S242" s="78"/>
    </row>
    <row r="243" spans="1:19" s="78" customFormat="1" ht="52.15" customHeight="1">
      <c r="A243" s="142" t="s">
        <v>190</v>
      </c>
      <c r="B243" s="140">
        <v>2</v>
      </c>
      <c r="C243" s="34" t="s">
        <v>27</v>
      </c>
      <c r="D243" s="140" t="s">
        <v>904</v>
      </c>
      <c r="E243" s="173">
        <v>0</v>
      </c>
      <c r="F243" s="143">
        <v>1</v>
      </c>
      <c r="G243" s="61">
        <v>1</v>
      </c>
      <c r="H243" s="34" t="s">
        <v>1089</v>
      </c>
      <c r="I243" s="34" t="s">
        <v>1090</v>
      </c>
      <c r="J243" s="141"/>
      <c r="K243" s="56" t="s">
        <v>421</v>
      </c>
      <c r="L243" s="139" t="s">
        <v>681</v>
      </c>
      <c r="M243" s="140" t="s">
        <v>199</v>
      </c>
      <c r="N243" s="140" t="s">
        <v>685</v>
      </c>
      <c r="O243" s="140" t="s">
        <v>696</v>
      </c>
      <c r="P243" s="140" t="s">
        <v>742</v>
      </c>
    </row>
    <row r="244" spans="1:19" ht="15" customHeight="1">
      <c r="A244" s="87" t="s">
        <v>793</v>
      </c>
      <c r="B244" s="85">
        <v>1</v>
      </c>
      <c r="C244" s="34" t="s">
        <v>27</v>
      </c>
      <c r="D244" s="34" t="s">
        <v>27</v>
      </c>
      <c r="E244" s="56" t="s">
        <v>27</v>
      </c>
      <c r="F244" s="34" t="s">
        <v>27</v>
      </c>
      <c r="G244" s="34" t="s">
        <v>27</v>
      </c>
      <c r="H244" s="34" t="s">
        <v>27</v>
      </c>
      <c r="I244" s="34" t="s">
        <v>27</v>
      </c>
      <c r="J244" s="34" t="s">
        <v>27</v>
      </c>
      <c r="K244" s="56" t="s">
        <v>422</v>
      </c>
      <c r="L244" s="84" t="s">
        <v>681</v>
      </c>
      <c r="M244" s="85" t="s">
        <v>199</v>
      </c>
      <c r="N244" s="85" t="s">
        <v>685</v>
      </c>
      <c r="O244" s="85" t="s">
        <v>696</v>
      </c>
      <c r="P244" s="85" t="s">
        <v>742</v>
      </c>
      <c r="Q244" s="78"/>
      <c r="R244" s="78"/>
      <c r="S244" s="78"/>
    </row>
    <row r="245" spans="1:19" ht="15.6" customHeight="1">
      <c r="A245" s="87" t="s">
        <v>794</v>
      </c>
      <c r="B245" s="85">
        <v>2</v>
      </c>
      <c r="C245" s="34" t="s">
        <v>27</v>
      </c>
      <c r="D245" s="34" t="s">
        <v>27</v>
      </c>
      <c r="E245" s="56" t="s">
        <v>27</v>
      </c>
      <c r="F245" s="34" t="s">
        <v>27</v>
      </c>
      <c r="G245" s="34" t="s">
        <v>27</v>
      </c>
      <c r="H245" s="34" t="s">
        <v>27</v>
      </c>
      <c r="I245" s="34" t="s">
        <v>27</v>
      </c>
      <c r="J245" s="34" t="s">
        <v>27</v>
      </c>
      <c r="K245" s="56" t="s">
        <v>413</v>
      </c>
      <c r="L245" s="84" t="s">
        <v>681</v>
      </c>
      <c r="M245" s="85" t="s">
        <v>199</v>
      </c>
      <c r="N245" s="85" t="s">
        <v>685</v>
      </c>
      <c r="O245" s="85" t="s">
        <v>696</v>
      </c>
      <c r="P245" s="85" t="s">
        <v>742</v>
      </c>
      <c r="Q245" s="78"/>
      <c r="R245" s="78"/>
      <c r="S245" s="78"/>
    </row>
    <row r="246" spans="1:19" ht="24" customHeight="1">
      <c r="A246" s="73" t="s">
        <v>191</v>
      </c>
      <c r="B246" s="84">
        <v>4</v>
      </c>
      <c r="C246" s="96">
        <v>1</v>
      </c>
      <c r="D246" s="88">
        <v>1</v>
      </c>
      <c r="E246" s="173">
        <v>1</v>
      </c>
      <c r="F246" s="88">
        <v>0</v>
      </c>
      <c r="G246" s="158">
        <v>0</v>
      </c>
      <c r="H246" s="34" t="s">
        <v>524</v>
      </c>
      <c r="I246" s="34" t="s">
        <v>27</v>
      </c>
      <c r="J246" s="34" t="s">
        <v>27</v>
      </c>
      <c r="K246" s="56" t="s">
        <v>423</v>
      </c>
      <c r="L246" s="56" t="s">
        <v>681</v>
      </c>
      <c r="M246" s="34" t="s">
        <v>199</v>
      </c>
      <c r="N246" s="34" t="s">
        <v>686</v>
      </c>
      <c r="O246" s="34" t="s">
        <v>699</v>
      </c>
      <c r="P246" s="34" t="s">
        <v>743</v>
      </c>
      <c r="Q246" s="78"/>
      <c r="R246" s="78"/>
      <c r="S246" s="78"/>
    </row>
    <row r="247" spans="1:19" ht="25.15" customHeight="1">
      <c r="A247" s="87" t="s">
        <v>795</v>
      </c>
      <c r="B247" s="34">
        <v>1</v>
      </c>
      <c r="C247" s="34" t="s">
        <v>27</v>
      </c>
      <c r="D247" s="34" t="s">
        <v>27</v>
      </c>
      <c r="E247" s="56" t="s">
        <v>27</v>
      </c>
      <c r="F247" s="34" t="s">
        <v>27</v>
      </c>
      <c r="G247" s="34" t="s">
        <v>27</v>
      </c>
      <c r="H247" s="34" t="s">
        <v>27</v>
      </c>
      <c r="I247" s="34" t="s">
        <v>27</v>
      </c>
      <c r="J247" s="34" t="s">
        <v>27</v>
      </c>
      <c r="K247" s="56" t="s">
        <v>424</v>
      </c>
      <c r="L247" s="84" t="s">
        <v>681</v>
      </c>
      <c r="M247" s="34" t="s">
        <v>199</v>
      </c>
      <c r="N247" s="34" t="s">
        <v>686</v>
      </c>
      <c r="O247" s="34" t="s">
        <v>699</v>
      </c>
      <c r="P247" s="85" t="s">
        <v>743</v>
      </c>
      <c r="Q247" s="78"/>
      <c r="R247" s="78"/>
      <c r="S247" s="78"/>
    </row>
    <row r="248" spans="1:19" ht="23.45" customHeight="1">
      <c r="A248" s="87" t="s">
        <v>192</v>
      </c>
      <c r="B248" s="85">
        <v>1</v>
      </c>
      <c r="C248" s="34" t="s">
        <v>27</v>
      </c>
      <c r="D248" s="34" t="s">
        <v>27</v>
      </c>
      <c r="E248" s="56" t="s">
        <v>27</v>
      </c>
      <c r="F248" s="34" t="s">
        <v>27</v>
      </c>
      <c r="G248" s="34" t="s">
        <v>27</v>
      </c>
      <c r="H248" s="34" t="s">
        <v>27</v>
      </c>
      <c r="I248" s="34" t="s">
        <v>27</v>
      </c>
      <c r="J248" s="34" t="s">
        <v>27</v>
      </c>
      <c r="K248" s="56" t="s">
        <v>425</v>
      </c>
      <c r="L248" s="84" t="s">
        <v>681</v>
      </c>
      <c r="M248" s="34" t="s">
        <v>199</v>
      </c>
      <c r="N248" s="34" t="s">
        <v>686</v>
      </c>
      <c r="O248" s="34" t="s">
        <v>699</v>
      </c>
      <c r="P248" s="85" t="s">
        <v>743</v>
      </c>
      <c r="Q248" s="78"/>
      <c r="R248" s="78"/>
      <c r="S248" s="78"/>
    </row>
    <row r="249" spans="1:19" ht="69.75" customHeight="1">
      <c r="A249" s="87" t="s">
        <v>796</v>
      </c>
      <c r="B249" s="85">
        <v>2</v>
      </c>
      <c r="C249" s="109">
        <v>1</v>
      </c>
      <c r="D249" s="117" t="s">
        <v>905</v>
      </c>
      <c r="E249" s="173">
        <v>1</v>
      </c>
      <c r="F249" s="88">
        <v>0</v>
      </c>
      <c r="G249" s="158">
        <v>0</v>
      </c>
      <c r="H249" s="138" t="s">
        <v>1023</v>
      </c>
      <c r="I249" s="34" t="s">
        <v>27</v>
      </c>
      <c r="J249" s="34" t="s">
        <v>27</v>
      </c>
      <c r="K249" s="56" t="s">
        <v>426</v>
      </c>
      <c r="L249" s="84" t="s">
        <v>681</v>
      </c>
      <c r="M249" s="34" t="s">
        <v>199</v>
      </c>
      <c r="N249" s="85" t="s">
        <v>687</v>
      </c>
      <c r="O249" s="85" t="s">
        <v>734</v>
      </c>
      <c r="P249" s="85" t="s">
        <v>741</v>
      </c>
      <c r="Q249" s="78"/>
      <c r="R249" s="78"/>
      <c r="S249" s="78"/>
    </row>
    <row r="250" spans="1:19" s="78" customFormat="1" ht="23.45" customHeight="1">
      <c r="A250" s="99" t="s">
        <v>790</v>
      </c>
      <c r="B250" s="101" t="s">
        <v>1101</v>
      </c>
      <c r="C250" s="34" t="s">
        <v>867</v>
      </c>
      <c r="D250" s="61">
        <v>0.85</v>
      </c>
      <c r="E250" s="61">
        <v>0.92</v>
      </c>
      <c r="F250" s="61">
        <v>7.0000000000000007E-2</v>
      </c>
      <c r="G250" s="157" t="s">
        <v>541</v>
      </c>
      <c r="H250" s="138" t="s">
        <v>1025</v>
      </c>
      <c r="I250" s="34" t="s">
        <v>27</v>
      </c>
      <c r="J250" s="34" t="s">
        <v>27</v>
      </c>
      <c r="K250" s="56" t="s">
        <v>414</v>
      </c>
      <c r="L250" s="56" t="s">
        <v>681</v>
      </c>
      <c r="M250" s="34" t="s">
        <v>200</v>
      </c>
      <c r="N250" s="101" t="s">
        <v>684</v>
      </c>
      <c r="O250" s="101" t="s">
        <v>714</v>
      </c>
      <c r="P250" s="34" t="s">
        <v>740</v>
      </c>
    </row>
    <row r="251" spans="1:19" s="78" customFormat="1" ht="34.15" customHeight="1">
      <c r="A251" s="104" t="s">
        <v>187</v>
      </c>
      <c r="B251" s="147" t="s">
        <v>1101</v>
      </c>
      <c r="C251" s="56" t="s">
        <v>869</v>
      </c>
      <c r="D251" s="61">
        <v>0.85</v>
      </c>
      <c r="E251" s="61">
        <v>0.94</v>
      </c>
      <c r="F251" s="105" t="s">
        <v>1026</v>
      </c>
      <c r="G251" s="157" t="s">
        <v>1027</v>
      </c>
      <c r="H251" s="138" t="s">
        <v>1028</v>
      </c>
      <c r="I251" s="34" t="s">
        <v>813</v>
      </c>
      <c r="J251" s="34" t="s">
        <v>27</v>
      </c>
      <c r="K251" s="56" t="s">
        <v>415</v>
      </c>
      <c r="L251" s="56" t="s">
        <v>681</v>
      </c>
      <c r="M251" s="34" t="s">
        <v>200</v>
      </c>
      <c r="N251" s="103" t="s">
        <v>684</v>
      </c>
      <c r="O251" s="103" t="s">
        <v>714</v>
      </c>
      <c r="P251" s="34" t="s">
        <v>740</v>
      </c>
    </row>
    <row r="252" spans="1:19" s="78" customFormat="1" ht="52.9" customHeight="1">
      <c r="A252" s="107" t="s">
        <v>194</v>
      </c>
      <c r="B252" s="108">
        <v>2</v>
      </c>
      <c r="C252" s="106">
        <v>1</v>
      </c>
      <c r="D252" s="117" t="s">
        <v>903</v>
      </c>
      <c r="E252" s="173">
        <v>1</v>
      </c>
      <c r="F252" s="138">
        <v>0</v>
      </c>
      <c r="G252" s="158">
        <v>0</v>
      </c>
      <c r="H252" s="138" t="s">
        <v>1029</v>
      </c>
      <c r="I252" s="34" t="s">
        <v>27</v>
      </c>
      <c r="J252" s="34" t="s">
        <v>27</v>
      </c>
      <c r="K252" s="56" t="s">
        <v>416</v>
      </c>
      <c r="L252" s="56" t="s">
        <v>681</v>
      </c>
      <c r="M252" s="34" t="s">
        <v>200</v>
      </c>
      <c r="N252" s="108" t="s">
        <v>684</v>
      </c>
      <c r="O252" s="108" t="s">
        <v>714</v>
      </c>
      <c r="P252" s="34" t="s">
        <v>740</v>
      </c>
    </row>
    <row r="253" spans="1:19" s="78" customFormat="1" ht="54" customHeight="1">
      <c r="A253" s="99" t="s">
        <v>188</v>
      </c>
      <c r="B253" s="101">
        <v>4</v>
      </c>
      <c r="C253" s="101">
        <v>5</v>
      </c>
      <c r="D253" s="100">
        <v>1</v>
      </c>
      <c r="E253" s="173">
        <v>5</v>
      </c>
      <c r="F253" s="137">
        <v>4</v>
      </c>
      <c r="G253" s="56">
        <v>4</v>
      </c>
      <c r="H253" s="101" t="s">
        <v>1030</v>
      </c>
      <c r="I253" s="34" t="s">
        <v>854</v>
      </c>
      <c r="J253" s="34" t="s">
        <v>27</v>
      </c>
      <c r="K253" s="56" t="s">
        <v>418</v>
      </c>
      <c r="L253" s="56" t="s">
        <v>681</v>
      </c>
      <c r="M253" s="34" t="s">
        <v>200</v>
      </c>
      <c r="N253" s="101" t="s">
        <v>684</v>
      </c>
      <c r="O253" s="101" t="s">
        <v>714</v>
      </c>
      <c r="P253" s="34" t="s">
        <v>740</v>
      </c>
    </row>
    <row r="254" spans="1:19" s="78" customFormat="1" ht="63.75">
      <c r="A254" s="99" t="s">
        <v>791</v>
      </c>
      <c r="B254" s="101">
        <v>2</v>
      </c>
      <c r="C254" s="34" t="s">
        <v>27</v>
      </c>
      <c r="D254" s="34" t="s">
        <v>27</v>
      </c>
      <c r="E254" s="56" t="s">
        <v>27</v>
      </c>
      <c r="F254" s="34" t="s">
        <v>27</v>
      </c>
      <c r="G254" s="34" t="s">
        <v>27</v>
      </c>
      <c r="H254" s="34" t="s">
        <v>27</v>
      </c>
      <c r="I254" s="34" t="s">
        <v>27</v>
      </c>
      <c r="J254" s="34" t="s">
        <v>27</v>
      </c>
      <c r="K254" s="56" t="s">
        <v>417</v>
      </c>
      <c r="L254" s="98" t="s">
        <v>681</v>
      </c>
      <c r="M254" s="34" t="s">
        <v>200</v>
      </c>
      <c r="N254" s="101" t="s">
        <v>684</v>
      </c>
      <c r="O254" s="101" t="s">
        <v>714</v>
      </c>
      <c r="P254" s="101" t="s">
        <v>740</v>
      </c>
    </row>
    <row r="255" spans="1:19" s="78" customFormat="1" ht="22.9" customHeight="1">
      <c r="A255" s="99" t="s">
        <v>189</v>
      </c>
      <c r="B255" s="101">
        <v>2</v>
      </c>
      <c r="C255" s="34" t="s">
        <v>27</v>
      </c>
      <c r="D255" s="34" t="s">
        <v>27</v>
      </c>
      <c r="E255" s="56" t="s">
        <v>27</v>
      </c>
      <c r="F255" s="34" t="s">
        <v>27</v>
      </c>
      <c r="G255" s="34" t="s">
        <v>27</v>
      </c>
      <c r="H255" s="34" t="s">
        <v>27</v>
      </c>
      <c r="I255" s="34" t="s">
        <v>27</v>
      </c>
      <c r="J255" s="34" t="s">
        <v>27</v>
      </c>
      <c r="K255" s="56" t="s">
        <v>420</v>
      </c>
      <c r="L255" s="98" t="s">
        <v>681</v>
      </c>
      <c r="M255" s="101" t="s">
        <v>200</v>
      </c>
      <c r="N255" s="101" t="s">
        <v>685</v>
      </c>
      <c r="O255" s="101" t="s">
        <v>695</v>
      </c>
      <c r="P255" s="101" t="s">
        <v>715</v>
      </c>
    </row>
    <row r="256" spans="1:19" s="78" customFormat="1" ht="51" customHeight="1">
      <c r="A256" s="99" t="s">
        <v>190</v>
      </c>
      <c r="B256" s="101">
        <v>2</v>
      </c>
      <c r="C256" s="34" t="s">
        <v>27</v>
      </c>
      <c r="D256" s="117" t="s">
        <v>904</v>
      </c>
      <c r="E256" s="173">
        <v>0</v>
      </c>
      <c r="F256" s="100">
        <v>1</v>
      </c>
      <c r="G256" s="59">
        <v>1</v>
      </c>
      <c r="H256" s="138" t="s">
        <v>1032</v>
      </c>
      <c r="I256" s="34" t="s">
        <v>1156</v>
      </c>
      <c r="J256" s="34" t="s">
        <v>27</v>
      </c>
      <c r="K256" s="56" t="s">
        <v>421</v>
      </c>
      <c r="L256" s="98" t="s">
        <v>681</v>
      </c>
      <c r="M256" s="101" t="s">
        <v>200</v>
      </c>
      <c r="N256" s="101" t="s">
        <v>685</v>
      </c>
      <c r="O256" s="101" t="s">
        <v>696</v>
      </c>
      <c r="P256" s="101" t="s">
        <v>742</v>
      </c>
    </row>
    <row r="257" spans="1:19" s="78" customFormat="1" ht="16.899999999999999" customHeight="1">
      <c r="A257" s="99" t="s">
        <v>794</v>
      </c>
      <c r="B257" s="101">
        <v>2</v>
      </c>
      <c r="C257" s="34" t="s">
        <v>27</v>
      </c>
      <c r="D257" s="34" t="s">
        <v>27</v>
      </c>
      <c r="E257" s="56" t="s">
        <v>27</v>
      </c>
      <c r="F257" s="34" t="s">
        <v>27</v>
      </c>
      <c r="G257" s="34" t="s">
        <v>27</v>
      </c>
      <c r="H257" s="34" t="s">
        <v>27</v>
      </c>
      <c r="I257" s="34" t="s">
        <v>27</v>
      </c>
      <c r="J257" s="34" t="s">
        <v>27</v>
      </c>
      <c r="K257" s="56" t="s">
        <v>413</v>
      </c>
      <c r="L257" s="98" t="s">
        <v>681</v>
      </c>
      <c r="M257" s="101" t="s">
        <v>200</v>
      </c>
      <c r="N257" s="101" t="s">
        <v>685</v>
      </c>
      <c r="O257" s="101" t="s">
        <v>696</v>
      </c>
      <c r="P257" s="101" t="s">
        <v>742</v>
      </c>
    </row>
    <row r="258" spans="1:19" s="78" customFormat="1" ht="23.45" customHeight="1">
      <c r="A258" s="112" t="s">
        <v>191</v>
      </c>
      <c r="B258" s="110">
        <v>4</v>
      </c>
      <c r="C258" s="163">
        <v>1</v>
      </c>
      <c r="D258" s="111">
        <v>1</v>
      </c>
      <c r="E258" s="173">
        <v>1</v>
      </c>
      <c r="F258" s="113">
        <v>0</v>
      </c>
      <c r="G258" s="158">
        <v>0</v>
      </c>
      <c r="H258" s="34" t="s">
        <v>524</v>
      </c>
      <c r="I258" s="34" t="s">
        <v>27</v>
      </c>
      <c r="J258" s="34" t="s">
        <v>27</v>
      </c>
      <c r="K258" s="56" t="s">
        <v>423</v>
      </c>
      <c r="L258" s="109" t="s">
        <v>681</v>
      </c>
      <c r="M258" s="34" t="s">
        <v>200</v>
      </c>
      <c r="N258" s="34" t="s">
        <v>686</v>
      </c>
      <c r="O258" s="34" t="s">
        <v>699</v>
      </c>
      <c r="P258" s="110" t="s">
        <v>743</v>
      </c>
    </row>
    <row r="259" spans="1:19" s="78" customFormat="1" ht="22.9" customHeight="1">
      <c r="A259" s="99" t="s">
        <v>795</v>
      </c>
      <c r="B259" s="34">
        <v>1</v>
      </c>
      <c r="C259" s="34" t="s">
        <v>27</v>
      </c>
      <c r="D259" s="34" t="s">
        <v>27</v>
      </c>
      <c r="E259" s="56" t="s">
        <v>27</v>
      </c>
      <c r="F259" s="34" t="s">
        <v>27</v>
      </c>
      <c r="G259" s="34" t="s">
        <v>27</v>
      </c>
      <c r="H259" s="34" t="s">
        <v>27</v>
      </c>
      <c r="I259" s="34" t="s">
        <v>27</v>
      </c>
      <c r="J259" s="34" t="s">
        <v>27</v>
      </c>
      <c r="K259" s="56" t="s">
        <v>424</v>
      </c>
      <c r="L259" s="98" t="s">
        <v>681</v>
      </c>
      <c r="M259" s="34" t="s">
        <v>200</v>
      </c>
      <c r="N259" s="34" t="s">
        <v>686</v>
      </c>
      <c r="O259" s="34" t="s">
        <v>699</v>
      </c>
      <c r="P259" s="101" t="s">
        <v>743</v>
      </c>
    </row>
    <row r="260" spans="1:19" s="78" customFormat="1" ht="22.9" customHeight="1">
      <c r="A260" s="99" t="s">
        <v>192</v>
      </c>
      <c r="B260" s="101">
        <v>1</v>
      </c>
      <c r="C260" s="34" t="s">
        <v>27</v>
      </c>
      <c r="D260" s="34" t="s">
        <v>27</v>
      </c>
      <c r="E260" s="56" t="s">
        <v>27</v>
      </c>
      <c r="F260" s="34" t="s">
        <v>27</v>
      </c>
      <c r="G260" s="34" t="s">
        <v>27</v>
      </c>
      <c r="H260" s="34" t="s">
        <v>27</v>
      </c>
      <c r="I260" s="34" t="s">
        <v>27</v>
      </c>
      <c r="J260" s="34" t="s">
        <v>27</v>
      </c>
      <c r="K260" s="56" t="s">
        <v>425</v>
      </c>
      <c r="L260" s="98" t="s">
        <v>681</v>
      </c>
      <c r="M260" s="34" t="s">
        <v>200</v>
      </c>
      <c r="N260" s="34" t="s">
        <v>686</v>
      </c>
      <c r="O260" s="34" t="s">
        <v>699</v>
      </c>
      <c r="P260" s="101" t="s">
        <v>743</v>
      </c>
    </row>
    <row r="261" spans="1:19" s="78" customFormat="1" ht="53.45" customHeight="1">
      <c r="A261" s="99" t="s">
        <v>796</v>
      </c>
      <c r="B261" s="101">
        <v>2</v>
      </c>
      <c r="C261" s="163">
        <v>1</v>
      </c>
      <c r="D261" s="117" t="s">
        <v>905</v>
      </c>
      <c r="E261" s="173">
        <v>1</v>
      </c>
      <c r="F261" s="137">
        <v>0</v>
      </c>
      <c r="G261" s="158">
        <v>0</v>
      </c>
      <c r="H261" s="138" t="s">
        <v>1034</v>
      </c>
      <c r="I261" s="34" t="s">
        <v>27</v>
      </c>
      <c r="J261" s="34" t="s">
        <v>27</v>
      </c>
      <c r="K261" s="56" t="s">
        <v>426</v>
      </c>
      <c r="L261" s="98" t="s">
        <v>681</v>
      </c>
      <c r="M261" s="34" t="s">
        <v>200</v>
      </c>
      <c r="N261" s="101" t="s">
        <v>687</v>
      </c>
      <c r="O261" s="101" t="s">
        <v>734</v>
      </c>
      <c r="P261" s="101" t="s">
        <v>741</v>
      </c>
    </row>
    <row r="262" spans="1:19" ht="29.25" customHeight="1">
      <c r="A262" s="87" t="s">
        <v>790</v>
      </c>
      <c r="B262" s="85">
        <v>4</v>
      </c>
      <c r="C262" s="56">
        <v>0.92</v>
      </c>
      <c r="D262" s="61">
        <v>0.85</v>
      </c>
      <c r="E262" s="61">
        <v>0.93</v>
      </c>
      <c r="F262" s="61">
        <v>0.08</v>
      </c>
      <c r="G262" s="157" t="s">
        <v>536</v>
      </c>
      <c r="H262" s="138" t="s">
        <v>1035</v>
      </c>
      <c r="I262" s="34" t="s">
        <v>813</v>
      </c>
      <c r="J262" s="34" t="s">
        <v>27</v>
      </c>
      <c r="K262" s="56" t="s">
        <v>414</v>
      </c>
      <c r="L262" s="56" t="s">
        <v>681</v>
      </c>
      <c r="M262" s="34" t="s">
        <v>201</v>
      </c>
      <c r="N262" s="85" t="s">
        <v>684</v>
      </c>
      <c r="O262" s="85" t="s">
        <v>714</v>
      </c>
      <c r="P262" s="34" t="s">
        <v>740</v>
      </c>
      <c r="Q262" s="78"/>
      <c r="R262" s="78"/>
      <c r="S262" s="78"/>
    </row>
    <row r="263" spans="1:19" ht="32.450000000000003" customHeight="1">
      <c r="A263" s="87" t="s">
        <v>187</v>
      </c>
      <c r="B263" s="85">
        <v>4</v>
      </c>
      <c r="C263" s="56" t="s">
        <v>863</v>
      </c>
      <c r="D263" s="61">
        <v>0.85</v>
      </c>
      <c r="E263" s="61" t="s">
        <v>1036</v>
      </c>
      <c r="F263" s="88" t="s">
        <v>1014</v>
      </c>
      <c r="G263" s="157" t="s">
        <v>1037</v>
      </c>
      <c r="H263" s="138" t="s">
        <v>1038</v>
      </c>
      <c r="I263" s="34" t="s">
        <v>813</v>
      </c>
      <c r="J263" s="34" t="s">
        <v>27</v>
      </c>
      <c r="K263" s="56" t="s">
        <v>415</v>
      </c>
      <c r="L263" s="56" t="s">
        <v>681</v>
      </c>
      <c r="M263" s="34" t="s">
        <v>201</v>
      </c>
      <c r="N263" s="85" t="s">
        <v>684</v>
      </c>
      <c r="O263" s="85" t="s">
        <v>714</v>
      </c>
      <c r="P263" s="34" t="s">
        <v>740</v>
      </c>
      <c r="Q263" s="78"/>
      <c r="R263" s="78"/>
      <c r="S263" s="78"/>
    </row>
    <row r="264" spans="1:19" ht="53.45" customHeight="1">
      <c r="A264" s="87" t="s">
        <v>194</v>
      </c>
      <c r="B264" s="85">
        <v>2</v>
      </c>
      <c r="C264" s="147">
        <v>2</v>
      </c>
      <c r="D264" s="117" t="s">
        <v>903</v>
      </c>
      <c r="E264" s="173">
        <v>0</v>
      </c>
      <c r="F264" s="137">
        <v>1</v>
      </c>
      <c r="G264" s="34">
        <v>1</v>
      </c>
      <c r="H264" s="138" t="s">
        <v>1006</v>
      </c>
      <c r="I264" s="34" t="s">
        <v>1009</v>
      </c>
      <c r="J264" s="34" t="s">
        <v>27</v>
      </c>
      <c r="K264" s="56" t="s">
        <v>416</v>
      </c>
      <c r="L264" s="56" t="s">
        <v>681</v>
      </c>
      <c r="M264" s="34" t="s">
        <v>201</v>
      </c>
      <c r="N264" s="85" t="s">
        <v>684</v>
      </c>
      <c r="O264" s="85" t="s">
        <v>714</v>
      </c>
      <c r="P264" s="34" t="s">
        <v>740</v>
      </c>
      <c r="Q264" s="78"/>
      <c r="R264" s="78"/>
      <c r="S264" s="78"/>
    </row>
    <row r="265" spans="1:19" ht="24" customHeight="1">
      <c r="A265" s="87" t="s">
        <v>188</v>
      </c>
      <c r="B265" s="85">
        <v>4</v>
      </c>
      <c r="C265" s="95">
        <v>3</v>
      </c>
      <c r="D265" s="88">
        <v>1</v>
      </c>
      <c r="E265" s="173">
        <v>1</v>
      </c>
      <c r="F265" s="138">
        <v>0</v>
      </c>
      <c r="G265" s="158">
        <v>0</v>
      </c>
      <c r="H265" s="85" t="s">
        <v>551</v>
      </c>
      <c r="I265" s="34" t="s">
        <v>27</v>
      </c>
      <c r="J265" s="34" t="s">
        <v>27</v>
      </c>
      <c r="K265" s="56" t="s">
        <v>418</v>
      </c>
      <c r="L265" s="56" t="s">
        <v>681</v>
      </c>
      <c r="M265" s="34" t="s">
        <v>201</v>
      </c>
      <c r="N265" s="85" t="s">
        <v>684</v>
      </c>
      <c r="O265" s="85" t="s">
        <v>714</v>
      </c>
      <c r="P265" s="34" t="s">
        <v>740</v>
      </c>
      <c r="Q265" s="78"/>
      <c r="R265" s="78"/>
      <c r="S265" s="78"/>
    </row>
    <row r="266" spans="1:19" ht="63.75">
      <c r="A266" s="87" t="s">
        <v>791</v>
      </c>
      <c r="B266" s="85">
        <v>2</v>
      </c>
      <c r="C266" s="34" t="s">
        <v>27</v>
      </c>
      <c r="D266" s="34" t="s">
        <v>27</v>
      </c>
      <c r="E266" s="56" t="s">
        <v>27</v>
      </c>
      <c r="F266" s="34" t="s">
        <v>27</v>
      </c>
      <c r="G266" s="34" t="s">
        <v>27</v>
      </c>
      <c r="H266" s="34" t="s">
        <v>27</v>
      </c>
      <c r="I266" s="34" t="s">
        <v>27</v>
      </c>
      <c r="J266" s="34" t="s">
        <v>27</v>
      </c>
      <c r="K266" s="56" t="s">
        <v>417</v>
      </c>
      <c r="L266" s="84" t="s">
        <v>681</v>
      </c>
      <c r="M266" s="34" t="s">
        <v>201</v>
      </c>
      <c r="N266" s="85" t="s">
        <v>684</v>
      </c>
      <c r="O266" s="85" t="s">
        <v>714</v>
      </c>
      <c r="P266" s="85" t="s">
        <v>740</v>
      </c>
      <c r="Q266" s="78"/>
      <c r="R266" s="78"/>
      <c r="S266" s="78"/>
    </row>
    <row r="267" spans="1:19" ht="24.6" customHeight="1">
      <c r="A267" s="87" t="s">
        <v>792</v>
      </c>
      <c r="B267" s="85">
        <v>4</v>
      </c>
      <c r="C267" s="34" t="s">
        <v>27</v>
      </c>
      <c r="D267" s="34" t="s">
        <v>27</v>
      </c>
      <c r="E267" s="56" t="s">
        <v>27</v>
      </c>
      <c r="F267" s="34" t="s">
        <v>27</v>
      </c>
      <c r="G267" s="34" t="s">
        <v>27</v>
      </c>
      <c r="H267" s="34" t="s">
        <v>27</v>
      </c>
      <c r="I267" s="34" t="s">
        <v>27</v>
      </c>
      <c r="J267" s="34" t="s">
        <v>27</v>
      </c>
      <c r="K267" s="56" t="s">
        <v>419</v>
      </c>
      <c r="L267" s="84" t="s">
        <v>681</v>
      </c>
      <c r="M267" s="85" t="s">
        <v>201</v>
      </c>
      <c r="N267" s="85" t="s">
        <v>685</v>
      </c>
      <c r="O267" s="85" t="s">
        <v>695</v>
      </c>
      <c r="P267" s="85" t="s">
        <v>715</v>
      </c>
      <c r="Q267" s="78"/>
      <c r="R267" s="78"/>
      <c r="S267" s="78"/>
    </row>
    <row r="268" spans="1:19" ht="23.45" customHeight="1">
      <c r="A268" s="87" t="s">
        <v>189</v>
      </c>
      <c r="B268" s="85">
        <v>2</v>
      </c>
      <c r="C268" s="34" t="s">
        <v>27</v>
      </c>
      <c r="D268" s="34" t="s">
        <v>27</v>
      </c>
      <c r="E268" s="56" t="s">
        <v>27</v>
      </c>
      <c r="F268" s="34" t="s">
        <v>27</v>
      </c>
      <c r="G268" s="34" t="s">
        <v>27</v>
      </c>
      <c r="H268" s="34" t="s">
        <v>27</v>
      </c>
      <c r="I268" s="34" t="s">
        <v>27</v>
      </c>
      <c r="J268" s="34" t="s">
        <v>27</v>
      </c>
      <c r="K268" s="56" t="s">
        <v>420</v>
      </c>
      <c r="L268" s="84" t="s">
        <v>681</v>
      </c>
      <c r="M268" s="85" t="s">
        <v>201</v>
      </c>
      <c r="N268" s="85" t="s">
        <v>685</v>
      </c>
      <c r="O268" s="85" t="s">
        <v>695</v>
      </c>
      <c r="P268" s="85" t="s">
        <v>715</v>
      </c>
      <c r="Q268" s="78"/>
      <c r="R268" s="78"/>
      <c r="S268" s="78"/>
    </row>
    <row r="269" spans="1:19" ht="31.5" customHeight="1">
      <c r="A269" s="87" t="s">
        <v>190</v>
      </c>
      <c r="B269" s="85">
        <v>2</v>
      </c>
      <c r="C269" s="34" t="s">
        <v>27</v>
      </c>
      <c r="D269" s="34" t="s">
        <v>27</v>
      </c>
      <c r="E269" s="56" t="s">
        <v>27</v>
      </c>
      <c r="F269" s="34" t="s">
        <v>27</v>
      </c>
      <c r="G269" s="34" t="s">
        <v>27</v>
      </c>
      <c r="H269" s="34" t="s">
        <v>27</v>
      </c>
      <c r="I269" s="34" t="s">
        <v>27</v>
      </c>
      <c r="J269" s="34" t="s">
        <v>27</v>
      </c>
      <c r="K269" s="56" t="s">
        <v>421</v>
      </c>
      <c r="L269" s="84" t="s">
        <v>681</v>
      </c>
      <c r="M269" s="85" t="s">
        <v>201</v>
      </c>
      <c r="N269" s="85" t="s">
        <v>685</v>
      </c>
      <c r="O269" s="85" t="s">
        <v>696</v>
      </c>
      <c r="P269" s="85" t="s">
        <v>742</v>
      </c>
      <c r="Q269" s="78"/>
      <c r="R269" s="78"/>
      <c r="S269" s="78"/>
    </row>
    <row r="270" spans="1:19" s="78" customFormat="1" ht="33" customHeight="1">
      <c r="A270" s="142" t="s">
        <v>793</v>
      </c>
      <c r="B270" s="140">
        <v>1</v>
      </c>
      <c r="C270" s="34" t="s">
        <v>27</v>
      </c>
      <c r="D270" s="143">
        <v>1</v>
      </c>
      <c r="E270" s="173">
        <v>0</v>
      </c>
      <c r="F270" s="143">
        <v>1</v>
      </c>
      <c r="G270" s="34">
        <v>1</v>
      </c>
      <c r="H270" s="34" t="s">
        <v>1039</v>
      </c>
      <c r="I270" s="34" t="s">
        <v>810</v>
      </c>
      <c r="J270" s="34" t="s">
        <v>1309</v>
      </c>
      <c r="K270" s="56" t="s">
        <v>422</v>
      </c>
      <c r="L270" s="139" t="s">
        <v>681</v>
      </c>
      <c r="M270" s="140" t="s">
        <v>201</v>
      </c>
      <c r="N270" s="140" t="s">
        <v>685</v>
      </c>
      <c r="O270" s="140" t="s">
        <v>696</v>
      </c>
      <c r="P270" s="140" t="s">
        <v>742</v>
      </c>
    </row>
    <row r="271" spans="1:19" ht="15" customHeight="1">
      <c r="A271" s="87" t="s">
        <v>794</v>
      </c>
      <c r="B271" s="85">
        <v>2</v>
      </c>
      <c r="C271" s="34" t="s">
        <v>27</v>
      </c>
      <c r="D271" s="34" t="s">
        <v>27</v>
      </c>
      <c r="E271" s="56" t="s">
        <v>27</v>
      </c>
      <c r="F271" s="34" t="s">
        <v>27</v>
      </c>
      <c r="G271" s="34" t="s">
        <v>27</v>
      </c>
      <c r="H271" s="34" t="s">
        <v>27</v>
      </c>
      <c r="I271" s="34" t="s">
        <v>27</v>
      </c>
      <c r="J271" s="34" t="s">
        <v>27</v>
      </c>
      <c r="K271" s="56" t="s">
        <v>413</v>
      </c>
      <c r="L271" s="84" t="s">
        <v>681</v>
      </c>
      <c r="M271" s="85" t="s">
        <v>201</v>
      </c>
      <c r="N271" s="85" t="s">
        <v>685</v>
      </c>
      <c r="O271" s="85" t="s">
        <v>696</v>
      </c>
      <c r="P271" s="85" t="s">
        <v>742</v>
      </c>
      <c r="Q271" s="78"/>
      <c r="R271" s="78"/>
      <c r="S271" s="78"/>
    </row>
    <row r="272" spans="1:19" ht="24" customHeight="1">
      <c r="A272" s="87" t="s">
        <v>191</v>
      </c>
      <c r="B272" s="85">
        <v>4</v>
      </c>
      <c r="C272" s="95">
        <v>1</v>
      </c>
      <c r="D272" s="88">
        <v>1</v>
      </c>
      <c r="E272" s="173">
        <v>1</v>
      </c>
      <c r="F272" s="88">
        <v>0</v>
      </c>
      <c r="G272" s="158">
        <v>0</v>
      </c>
      <c r="H272" s="34" t="s">
        <v>524</v>
      </c>
      <c r="I272" s="34" t="s">
        <v>27</v>
      </c>
      <c r="J272" s="34" t="s">
        <v>27</v>
      </c>
      <c r="K272" s="56" t="s">
        <v>423</v>
      </c>
      <c r="L272" s="84" t="s">
        <v>681</v>
      </c>
      <c r="M272" s="34" t="s">
        <v>201</v>
      </c>
      <c r="N272" s="34" t="s">
        <v>686</v>
      </c>
      <c r="O272" s="34" t="s">
        <v>699</v>
      </c>
      <c r="P272" s="85" t="s">
        <v>743</v>
      </c>
      <c r="Q272" s="78"/>
      <c r="R272" s="78"/>
      <c r="S272" s="78"/>
    </row>
    <row r="273" spans="1:19" ht="22.15" customHeight="1">
      <c r="A273" s="87" t="s">
        <v>795</v>
      </c>
      <c r="B273" s="34">
        <v>1</v>
      </c>
      <c r="C273" s="34" t="s">
        <v>27</v>
      </c>
      <c r="D273" s="34" t="s">
        <v>27</v>
      </c>
      <c r="E273" s="56" t="s">
        <v>27</v>
      </c>
      <c r="F273" s="34" t="s">
        <v>27</v>
      </c>
      <c r="G273" s="34" t="s">
        <v>27</v>
      </c>
      <c r="H273" s="34" t="s">
        <v>27</v>
      </c>
      <c r="I273" s="34" t="s">
        <v>27</v>
      </c>
      <c r="J273" s="34" t="s">
        <v>27</v>
      </c>
      <c r="K273" s="56" t="s">
        <v>424</v>
      </c>
      <c r="L273" s="84" t="s">
        <v>681</v>
      </c>
      <c r="M273" s="34" t="s">
        <v>201</v>
      </c>
      <c r="N273" s="34" t="s">
        <v>686</v>
      </c>
      <c r="O273" s="34" t="s">
        <v>699</v>
      </c>
      <c r="P273" s="85" t="s">
        <v>743</v>
      </c>
      <c r="Q273" s="78"/>
      <c r="R273" s="78"/>
      <c r="S273" s="78"/>
    </row>
    <row r="274" spans="1:19" ht="19.5" customHeight="1">
      <c r="A274" s="87" t="s">
        <v>428</v>
      </c>
      <c r="B274" s="85">
        <v>1</v>
      </c>
      <c r="C274" s="34" t="s">
        <v>27</v>
      </c>
      <c r="D274" s="34" t="s">
        <v>27</v>
      </c>
      <c r="E274" s="56" t="s">
        <v>27</v>
      </c>
      <c r="F274" s="34" t="s">
        <v>27</v>
      </c>
      <c r="G274" s="34" t="s">
        <v>27</v>
      </c>
      <c r="H274" s="34" t="s">
        <v>27</v>
      </c>
      <c r="I274" s="34" t="s">
        <v>27</v>
      </c>
      <c r="J274" s="34" t="s">
        <v>27</v>
      </c>
      <c r="K274" s="56" t="s">
        <v>427</v>
      </c>
      <c r="L274" s="84" t="s">
        <v>681</v>
      </c>
      <c r="M274" s="34" t="s">
        <v>201</v>
      </c>
      <c r="N274" s="34" t="s">
        <v>686</v>
      </c>
      <c r="O274" s="34" t="s">
        <v>699</v>
      </c>
      <c r="P274" s="85" t="s">
        <v>743</v>
      </c>
      <c r="Q274" s="78"/>
      <c r="R274" s="78"/>
      <c r="S274" s="78"/>
    </row>
    <row r="275" spans="1:19" ht="28.5" customHeight="1">
      <c r="A275" s="87" t="s">
        <v>192</v>
      </c>
      <c r="B275" s="85">
        <v>1</v>
      </c>
      <c r="C275" s="34" t="s">
        <v>27</v>
      </c>
      <c r="D275" s="34" t="s">
        <v>27</v>
      </c>
      <c r="E275" s="56" t="s">
        <v>27</v>
      </c>
      <c r="F275" s="34" t="s">
        <v>27</v>
      </c>
      <c r="G275" s="34" t="s">
        <v>27</v>
      </c>
      <c r="H275" s="34" t="s">
        <v>27</v>
      </c>
      <c r="I275" s="34" t="s">
        <v>27</v>
      </c>
      <c r="J275" s="34" t="s">
        <v>27</v>
      </c>
      <c r="K275" s="56" t="s">
        <v>425</v>
      </c>
      <c r="L275" s="84" t="s">
        <v>681</v>
      </c>
      <c r="M275" s="34" t="s">
        <v>201</v>
      </c>
      <c r="N275" s="34" t="s">
        <v>686</v>
      </c>
      <c r="O275" s="34" t="s">
        <v>699</v>
      </c>
      <c r="P275" s="85" t="s">
        <v>743</v>
      </c>
      <c r="Q275" s="78"/>
      <c r="R275" s="78"/>
      <c r="S275" s="78"/>
    </row>
    <row r="276" spans="1:19" s="78" customFormat="1" ht="52.15" customHeight="1">
      <c r="A276" s="142" t="s">
        <v>796</v>
      </c>
      <c r="B276" s="140">
        <v>3</v>
      </c>
      <c r="C276" s="139">
        <v>1</v>
      </c>
      <c r="D276" s="140" t="s">
        <v>907</v>
      </c>
      <c r="E276" s="173">
        <v>0</v>
      </c>
      <c r="F276" s="143">
        <v>2</v>
      </c>
      <c r="G276" s="34">
        <v>1</v>
      </c>
      <c r="H276" s="34" t="s">
        <v>1040</v>
      </c>
      <c r="I276" s="34" t="s">
        <v>810</v>
      </c>
      <c r="J276" s="34" t="s">
        <v>1310</v>
      </c>
      <c r="K276" s="56" t="s">
        <v>426</v>
      </c>
      <c r="L276" s="56" t="s">
        <v>681</v>
      </c>
      <c r="M276" s="34" t="s">
        <v>201</v>
      </c>
      <c r="N276" s="140" t="s">
        <v>687</v>
      </c>
      <c r="O276" s="140" t="s">
        <v>734</v>
      </c>
      <c r="P276" s="34" t="s">
        <v>741</v>
      </c>
    </row>
    <row r="277" spans="1:19" ht="32.25" customHeight="1">
      <c r="A277" s="87" t="s">
        <v>790</v>
      </c>
      <c r="B277" s="85" t="s">
        <v>1101</v>
      </c>
      <c r="C277" s="56" t="s">
        <v>546</v>
      </c>
      <c r="D277" s="61">
        <v>0.85</v>
      </c>
      <c r="E277" s="61">
        <v>0.95</v>
      </c>
      <c r="F277" s="61">
        <v>0.1</v>
      </c>
      <c r="G277" s="157" t="s">
        <v>1041</v>
      </c>
      <c r="H277" s="138" t="s">
        <v>1042</v>
      </c>
      <c r="I277" s="34" t="s">
        <v>813</v>
      </c>
      <c r="J277" s="34" t="s">
        <v>27</v>
      </c>
      <c r="K277" s="56" t="s">
        <v>414</v>
      </c>
      <c r="L277" s="56" t="s">
        <v>681</v>
      </c>
      <c r="M277" s="34" t="s">
        <v>202</v>
      </c>
      <c r="N277" s="85" t="s">
        <v>684</v>
      </c>
      <c r="O277" s="85" t="s">
        <v>714</v>
      </c>
      <c r="P277" s="34" t="s">
        <v>740</v>
      </c>
      <c r="Q277" s="78"/>
      <c r="R277" s="78"/>
      <c r="S277" s="78"/>
    </row>
    <row r="278" spans="1:19" ht="57" customHeight="1">
      <c r="A278" s="87" t="s">
        <v>187</v>
      </c>
      <c r="B278" s="147" t="s">
        <v>1101</v>
      </c>
      <c r="C278" s="56" t="s">
        <v>618</v>
      </c>
      <c r="D278" s="61">
        <v>0.85</v>
      </c>
      <c r="E278" s="61" t="s">
        <v>1043</v>
      </c>
      <c r="F278" s="88" t="s">
        <v>1044</v>
      </c>
      <c r="G278" s="157" t="s">
        <v>1045</v>
      </c>
      <c r="H278" s="138" t="s">
        <v>1046</v>
      </c>
      <c r="I278" s="34" t="s">
        <v>813</v>
      </c>
      <c r="J278" s="34" t="s">
        <v>27</v>
      </c>
      <c r="K278" s="56" t="s">
        <v>415</v>
      </c>
      <c r="L278" s="56" t="s">
        <v>681</v>
      </c>
      <c r="M278" s="34" t="s">
        <v>202</v>
      </c>
      <c r="N278" s="85" t="s">
        <v>684</v>
      </c>
      <c r="O278" s="85" t="s">
        <v>714</v>
      </c>
      <c r="P278" s="34" t="s">
        <v>740</v>
      </c>
      <c r="Q278" s="78"/>
      <c r="R278" s="78"/>
      <c r="S278" s="78"/>
    </row>
    <row r="279" spans="1:19" s="75" customFormat="1" ht="28.15" customHeight="1">
      <c r="A279" s="73" t="s">
        <v>194</v>
      </c>
      <c r="B279" s="139">
        <v>9</v>
      </c>
      <c r="C279" s="139">
        <v>2</v>
      </c>
      <c r="D279" s="141">
        <v>2</v>
      </c>
      <c r="E279" s="170">
        <v>2</v>
      </c>
      <c r="F279" s="59">
        <v>0.02</v>
      </c>
      <c r="G279" s="56">
        <v>1</v>
      </c>
      <c r="H279" s="139" t="s">
        <v>1006</v>
      </c>
      <c r="I279" s="34" t="s">
        <v>27</v>
      </c>
      <c r="J279" s="34" t="s">
        <v>27</v>
      </c>
      <c r="K279" s="56" t="s">
        <v>416</v>
      </c>
      <c r="L279" s="139" t="s">
        <v>681</v>
      </c>
      <c r="M279" s="56" t="s">
        <v>202</v>
      </c>
      <c r="N279" s="139" t="s">
        <v>684</v>
      </c>
      <c r="O279" s="139" t="s">
        <v>714</v>
      </c>
      <c r="P279" s="139" t="s">
        <v>740</v>
      </c>
    </row>
    <row r="280" spans="1:19" s="75" customFormat="1" ht="25.15" customHeight="1">
      <c r="A280" s="73" t="s">
        <v>188</v>
      </c>
      <c r="B280" s="109">
        <v>4</v>
      </c>
      <c r="C280" s="109">
        <v>0</v>
      </c>
      <c r="D280" s="111">
        <v>1</v>
      </c>
      <c r="E280" s="170">
        <v>1</v>
      </c>
      <c r="F280" s="135">
        <v>0</v>
      </c>
      <c r="G280" s="158">
        <v>0</v>
      </c>
      <c r="H280" s="109" t="s">
        <v>551</v>
      </c>
      <c r="I280" s="34" t="s">
        <v>27</v>
      </c>
      <c r="J280" s="34" t="s">
        <v>27</v>
      </c>
      <c r="K280" s="56" t="s">
        <v>418</v>
      </c>
      <c r="L280" s="109" t="s">
        <v>681</v>
      </c>
      <c r="M280" s="56" t="s">
        <v>202</v>
      </c>
      <c r="N280" s="109" t="s">
        <v>684</v>
      </c>
      <c r="O280" s="109" t="s">
        <v>714</v>
      </c>
      <c r="P280" s="109" t="s">
        <v>740</v>
      </c>
    </row>
    <row r="281" spans="1:19" ht="63.75">
      <c r="A281" s="87" t="s">
        <v>791</v>
      </c>
      <c r="B281" s="85">
        <v>2</v>
      </c>
      <c r="C281" s="34" t="s">
        <v>27</v>
      </c>
      <c r="D281" s="34" t="s">
        <v>27</v>
      </c>
      <c r="E281" s="56" t="s">
        <v>27</v>
      </c>
      <c r="F281" s="34" t="s">
        <v>27</v>
      </c>
      <c r="G281" s="34" t="s">
        <v>27</v>
      </c>
      <c r="H281" s="34" t="s">
        <v>27</v>
      </c>
      <c r="I281" s="34" t="s">
        <v>27</v>
      </c>
      <c r="J281" s="34" t="s">
        <v>27</v>
      </c>
      <c r="K281" s="56" t="s">
        <v>417</v>
      </c>
      <c r="L281" s="84" t="s">
        <v>681</v>
      </c>
      <c r="M281" s="34" t="s">
        <v>202</v>
      </c>
      <c r="N281" s="85" t="s">
        <v>684</v>
      </c>
      <c r="O281" s="85" t="s">
        <v>714</v>
      </c>
      <c r="P281" s="85" t="s">
        <v>740</v>
      </c>
      <c r="Q281" s="78"/>
      <c r="R281" s="78"/>
      <c r="S281" s="78"/>
    </row>
    <row r="282" spans="1:19" ht="25.15" customHeight="1">
      <c r="A282" s="87" t="s">
        <v>792</v>
      </c>
      <c r="B282" s="85">
        <v>4</v>
      </c>
      <c r="C282" s="34" t="s">
        <v>27</v>
      </c>
      <c r="D282" s="34" t="s">
        <v>27</v>
      </c>
      <c r="E282" s="56" t="s">
        <v>27</v>
      </c>
      <c r="F282" s="34" t="s">
        <v>27</v>
      </c>
      <c r="G282" s="34" t="s">
        <v>27</v>
      </c>
      <c r="H282" s="34" t="s">
        <v>27</v>
      </c>
      <c r="I282" s="34" t="s">
        <v>27</v>
      </c>
      <c r="J282" s="34" t="s">
        <v>27</v>
      </c>
      <c r="K282" s="56" t="s">
        <v>419</v>
      </c>
      <c r="L282" s="84" t="s">
        <v>681</v>
      </c>
      <c r="M282" s="85" t="s">
        <v>202</v>
      </c>
      <c r="N282" s="85" t="s">
        <v>685</v>
      </c>
      <c r="O282" s="85" t="s">
        <v>695</v>
      </c>
      <c r="P282" s="85" t="s">
        <v>715</v>
      </c>
      <c r="Q282" s="78"/>
      <c r="R282" s="78"/>
      <c r="S282" s="78"/>
    </row>
    <row r="283" spans="1:19" ht="13.15" customHeight="1">
      <c r="A283" s="87" t="s">
        <v>189</v>
      </c>
      <c r="B283" s="85">
        <v>2</v>
      </c>
      <c r="C283" s="34" t="s">
        <v>27</v>
      </c>
      <c r="D283" s="34" t="s">
        <v>27</v>
      </c>
      <c r="E283" s="56" t="s">
        <v>27</v>
      </c>
      <c r="F283" s="34" t="s">
        <v>27</v>
      </c>
      <c r="G283" s="34" t="s">
        <v>27</v>
      </c>
      <c r="H283" s="34" t="s">
        <v>27</v>
      </c>
      <c r="I283" s="34" t="s">
        <v>27</v>
      </c>
      <c r="J283" s="34" t="s">
        <v>27</v>
      </c>
      <c r="K283" s="56" t="s">
        <v>420</v>
      </c>
      <c r="L283" s="84" t="s">
        <v>681</v>
      </c>
      <c r="M283" s="85" t="s">
        <v>202</v>
      </c>
      <c r="N283" s="85" t="s">
        <v>685</v>
      </c>
      <c r="O283" s="85" t="s">
        <v>695</v>
      </c>
      <c r="P283" s="85" t="s">
        <v>715</v>
      </c>
      <c r="Q283" s="78"/>
      <c r="R283" s="78"/>
      <c r="S283" s="78"/>
    </row>
    <row r="284" spans="1:19" s="78" customFormat="1" ht="41.25" customHeight="1">
      <c r="A284" s="112" t="s">
        <v>190</v>
      </c>
      <c r="B284" s="109">
        <v>4</v>
      </c>
      <c r="C284" s="109">
        <v>0</v>
      </c>
      <c r="D284" s="111">
        <v>1</v>
      </c>
      <c r="E284" s="170">
        <v>0</v>
      </c>
      <c r="F284" s="135">
        <v>1</v>
      </c>
      <c r="G284" s="59">
        <v>1</v>
      </c>
      <c r="H284" s="136" t="s">
        <v>1048</v>
      </c>
      <c r="I284" s="110" t="s">
        <v>1047</v>
      </c>
      <c r="J284" s="34" t="s">
        <v>27</v>
      </c>
      <c r="K284" s="56" t="s">
        <v>421</v>
      </c>
      <c r="L284" s="109" t="s">
        <v>681</v>
      </c>
      <c r="M284" s="110" t="s">
        <v>202</v>
      </c>
      <c r="N284" s="110" t="s">
        <v>685</v>
      </c>
      <c r="O284" s="110" t="s">
        <v>696</v>
      </c>
      <c r="P284" s="110" t="s">
        <v>742</v>
      </c>
    </row>
    <row r="285" spans="1:19" ht="15" customHeight="1">
      <c r="A285" s="87" t="s">
        <v>793</v>
      </c>
      <c r="B285" s="85">
        <v>1</v>
      </c>
      <c r="C285" s="34" t="s">
        <v>27</v>
      </c>
      <c r="D285" s="34" t="s">
        <v>27</v>
      </c>
      <c r="E285" s="56" t="s">
        <v>27</v>
      </c>
      <c r="F285" s="34" t="s">
        <v>27</v>
      </c>
      <c r="G285" s="34" t="s">
        <v>27</v>
      </c>
      <c r="H285" s="34" t="s">
        <v>27</v>
      </c>
      <c r="I285" s="34" t="s">
        <v>27</v>
      </c>
      <c r="J285" s="34" t="s">
        <v>27</v>
      </c>
      <c r="K285" s="56" t="s">
        <v>422</v>
      </c>
      <c r="L285" s="84" t="s">
        <v>681</v>
      </c>
      <c r="M285" s="85" t="s">
        <v>202</v>
      </c>
      <c r="N285" s="85" t="s">
        <v>685</v>
      </c>
      <c r="O285" s="85" t="s">
        <v>696</v>
      </c>
      <c r="P285" s="85" t="s">
        <v>742</v>
      </c>
      <c r="Q285" s="78"/>
      <c r="R285" s="78"/>
      <c r="S285" s="78"/>
    </row>
    <row r="286" spans="1:19" ht="15" customHeight="1">
      <c r="A286" s="87" t="s">
        <v>794</v>
      </c>
      <c r="B286" s="85">
        <v>2</v>
      </c>
      <c r="C286" s="34" t="s">
        <v>27</v>
      </c>
      <c r="D286" s="34" t="s">
        <v>27</v>
      </c>
      <c r="E286" s="56" t="s">
        <v>27</v>
      </c>
      <c r="F286" s="34" t="s">
        <v>27</v>
      </c>
      <c r="G286" s="34" t="s">
        <v>27</v>
      </c>
      <c r="H286" s="34" t="s">
        <v>27</v>
      </c>
      <c r="I286" s="34" t="s">
        <v>27</v>
      </c>
      <c r="J286" s="34" t="s">
        <v>27</v>
      </c>
      <c r="K286" s="56" t="s">
        <v>413</v>
      </c>
      <c r="L286" s="84" t="s">
        <v>681</v>
      </c>
      <c r="M286" s="85" t="s">
        <v>202</v>
      </c>
      <c r="N286" s="85" t="s">
        <v>685</v>
      </c>
      <c r="O286" s="85" t="s">
        <v>696</v>
      </c>
      <c r="P286" s="85" t="s">
        <v>742</v>
      </c>
      <c r="Q286" s="78"/>
      <c r="R286" s="78"/>
      <c r="S286" s="78"/>
    </row>
    <row r="287" spans="1:19" s="75" customFormat="1" ht="37.5" customHeight="1">
      <c r="A287" s="73" t="s">
        <v>191</v>
      </c>
      <c r="B287" s="109">
        <v>4</v>
      </c>
      <c r="C287" s="109">
        <v>1</v>
      </c>
      <c r="D287" s="111">
        <v>1</v>
      </c>
      <c r="E287" s="170">
        <v>1</v>
      </c>
      <c r="F287" s="111">
        <v>0</v>
      </c>
      <c r="G287" s="158">
        <v>0</v>
      </c>
      <c r="H287" s="56" t="s">
        <v>524</v>
      </c>
      <c r="I287" s="34" t="s">
        <v>27</v>
      </c>
      <c r="J287" s="34" t="s">
        <v>27</v>
      </c>
      <c r="K287" s="56" t="s">
        <v>423</v>
      </c>
      <c r="L287" s="56" t="s">
        <v>681</v>
      </c>
      <c r="M287" s="56" t="s">
        <v>202</v>
      </c>
      <c r="N287" s="56" t="s">
        <v>686</v>
      </c>
      <c r="O287" s="56" t="s">
        <v>699</v>
      </c>
      <c r="P287" s="56" t="s">
        <v>743</v>
      </c>
    </row>
    <row r="288" spans="1:19" ht="27.75" customHeight="1">
      <c r="A288" s="87" t="s">
        <v>795</v>
      </c>
      <c r="B288" s="34">
        <v>1</v>
      </c>
      <c r="C288" s="34" t="s">
        <v>27</v>
      </c>
      <c r="D288" s="34" t="s">
        <v>27</v>
      </c>
      <c r="E288" s="56" t="s">
        <v>27</v>
      </c>
      <c r="F288" s="34" t="s">
        <v>27</v>
      </c>
      <c r="G288" s="34" t="s">
        <v>27</v>
      </c>
      <c r="H288" s="34" t="s">
        <v>27</v>
      </c>
      <c r="I288" s="34" t="s">
        <v>27</v>
      </c>
      <c r="J288" s="34" t="s">
        <v>27</v>
      </c>
      <c r="K288" s="56" t="s">
        <v>424</v>
      </c>
      <c r="L288" s="84" t="s">
        <v>681</v>
      </c>
      <c r="M288" s="34" t="s">
        <v>202</v>
      </c>
      <c r="N288" s="34" t="s">
        <v>686</v>
      </c>
      <c r="O288" s="34" t="s">
        <v>699</v>
      </c>
      <c r="P288" s="85" t="s">
        <v>743</v>
      </c>
      <c r="Q288" s="78"/>
      <c r="R288" s="78"/>
      <c r="S288" s="78"/>
    </row>
    <row r="289" spans="1:19" ht="27.75" customHeight="1">
      <c r="A289" s="87" t="s">
        <v>192</v>
      </c>
      <c r="B289" s="85">
        <v>1</v>
      </c>
      <c r="C289" s="34" t="s">
        <v>27</v>
      </c>
      <c r="D289" s="34" t="s">
        <v>27</v>
      </c>
      <c r="E289" s="56" t="s">
        <v>27</v>
      </c>
      <c r="F289" s="34" t="s">
        <v>27</v>
      </c>
      <c r="G289" s="34" t="s">
        <v>27</v>
      </c>
      <c r="H289" s="34" t="s">
        <v>27</v>
      </c>
      <c r="I289" s="34" t="s">
        <v>27</v>
      </c>
      <c r="J289" s="34" t="s">
        <v>27</v>
      </c>
      <c r="K289" s="56" t="s">
        <v>425</v>
      </c>
      <c r="L289" s="84" t="s">
        <v>681</v>
      </c>
      <c r="M289" s="34" t="s">
        <v>202</v>
      </c>
      <c r="N289" s="34" t="s">
        <v>686</v>
      </c>
      <c r="O289" s="34" t="s">
        <v>699</v>
      </c>
      <c r="P289" s="85" t="s">
        <v>743</v>
      </c>
      <c r="Q289" s="78"/>
      <c r="R289" s="78"/>
      <c r="S289" s="78"/>
    </row>
    <row r="290" spans="1:19" ht="52.15" customHeight="1">
      <c r="A290" s="87" t="s">
        <v>796</v>
      </c>
      <c r="B290" s="85">
        <v>2</v>
      </c>
      <c r="C290" s="34" t="s">
        <v>27</v>
      </c>
      <c r="D290" s="117" t="s">
        <v>905</v>
      </c>
      <c r="E290" s="173">
        <v>1</v>
      </c>
      <c r="F290" s="88">
        <v>0</v>
      </c>
      <c r="G290" s="158">
        <v>0</v>
      </c>
      <c r="H290" s="56" t="s">
        <v>1049</v>
      </c>
      <c r="I290" s="34" t="s">
        <v>27</v>
      </c>
      <c r="J290" s="34" t="s">
        <v>27</v>
      </c>
      <c r="K290" s="56" t="s">
        <v>426</v>
      </c>
      <c r="L290" s="84" t="s">
        <v>681</v>
      </c>
      <c r="M290" s="34" t="s">
        <v>202</v>
      </c>
      <c r="N290" s="85" t="s">
        <v>687</v>
      </c>
      <c r="O290" s="85" t="s">
        <v>734</v>
      </c>
      <c r="P290" s="85" t="s">
        <v>741</v>
      </c>
      <c r="Q290" s="78"/>
      <c r="R290" s="78"/>
      <c r="S290" s="78"/>
    </row>
    <row r="291" spans="1:19" ht="16.899999999999999" customHeight="1">
      <c r="A291" s="87" t="s">
        <v>797</v>
      </c>
      <c r="B291" s="85">
        <v>1</v>
      </c>
      <c r="C291" s="34" t="s">
        <v>27</v>
      </c>
      <c r="D291" s="34" t="s">
        <v>27</v>
      </c>
      <c r="E291" s="56" t="s">
        <v>27</v>
      </c>
      <c r="F291" s="34" t="s">
        <v>27</v>
      </c>
      <c r="G291" s="34" t="s">
        <v>27</v>
      </c>
      <c r="H291" s="34" t="s">
        <v>27</v>
      </c>
      <c r="I291" s="34" t="s">
        <v>27</v>
      </c>
      <c r="J291" s="34" t="s">
        <v>27</v>
      </c>
      <c r="K291" s="56" t="s">
        <v>429</v>
      </c>
      <c r="L291" s="84" t="s">
        <v>681</v>
      </c>
      <c r="M291" s="34" t="s">
        <v>202</v>
      </c>
      <c r="N291" s="85" t="s">
        <v>687</v>
      </c>
      <c r="O291" s="85" t="s">
        <v>734</v>
      </c>
      <c r="P291" s="85" t="s">
        <v>741</v>
      </c>
      <c r="Q291" s="78"/>
      <c r="R291" s="78"/>
      <c r="S291" s="78"/>
    </row>
    <row r="292" spans="1:19" ht="27.6" customHeight="1">
      <c r="A292" s="87" t="s">
        <v>790</v>
      </c>
      <c r="B292" s="85" t="s">
        <v>1102</v>
      </c>
      <c r="C292" s="56">
        <v>0.99</v>
      </c>
      <c r="D292" s="61">
        <v>0.95</v>
      </c>
      <c r="E292" s="61">
        <v>0.99</v>
      </c>
      <c r="F292" s="61">
        <v>0.04</v>
      </c>
      <c r="G292" s="157" t="s">
        <v>1050</v>
      </c>
      <c r="H292" s="138" t="s">
        <v>1051</v>
      </c>
      <c r="I292" s="34" t="s">
        <v>813</v>
      </c>
      <c r="J292" s="34" t="s">
        <v>27</v>
      </c>
      <c r="K292" s="56" t="s">
        <v>414</v>
      </c>
      <c r="L292" s="56" t="s">
        <v>681</v>
      </c>
      <c r="M292" s="34" t="s">
        <v>203</v>
      </c>
      <c r="N292" s="85" t="s">
        <v>684</v>
      </c>
      <c r="O292" s="85" t="s">
        <v>714</v>
      </c>
      <c r="P292" s="34" t="s">
        <v>740</v>
      </c>
      <c r="Q292" s="78"/>
      <c r="R292" s="78"/>
      <c r="S292" s="78"/>
    </row>
    <row r="293" spans="1:19" s="75" customFormat="1" ht="34.15" customHeight="1">
      <c r="A293" s="73" t="s">
        <v>187</v>
      </c>
      <c r="B293" s="147" t="s">
        <v>1102</v>
      </c>
      <c r="C293" s="56" t="s">
        <v>558</v>
      </c>
      <c r="D293" s="59">
        <v>0.95</v>
      </c>
      <c r="E293" s="170" t="s">
        <v>1052</v>
      </c>
      <c r="F293" s="111" t="s">
        <v>1017</v>
      </c>
      <c r="G293" s="157" t="s">
        <v>1053</v>
      </c>
      <c r="H293" s="138" t="s">
        <v>1054</v>
      </c>
      <c r="I293" s="34" t="s">
        <v>813</v>
      </c>
      <c r="J293" s="34" t="s">
        <v>27</v>
      </c>
      <c r="K293" s="56" t="s">
        <v>415</v>
      </c>
      <c r="L293" s="56" t="s">
        <v>681</v>
      </c>
      <c r="M293" s="56" t="s">
        <v>203</v>
      </c>
      <c r="N293" s="109" t="s">
        <v>684</v>
      </c>
      <c r="O293" s="109" t="s">
        <v>714</v>
      </c>
      <c r="P293" s="56" t="s">
        <v>740</v>
      </c>
    </row>
    <row r="294" spans="1:19" ht="18" customHeight="1">
      <c r="A294" s="87" t="s">
        <v>431</v>
      </c>
      <c r="B294" s="85">
        <v>1</v>
      </c>
      <c r="C294" s="34" t="s">
        <v>27</v>
      </c>
      <c r="D294" s="34" t="s">
        <v>27</v>
      </c>
      <c r="E294" s="56" t="s">
        <v>27</v>
      </c>
      <c r="F294" s="34" t="s">
        <v>27</v>
      </c>
      <c r="G294" s="34" t="s">
        <v>27</v>
      </c>
      <c r="H294" s="34" t="s">
        <v>27</v>
      </c>
      <c r="I294" s="34" t="s">
        <v>27</v>
      </c>
      <c r="J294" s="34" t="s">
        <v>27</v>
      </c>
      <c r="K294" s="56" t="s">
        <v>430</v>
      </c>
      <c r="L294" s="84" t="s">
        <v>681</v>
      </c>
      <c r="M294" s="34" t="s">
        <v>203</v>
      </c>
      <c r="N294" s="85" t="s">
        <v>684</v>
      </c>
      <c r="O294" s="85" t="s">
        <v>714</v>
      </c>
      <c r="P294" s="85" t="s">
        <v>740</v>
      </c>
      <c r="Q294" s="78"/>
      <c r="R294" s="78"/>
      <c r="S294" s="78"/>
    </row>
    <row r="295" spans="1:19" ht="49.9" customHeight="1">
      <c r="A295" s="87" t="s">
        <v>194</v>
      </c>
      <c r="B295" s="85">
        <v>2</v>
      </c>
      <c r="C295" s="34" t="s">
        <v>27</v>
      </c>
      <c r="D295" s="117" t="s">
        <v>903</v>
      </c>
      <c r="E295" s="173">
        <v>0</v>
      </c>
      <c r="F295" s="88">
        <v>1</v>
      </c>
      <c r="G295" s="61">
        <v>1</v>
      </c>
      <c r="H295" s="34" t="s">
        <v>1006</v>
      </c>
      <c r="I295" s="34" t="s">
        <v>1009</v>
      </c>
      <c r="J295" s="34" t="s">
        <v>27</v>
      </c>
      <c r="K295" s="56" t="s">
        <v>416</v>
      </c>
      <c r="L295" s="84" t="s">
        <v>681</v>
      </c>
      <c r="M295" s="34" t="s">
        <v>203</v>
      </c>
      <c r="N295" s="85" t="s">
        <v>684</v>
      </c>
      <c r="O295" s="85" t="s">
        <v>714</v>
      </c>
      <c r="P295" s="85" t="s">
        <v>740</v>
      </c>
      <c r="Q295" s="78"/>
      <c r="R295" s="78"/>
      <c r="S295" s="78"/>
    </row>
    <row r="296" spans="1:19" s="78" customFormat="1" ht="26.45" customHeight="1">
      <c r="A296" s="142" t="s">
        <v>188</v>
      </c>
      <c r="B296" s="140">
        <v>4</v>
      </c>
      <c r="C296" s="139">
        <v>1</v>
      </c>
      <c r="D296" s="143">
        <v>1</v>
      </c>
      <c r="E296" s="173">
        <v>0</v>
      </c>
      <c r="F296" s="143">
        <v>1</v>
      </c>
      <c r="G296" s="34">
        <v>1</v>
      </c>
      <c r="H296" s="34" t="s">
        <v>1055</v>
      </c>
      <c r="I296" s="34" t="s">
        <v>1056</v>
      </c>
      <c r="J296" s="141"/>
      <c r="K296" s="56" t="s">
        <v>418</v>
      </c>
      <c r="L296" s="139" t="s">
        <v>681</v>
      </c>
      <c r="M296" s="34" t="s">
        <v>203</v>
      </c>
      <c r="N296" s="140" t="s">
        <v>684</v>
      </c>
      <c r="O296" s="140" t="s">
        <v>714</v>
      </c>
      <c r="P296" s="140" t="s">
        <v>740</v>
      </c>
    </row>
    <row r="297" spans="1:19" ht="63.75">
      <c r="A297" s="87" t="s">
        <v>791</v>
      </c>
      <c r="B297" s="85">
        <v>3</v>
      </c>
      <c r="C297" s="34" t="s">
        <v>27</v>
      </c>
      <c r="D297" s="34" t="s">
        <v>27</v>
      </c>
      <c r="E297" s="56" t="s">
        <v>27</v>
      </c>
      <c r="F297" s="34" t="s">
        <v>27</v>
      </c>
      <c r="G297" s="34" t="s">
        <v>27</v>
      </c>
      <c r="H297" s="34" t="s">
        <v>27</v>
      </c>
      <c r="I297" s="34" t="s">
        <v>27</v>
      </c>
      <c r="J297" s="34" t="s">
        <v>27</v>
      </c>
      <c r="K297" s="56" t="s">
        <v>417</v>
      </c>
      <c r="L297" s="84" t="s">
        <v>681</v>
      </c>
      <c r="M297" s="34" t="s">
        <v>203</v>
      </c>
      <c r="N297" s="85" t="s">
        <v>684</v>
      </c>
      <c r="O297" s="85" t="s">
        <v>714</v>
      </c>
      <c r="P297" s="85" t="s">
        <v>740</v>
      </c>
      <c r="Q297" s="78"/>
      <c r="R297" s="78"/>
      <c r="S297" s="78"/>
    </row>
    <row r="298" spans="1:19" ht="24.6" customHeight="1">
      <c r="A298" s="87" t="s">
        <v>792</v>
      </c>
      <c r="B298" s="85">
        <v>4</v>
      </c>
      <c r="C298" s="34" t="s">
        <v>27</v>
      </c>
      <c r="D298" s="34" t="s">
        <v>27</v>
      </c>
      <c r="E298" s="56" t="s">
        <v>27</v>
      </c>
      <c r="F298" s="34" t="s">
        <v>27</v>
      </c>
      <c r="G298" s="34" t="s">
        <v>27</v>
      </c>
      <c r="H298" s="34" t="s">
        <v>27</v>
      </c>
      <c r="I298" s="34" t="s">
        <v>27</v>
      </c>
      <c r="J298" s="34" t="s">
        <v>27</v>
      </c>
      <c r="K298" s="56" t="s">
        <v>419</v>
      </c>
      <c r="L298" s="84" t="s">
        <v>681</v>
      </c>
      <c r="M298" s="85" t="s">
        <v>203</v>
      </c>
      <c r="N298" s="85" t="s">
        <v>685</v>
      </c>
      <c r="O298" s="85" t="s">
        <v>695</v>
      </c>
      <c r="P298" s="85" t="s">
        <v>715</v>
      </c>
      <c r="Q298" s="78"/>
      <c r="R298" s="78"/>
      <c r="S298" s="78"/>
    </row>
    <row r="299" spans="1:19" ht="33" customHeight="1">
      <c r="A299" s="87" t="s">
        <v>189</v>
      </c>
      <c r="B299" s="85">
        <v>2</v>
      </c>
      <c r="C299" s="34" t="s">
        <v>27</v>
      </c>
      <c r="D299" s="34" t="s">
        <v>27</v>
      </c>
      <c r="E299" s="56" t="s">
        <v>27</v>
      </c>
      <c r="F299" s="34" t="s">
        <v>27</v>
      </c>
      <c r="G299" s="34" t="s">
        <v>27</v>
      </c>
      <c r="H299" s="34" t="s">
        <v>27</v>
      </c>
      <c r="I299" s="34" t="s">
        <v>27</v>
      </c>
      <c r="J299" s="34" t="s">
        <v>27</v>
      </c>
      <c r="K299" s="56" t="s">
        <v>420</v>
      </c>
      <c r="L299" s="84" t="s">
        <v>681</v>
      </c>
      <c r="M299" s="85" t="s">
        <v>203</v>
      </c>
      <c r="N299" s="85" t="s">
        <v>685</v>
      </c>
      <c r="O299" s="85" t="s">
        <v>695</v>
      </c>
      <c r="P299" s="85" t="s">
        <v>715</v>
      </c>
      <c r="Q299" s="78"/>
      <c r="R299" s="78"/>
      <c r="S299" s="78"/>
    </row>
    <row r="300" spans="1:19" ht="34.9" customHeight="1">
      <c r="A300" s="87" t="s">
        <v>190</v>
      </c>
      <c r="B300" s="85">
        <v>8</v>
      </c>
      <c r="C300" s="96">
        <v>0</v>
      </c>
      <c r="D300" s="86">
        <v>2</v>
      </c>
      <c r="E300" s="170">
        <v>0</v>
      </c>
      <c r="F300" s="135">
        <v>2</v>
      </c>
      <c r="G300" s="34">
        <v>1</v>
      </c>
      <c r="H300" s="85" t="s">
        <v>1057</v>
      </c>
      <c r="I300" s="85" t="s">
        <v>1033</v>
      </c>
      <c r="J300" s="34" t="s">
        <v>27</v>
      </c>
      <c r="K300" s="56" t="s">
        <v>421</v>
      </c>
      <c r="L300" s="84" t="s">
        <v>681</v>
      </c>
      <c r="M300" s="85" t="s">
        <v>203</v>
      </c>
      <c r="N300" s="85" t="s">
        <v>685</v>
      </c>
      <c r="O300" s="85" t="s">
        <v>696</v>
      </c>
      <c r="P300" s="85" t="s">
        <v>742</v>
      </c>
      <c r="Q300" s="78"/>
      <c r="R300" s="78"/>
      <c r="S300" s="78"/>
    </row>
    <row r="301" spans="1:19" ht="17.45" customHeight="1">
      <c r="A301" s="87" t="s">
        <v>793</v>
      </c>
      <c r="B301" s="85">
        <v>1</v>
      </c>
      <c r="C301" s="34" t="s">
        <v>27</v>
      </c>
      <c r="D301" s="34" t="s">
        <v>27</v>
      </c>
      <c r="E301" s="34" t="s">
        <v>27</v>
      </c>
      <c r="F301" s="56" t="s">
        <v>27</v>
      </c>
      <c r="G301" s="34" t="s">
        <v>27</v>
      </c>
      <c r="H301" s="34" t="s">
        <v>27</v>
      </c>
      <c r="I301" s="34" t="s">
        <v>27</v>
      </c>
      <c r="J301" s="34" t="s">
        <v>27</v>
      </c>
      <c r="K301" s="56" t="s">
        <v>422</v>
      </c>
      <c r="L301" s="84" t="s">
        <v>681</v>
      </c>
      <c r="M301" s="85" t="s">
        <v>203</v>
      </c>
      <c r="N301" s="85" t="s">
        <v>685</v>
      </c>
      <c r="O301" s="85" t="s">
        <v>696</v>
      </c>
      <c r="P301" s="85" t="s">
        <v>742</v>
      </c>
      <c r="Q301" s="78"/>
      <c r="R301" s="78"/>
      <c r="S301" s="78"/>
    </row>
    <row r="302" spans="1:19" ht="18" customHeight="1">
      <c r="A302" s="87" t="s">
        <v>794</v>
      </c>
      <c r="B302" s="85">
        <v>2</v>
      </c>
      <c r="C302" s="34" t="s">
        <v>27</v>
      </c>
      <c r="D302" s="34" t="s">
        <v>27</v>
      </c>
      <c r="E302" s="34" t="s">
        <v>27</v>
      </c>
      <c r="F302" s="56" t="s">
        <v>27</v>
      </c>
      <c r="G302" s="34" t="s">
        <v>27</v>
      </c>
      <c r="H302" s="34" t="s">
        <v>27</v>
      </c>
      <c r="I302" s="34" t="s">
        <v>27</v>
      </c>
      <c r="J302" s="34" t="s">
        <v>27</v>
      </c>
      <c r="K302" s="56" t="s">
        <v>413</v>
      </c>
      <c r="L302" s="84" t="s">
        <v>681</v>
      </c>
      <c r="M302" s="85" t="s">
        <v>203</v>
      </c>
      <c r="N302" s="85" t="s">
        <v>685</v>
      </c>
      <c r="O302" s="85" t="s">
        <v>696</v>
      </c>
      <c r="P302" s="85" t="s">
        <v>742</v>
      </c>
      <c r="Q302" s="78"/>
      <c r="R302" s="78"/>
      <c r="S302" s="78"/>
    </row>
    <row r="303" spans="1:19" ht="24" customHeight="1">
      <c r="A303" s="87" t="s">
        <v>191</v>
      </c>
      <c r="B303" s="85">
        <v>4</v>
      </c>
      <c r="C303" s="109">
        <v>1</v>
      </c>
      <c r="D303" s="88">
        <v>1</v>
      </c>
      <c r="E303" s="173">
        <v>1</v>
      </c>
      <c r="F303" s="88">
        <v>0</v>
      </c>
      <c r="G303" s="158">
        <v>0</v>
      </c>
      <c r="H303" s="34" t="s">
        <v>524</v>
      </c>
      <c r="I303" s="34" t="s">
        <v>27</v>
      </c>
      <c r="J303" s="34" t="s">
        <v>27</v>
      </c>
      <c r="K303" s="56" t="s">
        <v>423</v>
      </c>
      <c r="L303" s="56" t="s">
        <v>681</v>
      </c>
      <c r="M303" s="34" t="s">
        <v>203</v>
      </c>
      <c r="N303" s="34" t="s">
        <v>686</v>
      </c>
      <c r="O303" s="34" t="s">
        <v>699</v>
      </c>
      <c r="P303" s="34" t="s">
        <v>743</v>
      </c>
      <c r="Q303" s="78"/>
      <c r="R303" s="78"/>
      <c r="S303" s="78"/>
    </row>
    <row r="304" spans="1:19" ht="28.5" customHeight="1">
      <c r="A304" s="87" t="s">
        <v>795</v>
      </c>
      <c r="B304" s="34">
        <v>1</v>
      </c>
      <c r="C304" s="34" t="s">
        <v>27</v>
      </c>
      <c r="D304" s="34" t="s">
        <v>27</v>
      </c>
      <c r="E304" s="34" t="s">
        <v>27</v>
      </c>
      <c r="F304" s="56" t="s">
        <v>27</v>
      </c>
      <c r="G304" s="34" t="s">
        <v>27</v>
      </c>
      <c r="H304" s="34" t="s">
        <v>27</v>
      </c>
      <c r="I304" s="34" t="s">
        <v>27</v>
      </c>
      <c r="J304" s="34" t="s">
        <v>27</v>
      </c>
      <c r="K304" s="56" t="s">
        <v>424</v>
      </c>
      <c r="L304" s="84" t="s">
        <v>681</v>
      </c>
      <c r="M304" s="34" t="s">
        <v>203</v>
      </c>
      <c r="N304" s="34" t="s">
        <v>686</v>
      </c>
      <c r="O304" s="34" t="s">
        <v>699</v>
      </c>
      <c r="P304" s="85" t="s">
        <v>743</v>
      </c>
      <c r="Q304" s="78"/>
      <c r="R304" s="78"/>
      <c r="S304" s="78"/>
    </row>
    <row r="305" spans="1:19" ht="20.25" customHeight="1">
      <c r="A305" s="87" t="s">
        <v>428</v>
      </c>
      <c r="B305" s="85">
        <v>1</v>
      </c>
      <c r="C305" s="34" t="s">
        <v>27</v>
      </c>
      <c r="D305" s="34" t="s">
        <v>27</v>
      </c>
      <c r="E305" s="34" t="s">
        <v>27</v>
      </c>
      <c r="F305" s="56" t="s">
        <v>27</v>
      </c>
      <c r="G305" s="34" t="s">
        <v>27</v>
      </c>
      <c r="H305" s="34" t="s">
        <v>27</v>
      </c>
      <c r="I305" s="34" t="s">
        <v>27</v>
      </c>
      <c r="J305" s="34" t="s">
        <v>27</v>
      </c>
      <c r="K305" s="56" t="s">
        <v>427</v>
      </c>
      <c r="L305" s="84" t="s">
        <v>681</v>
      </c>
      <c r="M305" s="34" t="s">
        <v>203</v>
      </c>
      <c r="N305" s="34" t="s">
        <v>686</v>
      </c>
      <c r="O305" s="34" t="s">
        <v>699</v>
      </c>
      <c r="P305" s="85" t="s">
        <v>743</v>
      </c>
      <c r="Q305" s="78"/>
      <c r="R305" s="78"/>
      <c r="S305" s="78"/>
    </row>
    <row r="306" spans="1:19" ht="26.25" customHeight="1">
      <c r="A306" s="87" t="s">
        <v>192</v>
      </c>
      <c r="B306" s="85">
        <v>1</v>
      </c>
      <c r="C306" s="34" t="s">
        <v>27</v>
      </c>
      <c r="D306" s="34" t="s">
        <v>27</v>
      </c>
      <c r="E306" s="34" t="s">
        <v>27</v>
      </c>
      <c r="F306" s="56" t="s">
        <v>27</v>
      </c>
      <c r="G306" s="34" t="s">
        <v>27</v>
      </c>
      <c r="H306" s="34" t="s">
        <v>27</v>
      </c>
      <c r="I306" s="34" t="s">
        <v>27</v>
      </c>
      <c r="J306" s="34" t="s">
        <v>27</v>
      </c>
      <c r="K306" s="56" t="s">
        <v>425</v>
      </c>
      <c r="L306" s="84" t="s">
        <v>681</v>
      </c>
      <c r="M306" s="34" t="s">
        <v>203</v>
      </c>
      <c r="N306" s="34" t="s">
        <v>686</v>
      </c>
      <c r="O306" s="34" t="s">
        <v>699</v>
      </c>
      <c r="P306" s="85" t="s">
        <v>743</v>
      </c>
      <c r="Q306" s="78"/>
      <c r="R306" s="78"/>
      <c r="S306" s="78"/>
    </row>
    <row r="307" spans="1:19" ht="53.45" customHeight="1">
      <c r="A307" s="87" t="s">
        <v>796</v>
      </c>
      <c r="B307" s="85">
        <v>2</v>
      </c>
      <c r="C307" s="102">
        <v>1</v>
      </c>
      <c r="D307" s="117" t="s">
        <v>905</v>
      </c>
      <c r="E307" s="173">
        <v>1</v>
      </c>
      <c r="F307" s="137">
        <v>0</v>
      </c>
      <c r="G307" s="158">
        <v>0</v>
      </c>
      <c r="H307" s="85" t="s">
        <v>1058</v>
      </c>
      <c r="I307" s="34" t="s">
        <v>27</v>
      </c>
      <c r="J307" s="34" t="s">
        <v>27</v>
      </c>
      <c r="K307" s="56" t="s">
        <v>426</v>
      </c>
      <c r="L307" s="56" t="s">
        <v>681</v>
      </c>
      <c r="M307" s="34" t="s">
        <v>203</v>
      </c>
      <c r="N307" s="85" t="s">
        <v>687</v>
      </c>
      <c r="O307" s="85" t="s">
        <v>734</v>
      </c>
      <c r="P307" s="34" t="s">
        <v>741</v>
      </c>
      <c r="Q307" s="78"/>
      <c r="R307" s="78"/>
      <c r="S307" s="78"/>
    </row>
    <row r="308" spans="1:19" ht="25.15" customHeight="1">
      <c r="A308" s="87" t="s">
        <v>790</v>
      </c>
      <c r="B308" s="85" t="s">
        <v>1103</v>
      </c>
      <c r="C308" s="56" t="s">
        <v>522</v>
      </c>
      <c r="D308" s="61">
        <v>0.9</v>
      </c>
      <c r="E308" s="61">
        <v>0.94</v>
      </c>
      <c r="F308" s="61">
        <v>0.04</v>
      </c>
      <c r="G308" s="85" t="s">
        <v>1059</v>
      </c>
      <c r="H308" s="138" t="s">
        <v>1060</v>
      </c>
      <c r="I308" s="34" t="s">
        <v>813</v>
      </c>
      <c r="J308" s="34" t="s">
        <v>27</v>
      </c>
      <c r="K308" s="56" t="s">
        <v>414</v>
      </c>
      <c r="L308" s="84" t="s">
        <v>681</v>
      </c>
      <c r="M308" s="85" t="s">
        <v>204</v>
      </c>
      <c r="N308" s="85" t="s">
        <v>684</v>
      </c>
      <c r="O308" s="85" t="s">
        <v>714</v>
      </c>
      <c r="P308" s="85" t="s">
        <v>740</v>
      </c>
      <c r="Q308" s="78"/>
      <c r="R308" s="78"/>
      <c r="S308" s="78"/>
    </row>
    <row r="309" spans="1:19" ht="37.15" customHeight="1">
      <c r="A309" s="87" t="s">
        <v>187</v>
      </c>
      <c r="B309" s="147" t="s">
        <v>1103</v>
      </c>
      <c r="C309" s="56" t="s">
        <v>549</v>
      </c>
      <c r="D309" s="61">
        <v>0.9</v>
      </c>
      <c r="E309" s="173" t="s">
        <v>549</v>
      </c>
      <c r="F309" s="88" t="s">
        <v>550</v>
      </c>
      <c r="G309" s="85" t="s">
        <v>550</v>
      </c>
      <c r="H309" s="138" t="s">
        <v>1061</v>
      </c>
      <c r="I309" s="34" t="s">
        <v>813</v>
      </c>
      <c r="J309" s="34" t="s">
        <v>27</v>
      </c>
      <c r="K309" s="56" t="s">
        <v>415</v>
      </c>
      <c r="L309" s="84" t="s">
        <v>681</v>
      </c>
      <c r="M309" s="85" t="s">
        <v>204</v>
      </c>
      <c r="N309" s="85" t="s">
        <v>684</v>
      </c>
      <c r="O309" s="85" t="s">
        <v>714</v>
      </c>
      <c r="P309" s="85" t="s">
        <v>740</v>
      </c>
      <c r="Q309" s="78"/>
      <c r="R309" s="78"/>
      <c r="S309" s="78"/>
    </row>
    <row r="310" spans="1:19" ht="54" customHeight="1">
      <c r="A310" s="87" t="s">
        <v>194</v>
      </c>
      <c r="B310" s="85">
        <v>2</v>
      </c>
      <c r="C310" s="147">
        <v>2</v>
      </c>
      <c r="D310" s="117" t="s">
        <v>903</v>
      </c>
      <c r="E310" s="173">
        <v>1</v>
      </c>
      <c r="F310" s="137">
        <v>0</v>
      </c>
      <c r="G310" s="34">
        <v>0</v>
      </c>
      <c r="H310" s="138" t="s">
        <v>1062</v>
      </c>
      <c r="I310" s="34" t="s">
        <v>27</v>
      </c>
      <c r="J310" s="34" t="s">
        <v>27</v>
      </c>
      <c r="K310" s="56" t="s">
        <v>416</v>
      </c>
      <c r="L310" s="56" t="s">
        <v>681</v>
      </c>
      <c r="M310" s="85" t="s">
        <v>204</v>
      </c>
      <c r="N310" s="85" t="s">
        <v>684</v>
      </c>
      <c r="O310" s="85" t="s">
        <v>714</v>
      </c>
      <c r="P310" s="34" t="s">
        <v>740</v>
      </c>
      <c r="Q310" s="78"/>
      <c r="R310" s="78"/>
      <c r="S310" s="78"/>
    </row>
    <row r="311" spans="1:19" s="78" customFormat="1" ht="25.15" customHeight="1">
      <c r="A311" s="142" t="s">
        <v>188</v>
      </c>
      <c r="B311" s="140">
        <v>4</v>
      </c>
      <c r="C311" s="139">
        <v>1</v>
      </c>
      <c r="D311" s="143">
        <v>1</v>
      </c>
      <c r="E311" s="173">
        <v>2</v>
      </c>
      <c r="F311" s="143">
        <v>1</v>
      </c>
      <c r="G311" s="150">
        <v>0.5</v>
      </c>
      <c r="H311" s="34" t="s">
        <v>1063</v>
      </c>
      <c r="I311" s="188" t="s">
        <v>518</v>
      </c>
      <c r="J311" s="34" t="s">
        <v>27</v>
      </c>
      <c r="K311" s="56" t="s">
        <v>418</v>
      </c>
      <c r="L311" s="56" t="s">
        <v>681</v>
      </c>
      <c r="M311" s="140" t="s">
        <v>204</v>
      </c>
      <c r="N311" s="140" t="s">
        <v>684</v>
      </c>
      <c r="O311" s="140" t="s">
        <v>714</v>
      </c>
      <c r="P311" s="34" t="s">
        <v>740</v>
      </c>
    </row>
    <row r="312" spans="1:19" ht="63.75">
      <c r="A312" s="87" t="s">
        <v>791</v>
      </c>
      <c r="B312" s="85">
        <v>2</v>
      </c>
      <c r="C312" s="34" t="s">
        <v>27</v>
      </c>
      <c r="D312" s="34" t="s">
        <v>27</v>
      </c>
      <c r="E312" s="34" t="s">
        <v>27</v>
      </c>
      <c r="F312" s="56" t="s">
        <v>27</v>
      </c>
      <c r="G312" s="34" t="s">
        <v>27</v>
      </c>
      <c r="H312" s="34" t="s">
        <v>27</v>
      </c>
      <c r="I312" s="34" t="s">
        <v>27</v>
      </c>
      <c r="J312" s="34" t="s">
        <v>27</v>
      </c>
      <c r="K312" s="56" t="s">
        <v>417</v>
      </c>
      <c r="L312" s="84" t="s">
        <v>681</v>
      </c>
      <c r="M312" s="85" t="s">
        <v>204</v>
      </c>
      <c r="N312" s="85" t="s">
        <v>684</v>
      </c>
      <c r="O312" s="85" t="s">
        <v>714</v>
      </c>
      <c r="P312" s="85" t="s">
        <v>740</v>
      </c>
      <c r="Q312" s="78"/>
      <c r="R312" s="78"/>
      <c r="S312" s="78"/>
    </row>
    <row r="313" spans="1:19" ht="24" customHeight="1">
      <c r="A313" s="87" t="s">
        <v>792</v>
      </c>
      <c r="B313" s="85">
        <v>4</v>
      </c>
      <c r="C313" s="34" t="s">
        <v>27</v>
      </c>
      <c r="D313" s="34" t="s">
        <v>27</v>
      </c>
      <c r="E313" s="34" t="s">
        <v>27</v>
      </c>
      <c r="F313" s="56" t="s">
        <v>27</v>
      </c>
      <c r="G313" s="34" t="s">
        <v>27</v>
      </c>
      <c r="H313" s="34" t="s">
        <v>27</v>
      </c>
      <c r="I313" s="34" t="s">
        <v>27</v>
      </c>
      <c r="J313" s="34" t="s">
        <v>27</v>
      </c>
      <c r="K313" s="56" t="s">
        <v>419</v>
      </c>
      <c r="L313" s="84" t="s">
        <v>681</v>
      </c>
      <c r="M313" s="85" t="s">
        <v>204</v>
      </c>
      <c r="N313" s="85" t="s">
        <v>685</v>
      </c>
      <c r="O313" s="85" t="s">
        <v>695</v>
      </c>
      <c r="P313" s="85" t="s">
        <v>715</v>
      </c>
      <c r="Q313" s="78"/>
      <c r="R313" s="78"/>
      <c r="S313" s="78"/>
    </row>
    <row r="314" spans="1:19" ht="24" customHeight="1">
      <c r="A314" s="87" t="s">
        <v>189</v>
      </c>
      <c r="B314" s="85">
        <v>2</v>
      </c>
      <c r="C314" s="34" t="s">
        <v>27</v>
      </c>
      <c r="D314" s="34" t="s">
        <v>27</v>
      </c>
      <c r="E314" s="34" t="s">
        <v>27</v>
      </c>
      <c r="F314" s="56" t="s">
        <v>27</v>
      </c>
      <c r="G314" s="34" t="s">
        <v>27</v>
      </c>
      <c r="H314" s="34" t="s">
        <v>27</v>
      </c>
      <c r="I314" s="34" t="s">
        <v>27</v>
      </c>
      <c r="J314" s="34" t="s">
        <v>27</v>
      </c>
      <c r="K314" s="56" t="s">
        <v>420</v>
      </c>
      <c r="L314" s="84" t="s">
        <v>681</v>
      </c>
      <c r="M314" s="85" t="s">
        <v>204</v>
      </c>
      <c r="N314" s="85" t="s">
        <v>685</v>
      </c>
      <c r="O314" s="85" t="s">
        <v>695</v>
      </c>
      <c r="P314" s="85" t="s">
        <v>715</v>
      </c>
      <c r="Q314" s="78"/>
      <c r="R314" s="78"/>
      <c r="S314" s="78"/>
    </row>
    <row r="315" spans="1:19" ht="34.9" customHeight="1">
      <c r="A315" s="87" t="s">
        <v>190</v>
      </c>
      <c r="B315" s="85">
        <v>4</v>
      </c>
      <c r="C315" s="96">
        <v>0</v>
      </c>
      <c r="D315" s="88">
        <v>1</v>
      </c>
      <c r="E315" s="173">
        <v>0</v>
      </c>
      <c r="F315" s="137">
        <v>1</v>
      </c>
      <c r="G315" s="61">
        <v>1</v>
      </c>
      <c r="H315" s="85" t="s">
        <v>1048</v>
      </c>
      <c r="I315" s="34" t="s">
        <v>1064</v>
      </c>
      <c r="J315" s="34" t="s">
        <v>27</v>
      </c>
      <c r="K315" s="56" t="s">
        <v>421</v>
      </c>
      <c r="L315" s="56" t="s">
        <v>681</v>
      </c>
      <c r="M315" s="85" t="s">
        <v>204</v>
      </c>
      <c r="N315" s="85" t="s">
        <v>685</v>
      </c>
      <c r="O315" s="85" t="s">
        <v>696</v>
      </c>
      <c r="P315" s="34" t="s">
        <v>742</v>
      </c>
      <c r="Q315" s="78"/>
      <c r="R315" s="78"/>
      <c r="S315" s="78"/>
    </row>
    <row r="316" spans="1:19" ht="16.149999999999999" customHeight="1">
      <c r="A316" s="87" t="s">
        <v>793</v>
      </c>
      <c r="B316" s="85">
        <v>1</v>
      </c>
      <c r="C316" s="34" t="s">
        <v>27</v>
      </c>
      <c r="D316" s="34" t="s">
        <v>27</v>
      </c>
      <c r="E316" s="34" t="s">
        <v>27</v>
      </c>
      <c r="F316" s="56" t="s">
        <v>27</v>
      </c>
      <c r="G316" s="34" t="s">
        <v>27</v>
      </c>
      <c r="H316" s="34" t="s">
        <v>27</v>
      </c>
      <c r="I316" s="34" t="s">
        <v>27</v>
      </c>
      <c r="J316" s="34" t="s">
        <v>27</v>
      </c>
      <c r="K316" s="56" t="s">
        <v>422</v>
      </c>
      <c r="L316" s="84" t="s">
        <v>681</v>
      </c>
      <c r="M316" s="85" t="s">
        <v>204</v>
      </c>
      <c r="N316" s="85" t="s">
        <v>685</v>
      </c>
      <c r="O316" s="85" t="s">
        <v>696</v>
      </c>
      <c r="P316" s="85" t="s">
        <v>742</v>
      </c>
      <c r="Q316" s="78"/>
      <c r="R316" s="78"/>
      <c r="S316" s="78"/>
    </row>
    <row r="317" spans="1:19" ht="16.149999999999999" customHeight="1">
      <c r="A317" s="87" t="s">
        <v>794</v>
      </c>
      <c r="B317" s="85">
        <v>2</v>
      </c>
      <c r="C317" s="34" t="s">
        <v>27</v>
      </c>
      <c r="D317" s="34" t="s">
        <v>27</v>
      </c>
      <c r="E317" s="34" t="s">
        <v>27</v>
      </c>
      <c r="F317" s="56" t="s">
        <v>27</v>
      </c>
      <c r="G317" s="34" t="s">
        <v>27</v>
      </c>
      <c r="H317" s="34" t="s">
        <v>27</v>
      </c>
      <c r="I317" s="34" t="s">
        <v>27</v>
      </c>
      <c r="J317" s="34" t="s">
        <v>27</v>
      </c>
      <c r="K317" s="56" t="s">
        <v>413</v>
      </c>
      <c r="L317" s="84" t="s">
        <v>681</v>
      </c>
      <c r="M317" s="85" t="s">
        <v>204</v>
      </c>
      <c r="N317" s="85" t="s">
        <v>685</v>
      </c>
      <c r="O317" s="85" t="s">
        <v>696</v>
      </c>
      <c r="P317" s="85" t="s">
        <v>742</v>
      </c>
      <c r="Q317" s="78"/>
      <c r="R317" s="78"/>
      <c r="S317" s="78"/>
    </row>
    <row r="318" spans="1:19" ht="23.45" customHeight="1">
      <c r="A318" s="87" t="s">
        <v>191</v>
      </c>
      <c r="B318" s="85">
        <v>4</v>
      </c>
      <c r="C318" s="96">
        <v>1</v>
      </c>
      <c r="D318" s="88">
        <v>1</v>
      </c>
      <c r="E318" s="173">
        <v>1</v>
      </c>
      <c r="F318" s="88">
        <v>0</v>
      </c>
      <c r="G318" s="34">
        <v>0</v>
      </c>
      <c r="H318" s="34" t="s">
        <v>27</v>
      </c>
      <c r="I318" s="34" t="s">
        <v>27</v>
      </c>
      <c r="J318" s="34" t="s">
        <v>27</v>
      </c>
      <c r="K318" s="56" t="s">
        <v>423</v>
      </c>
      <c r="L318" s="56" t="s">
        <v>681</v>
      </c>
      <c r="M318" s="34" t="s">
        <v>204</v>
      </c>
      <c r="N318" s="34" t="s">
        <v>686</v>
      </c>
      <c r="O318" s="34" t="s">
        <v>699</v>
      </c>
      <c r="P318" s="34" t="s">
        <v>743</v>
      </c>
      <c r="Q318" s="78"/>
      <c r="R318" s="78"/>
      <c r="S318" s="78"/>
    </row>
    <row r="319" spans="1:19" ht="24" customHeight="1">
      <c r="A319" s="87" t="s">
        <v>795</v>
      </c>
      <c r="B319" s="34">
        <v>1</v>
      </c>
      <c r="C319" s="34" t="s">
        <v>27</v>
      </c>
      <c r="D319" s="34" t="s">
        <v>27</v>
      </c>
      <c r="E319" s="34" t="s">
        <v>27</v>
      </c>
      <c r="F319" s="56" t="s">
        <v>27</v>
      </c>
      <c r="G319" s="34" t="s">
        <v>27</v>
      </c>
      <c r="H319" s="34" t="s">
        <v>27</v>
      </c>
      <c r="I319" s="34" t="s">
        <v>27</v>
      </c>
      <c r="J319" s="34" t="s">
        <v>27</v>
      </c>
      <c r="K319" s="56" t="s">
        <v>424</v>
      </c>
      <c r="L319" s="84" t="s">
        <v>681</v>
      </c>
      <c r="M319" s="34" t="s">
        <v>204</v>
      </c>
      <c r="N319" s="34" t="s">
        <v>686</v>
      </c>
      <c r="O319" s="34" t="s">
        <v>699</v>
      </c>
      <c r="P319" s="85" t="s">
        <v>743</v>
      </c>
      <c r="Q319" s="78"/>
      <c r="R319" s="78"/>
      <c r="S319" s="78"/>
    </row>
    <row r="320" spans="1:19" ht="15.75" customHeight="1">
      <c r="A320" s="87" t="s">
        <v>428</v>
      </c>
      <c r="B320" s="85">
        <v>1</v>
      </c>
      <c r="C320" s="34" t="s">
        <v>27</v>
      </c>
      <c r="D320" s="34" t="s">
        <v>27</v>
      </c>
      <c r="E320" s="34" t="s">
        <v>27</v>
      </c>
      <c r="F320" s="56" t="s">
        <v>27</v>
      </c>
      <c r="G320" s="34" t="s">
        <v>27</v>
      </c>
      <c r="H320" s="34" t="s">
        <v>27</v>
      </c>
      <c r="I320" s="34" t="s">
        <v>27</v>
      </c>
      <c r="J320" s="34" t="s">
        <v>27</v>
      </c>
      <c r="K320" s="56" t="s">
        <v>427</v>
      </c>
      <c r="L320" s="84" t="s">
        <v>681</v>
      </c>
      <c r="M320" s="34" t="s">
        <v>204</v>
      </c>
      <c r="N320" s="34" t="s">
        <v>686</v>
      </c>
      <c r="O320" s="34" t="s">
        <v>699</v>
      </c>
      <c r="P320" s="85" t="s">
        <v>743</v>
      </c>
      <c r="Q320" s="78"/>
      <c r="R320" s="78"/>
      <c r="S320" s="78"/>
    </row>
    <row r="321" spans="1:19" ht="26.25" customHeight="1">
      <c r="A321" s="87" t="s">
        <v>192</v>
      </c>
      <c r="B321" s="85">
        <v>1</v>
      </c>
      <c r="C321" s="34" t="s">
        <v>27</v>
      </c>
      <c r="D321" s="34" t="s">
        <v>27</v>
      </c>
      <c r="E321" s="34" t="s">
        <v>27</v>
      </c>
      <c r="F321" s="56" t="s">
        <v>27</v>
      </c>
      <c r="G321" s="34" t="s">
        <v>27</v>
      </c>
      <c r="H321" s="34" t="s">
        <v>27</v>
      </c>
      <c r="I321" s="34" t="s">
        <v>27</v>
      </c>
      <c r="J321" s="34" t="s">
        <v>27</v>
      </c>
      <c r="K321" s="56" t="s">
        <v>425</v>
      </c>
      <c r="L321" s="84" t="s">
        <v>681</v>
      </c>
      <c r="M321" s="34" t="s">
        <v>204</v>
      </c>
      <c r="N321" s="34" t="s">
        <v>686</v>
      </c>
      <c r="O321" s="34" t="s">
        <v>699</v>
      </c>
      <c r="P321" s="85" t="s">
        <v>743</v>
      </c>
      <c r="Q321" s="78"/>
      <c r="R321" s="78"/>
      <c r="S321" s="78"/>
    </row>
    <row r="322" spans="1:19" ht="51" customHeight="1">
      <c r="A322" s="87" t="s">
        <v>796</v>
      </c>
      <c r="B322" s="85">
        <v>4</v>
      </c>
      <c r="C322" s="102">
        <v>1</v>
      </c>
      <c r="D322" s="86">
        <v>1</v>
      </c>
      <c r="E322" s="170">
        <v>1</v>
      </c>
      <c r="F322" s="86">
        <v>0</v>
      </c>
      <c r="G322" s="34">
        <v>0</v>
      </c>
      <c r="H322" s="138" t="s">
        <v>1065</v>
      </c>
      <c r="I322" s="34" t="s">
        <v>27</v>
      </c>
      <c r="J322" s="34" t="s">
        <v>27</v>
      </c>
      <c r="K322" s="56" t="s">
        <v>426</v>
      </c>
      <c r="L322" s="84" t="s">
        <v>681</v>
      </c>
      <c r="M322" s="34" t="s">
        <v>204</v>
      </c>
      <c r="N322" s="85" t="s">
        <v>687</v>
      </c>
      <c r="O322" s="85" t="s">
        <v>734</v>
      </c>
      <c r="P322" s="109" t="s">
        <v>741</v>
      </c>
      <c r="Q322" s="78"/>
      <c r="R322" s="78"/>
      <c r="S322" s="78"/>
    </row>
    <row r="323" spans="1:19" ht="63.75">
      <c r="A323" s="87" t="s">
        <v>790</v>
      </c>
      <c r="B323" s="85" t="s">
        <v>1101</v>
      </c>
      <c r="C323" s="56">
        <v>0.89</v>
      </c>
      <c r="D323" s="61">
        <v>0.85</v>
      </c>
      <c r="E323" s="61">
        <v>0.88</v>
      </c>
      <c r="F323" s="61">
        <v>0.03</v>
      </c>
      <c r="G323" s="157" t="s">
        <v>561</v>
      </c>
      <c r="H323" s="138" t="s">
        <v>1060</v>
      </c>
      <c r="I323" s="34" t="s">
        <v>813</v>
      </c>
      <c r="J323" s="34" t="s">
        <v>27</v>
      </c>
      <c r="K323" s="56" t="s">
        <v>414</v>
      </c>
      <c r="L323" s="56" t="s">
        <v>681</v>
      </c>
      <c r="M323" s="34" t="s">
        <v>669</v>
      </c>
      <c r="N323" s="85" t="s">
        <v>684</v>
      </c>
      <c r="O323" s="85" t="s">
        <v>714</v>
      </c>
      <c r="P323" s="34" t="s">
        <v>740</v>
      </c>
      <c r="Q323" s="78"/>
      <c r="R323" s="78"/>
      <c r="S323" s="78"/>
    </row>
    <row r="324" spans="1:19" ht="34.9" customHeight="1">
      <c r="A324" s="87" t="s">
        <v>187</v>
      </c>
      <c r="B324" s="147" t="s">
        <v>1101</v>
      </c>
      <c r="C324" s="56">
        <v>0.9</v>
      </c>
      <c r="D324" s="61">
        <v>0.85</v>
      </c>
      <c r="E324" s="173" t="s">
        <v>1066</v>
      </c>
      <c r="F324" s="88" t="s">
        <v>1067</v>
      </c>
      <c r="G324" s="157" t="s">
        <v>1068</v>
      </c>
      <c r="H324" s="138" t="s">
        <v>1061</v>
      </c>
      <c r="I324" s="34" t="s">
        <v>813</v>
      </c>
      <c r="J324" s="34" t="s">
        <v>27</v>
      </c>
      <c r="K324" s="56" t="s">
        <v>415</v>
      </c>
      <c r="L324" s="56" t="s">
        <v>681</v>
      </c>
      <c r="M324" s="34" t="s">
        <v>669</v>
      </c>
      <c r="N324" s="85" t="s">
        <v>684</v>
      </c>
      <c r="O324" s="85" t="s">
        <v>714</v>
      </c>
      <c r="P324" s="34" t="s">
        <v>740</v>
      </c>
      <c r="Q324" s="78"/>
      <c r="R324" s="78"/>
      <c r="S324" s="78"/>
    </row>
    <row r="325" spans="1:19" ht="15" customHeight="1">
      <c r="A325" s="87" t="s">
        <v>194</v>
      </c>
      <c r="B325" s="85">
        <v>2</v>
      </c>
      <c r="C325" s="34" t="s">
        <v>27</v>
      </c>
      <c r="D325" s="34" t="s">
        <v>27</v>
      </c>
      <c r="E325" s="34" t="s">
        <v>27</v>
      </c>
      <c r="F325" s="56" t="s">
        <v>27</v>
      </c>
      <c r="G325" s="34" t="s">
        <v>27</v>
      </c>
      <c r="H325" s="34" t="s">
        <v>27</v>
      </c>
      <c r="I325" s="34" t="s">
        <v>27</v>
      </c>
      <c r="J325" s="34" t="s">
        <v>27</v>
      </c>
      <c r="K325" s="56" t="s">
        <v>416</v>
      </c>
      <c r="L325" s="84" t="s">
        <v>681</v>
      </c>
      <c r="M325" s="34" t="s">
        <v>669</v>
      </c>
      <c r="N325" s="85" t="s">
        <v>684</v>
      </c>
      <c r="O325" s="85" t="s">
        <v>714</v>
      </c>
      <c r="P325" s="85" t="s">
        <v>740</v>
      </c>
      <c r="Q325" s="78"/>
      <c r="R325" s="78"/>
      <c r="S325" s="78"/>
    </row>
    <row r="326" spans="1:19" ht="25.15" customHeight="1">
      <c r="A326" s="87" t="s">
        <v>188</v>
      </c>
      <c r="B326" s="85">
        <v>4</v>
      </c>
      <c r="C326" s="96">
        <v>1</v>
      </c>
      <c r="D326" s="88">
        <v>1</v>
      </c>
      <c r="E326" s="173">
        <v>1</v>
      </c>
      <c r="F326" s="88">
        <v>0</v>
      </c>
      <c r="G326" s="34">
        <v>0</v>
      </c>
      <c r="H326" s="34" t="s">
        <v>551</v>
      </c>
      <c r="I326" s="34" t="s">
        <v>27</v>
      </c>
      <c r="J326" s="34" t="s">
        <v>27</v>
      </c>
      <c r="K326" s="56" t="s">
        <v>418</v>
      </c>
      <c r="L326" s="56" t="s">
        <v>681</v>
      </c>
      <c r="M326" s="34" t="s">
        <v>669</v>
      </c>
      <c r="N326" s="85" t="s">
        <v>684</v>
      </c>
      <c r="O326" s="85" t="s">
        <v>714</v>
      </c>
      <c r="P326" s="34" t="s">
        <v>740</v>
      </c>
      <c r="Q326" s="78"/>
      <c r="R326" s="78"/>
      <c r="S326" s="78"/>
    </row>
    <row r="327" spans="1:19" ht="63.75">
      <c r="A327" s="87" t="s">
        <v>791</v>
      </c>
      <c r="B327" s="85">
        <v>2</v>
      </c>
      <c r="C327" s="34" t="s">
        <v>27</v>
      </c>
      <c r="D327" s="34" t="s">
        <v>27</v>
      </c>
      <c r="E327" s="34" t="s">
        <v>27</v>
      </c>
      <c r="F327" s="56" t="s">
        <v>27</v>
      </c>
      <c r="G327" s="34" t="s">
        <v>27</v>
      </c>
      <c r="H327" s="34" t="s">
        <v>27</v>
      </c>
      <c r="I327" s="34" t="s">
        <v>27</v>
      </c>
      <c r="J327" s="34" t="s">
        <v>27</v>
      </c>
      <c r="K327" s="56" t="s">
        <v>417</v>
      </c>
      <c r="L327" s="84" t="s">
        <v>681</v>
      </c>
      <c r="M327" s="34" t="s">
        <v>669</v>
      </c>
      <c r="N327" s="85" t="s">
        <v>684</v>
      </c>
      <c r="O327" s="85" t="s">
        <v>714</v>
      </c>
      <c r="P327" s="85" t="s">
        <v>740</v>
      </c>
      <c r="Q327" s="78"/>
      <c r="R327" s="78"/>
      <c r="S327" s="78"/>
    </row>
    <row r="328" spans="1:19" ht="25.15" customHeight="1">
      <c r="A328" s="87" t="s">
        <v>792</v>
      </c>
      <c r="B328" s="85">
        <v>4</v>
      </c>
      <c r="C328" s="34" t="s">
        <v>27</v>
      </c>
      <c r="D328" s="34" t="s">
        <v>27</v>
      </c>
      <c r="E328" s="34" t="s">
        <v>27</v>
      </c>
      <c r="F328" s="56" t="s">
        <v>27</v>
      </c>
      <c r="G328" s="34" t="s">
        <v>27</v>
      </c>
      <c r="H328" s="34" t="s">
        <v>27</v>
      </c>
      <c r="I328" s="34" t="s">
        <v>27</v>
      </c>
      <c r="J328" s="34" t="s">
        <v>27</v>
      </c>
      <c r="K328" s="56" t="s">
        <v>419</v>
      </c>
      <c r="L328" s="84" t="s">
        <v>681</v>
      </c>
      <c r="M328" s="85" t="s">
        <v>669</v>
      </c>
      <c r="N328" s="85" t="s">
        <v>685</v>
      </c>
      <c r="O328" s="85" t="s">
        <v>695</v>
      </c>
      <c r="P328" s="85" t="s">
        <v>715</v>
      </c>
      <c r="Q328" s="78"/>
      <c r="R328" s="78"/>
      <c r="S328" s="78"/>
    </row>
    <row r="329" spans="1:19" ht="21.6" customHeight="1">
      <c r="A329" s="87" t="s">
        <v>189</v>
      </c>
      <c r="B329" s="85">
        <v>2</v>
      </c>
      <c r="C329" s="34" t="s">
        <v>27</v>
      </c>
      <c r="D329" s="34" t="s">
        <v>27</v>
      </c>
      <c r="E329" s="34" t="s">
        <v>27</v>
      </c>
      <c r="F329" s="56" t="s">
        <v>27</v>
      </c>
      <c r="G329" s="34" t="s">
        <v>27</v>
      </c>
      <c r="H329" s="34" t="s">
        <v>27</v>
      </c>
      <c r="I329" s="34" t="s">
        <v>27</v>
      </c>
      <c r="J329" s="34" t="s">
        <v>27</v>
      </c>
      <c r="K329" s="56" t="s">
        <v>420</v>
      </c>
      <c r="L329" s="84" t="s">
        <v>681</v>
      </c>
      <c r="M329" s="85" t="s">
        <v>669</v>
      </c>
      <c r="N329" s="85" t="s">
        <v>685</v>
      </c>
      <c r="O329" s="85" t="s">
        <v>695</v>
      </c>
      <c r="P329" s="85" t="s">
        <v>715</v>
      </c>
      <c r="Q329" s="78"/>
      <c r="R329" s="78"/>
      <c r="S329" s="78"/>
    </row>
    <row r="330" spans="1:19" ht="24" customHeight="1">
      <c r="A330" s="87" t="s">
        <v>190</v>
      </c>
      <c r="B330" s="85">
        <v>2</v>
      </c>
      <c r="C330" s="34" t="s">
        <v>27</v>
      </c>
      <c r="D330" s="34" t="s">
        <v>27</v>
      </c>
      <c r="E330" s="34" t="s">
        <v>27</v>
      </c>
      <c r="F330" s="56" t="s">
        <v>27</v>
      </c>
      <c r="G330" s="34" t="s">
        <v>27</v>
      </c>
      <c r="H330" s="34" t="s">
        <v>27</v>
      </c>
      <c r="I330" s="34" t="s">
        <v>27</v>
      </c>
      <c r="J330" s="34" t="s">
        <v>27</v>
      </c>
      <c r="K330" s="56" t="s">
        <v>421</v>
      </c>
      <c r="L330" s="84" t="s">
        <v>681</v>
      </c>
      <c r="M330" s="85" t="s">
        <v>669</v>
      </c>
      <c r="N330" s="85" t="s">
        <v>685</v>
      </c>
      <c r="O330" s="85" t="s">
        <v>696</v>
      </c>
      <c r="P330" s="85" t="s">
        <v>742</v>
      </c>
      <c r="Q330" s="78"/>
      <c r="R330" s="78"/>
      <c r="S330" s="78"/>
    </row>
    <row r="331" spans="1:19" ht="52.9" customHeight="1">
      <c r="A331" s="87" t="s">
        <v>433</v>
      </c>
      <c r="B331" s="85">
        <v>1</v>
      </c>
      <c r="C331" s="34" t="s">
        <v>27</v>
      </c>
      <c r="D331" s="137">
        <v>1</v>
      </c>
      <c r="E331" s="173">
        <v>1</v>
      </c>
      <c r="F331" s="137">
        <v>0</v>
      </c>
      <c r="G331" s="34">
        <v>0</v>
      </c>
      <c r="H331" s="34" t="s">
        <v>1069</v>
      </c>
      <c r="I331" s="34" t="s">
        <v>27</v>
      </c>
      <c r="J331" s="34" t="s">
        <v>27</v>
      </c>
      <c r="K331" s="56" t="s">
        <v>432</v>
      </c>
      <c r="L331" s="84" t="s">
        <v>681</v>
      </c>
      <c r="M331" s="85" t="s">
        <v>669</v>
      </c>
      <c r="N331" s="85" t="s">
        <v>685</v>
      </c>
      <c r="O331" s="85" t="s">
        <v>696</v>
      </c>
      <c r="P331" s="85" t="s">
        <v>742</v>
      </c>
      <c r="Q331" s="78"/>
      <c r="R331" s="78"/>
      <c r="S331" s="78"/>
    </row>
    <row r="332" spans="1:19" ht="19.149999999999999" customHeight="1">
      <c r="A332" s="87" t="s">
        <v>793</v>
      </c>
      <c r="B332" s="85">
        <v>1</v>
      </c>
      <c r="C332" s="34" t="s">
        <v>27</v>
      </c>
      <c r="D332" s="34" t="s">
        <v>27</v>
      </c>
      <c r="E332" s="34" t="s">
        <v>27</v>
      </c>
      <c r="F332" s="56" t="s">
        <v>27</v>
      </c>
      <c r="G332" s="34" t="s">
        <v>27</v>
      </c>
      <c r="H332" s="34" t="s">
        <v>27</v>
      </c>
      <c r="I332" s="34" t="s">
        <v>27</v>
      </c>
      <c r="J332" s="34" t="s">
        <v>27</v>
      </c>
      <c r="K332" s="56" t="s">
        <v>422</v>
      </c>
      <c r="L332" s="84" t="s">
        <v>681</v>
      </c>
      <c r="M332" s="85" t="s">
        <v>669</v>
      </c>
      <c r="N332" s="85" t="s">
        <v>685</v>
      </c>
      <c r="O332" s="85" t="s">
        <v>696</v>
      </c>
      <c r="P332" s="85" t="s">
        <v>742</v>
      </c>
      <c r="Q332" s="78"/>
      <c r="R332" s="78"/>
      <c r="S332" s="78"/>
    </row>
    <row r="333" spans="1:19" ht="18.600000000000001" customHeight="1">
      <c r="A333" s="87" t="s">
        <v>794</v>
      </c>
      <c r="B333" s="85">
        <v>2</v>
      </c>
      <c r="C333" s="34" t="s">
        <v>27</v>
      </c>
      <c r="D333" s="34" t="s">
        <v>27</v>
      </c>
      <c r="E333" s="34" t="s">
        <v>27</v>
      </c>
      <c r="F333" s="56" t="s">
        <v>27</v>
      </c>
      <c r="G333" s="34" t="s">
        <v>27</v>
      </c>
      <c r="H333" s="34" t="s">
        <v>27</v>
      </c>
      <c r="I333" s="34" t="s">
        <v>27</v>
      </c>
      <c r="J333" s="34" t="s">
        <v>27</v>
      </c>
      <c r="K333" s="56" t="s">
        <v>413</v>
      </c>
      <c r="L333" s="84" t="s">
        <v>681</v>
      </c>
      <c r="M333" s="85" t="s">
        <v>669</v>
      </c>
      <c r="N333" s="85" t="s">
        <v>685</v>
      </c>
      <c r="O333" s="85" t="s">
        <v>696</v>
      </c>
      <c r="P333" s="85" t="s">
        <v>742</v>
      </c>
      <c r="Q333" s="78"/>
      <c r="R333" s="78"/>
      <c r="S333" s="78"/>
    </row>
    <row r="334" spans="1:19" ht="21" customHeight="1">
      <c r="A334" s="87" t="s">
        <v>191</v>
      </c>
      <c r="B334" s="85">
        <v>4</v>
      </c>
      <c r="C334" s="96">
        <v>1</v>
      </c>
      <c r="D334" s="88">
        <v>1</v>
      </c>
      <c r="E334" s="173">
        <v>1</v>
      </c>
      <c r="F334" s="88">
        <v>0</v>
      </c>
      <c r="G334" s="34">
        <v>0</v>
      </c>
      <c r="H334" s="34" t="s">
        <v>27</v>
      </c>
      <c r="I334" s="34" t="s">
        <v>27</v>
      </c>
      <c r="J334" s="34" t="s">
        <v>27</v>
      </c>
      <c r="K334" s="56" t="s">
        <v>423</v>
      </c>
      <c r="L334" s="56" t="s">
        <v>681</v>
      </c>
      <c r="M334" s="34" t="s">
        <v>669</v>
      </c>
      <c r="N334" s="34" t="s">
        <v>686</v>
      </c>
      <c r="O334" s="34" t="s">
        <v>699</v>
      </c>
      <c r="P334" s="34" t="s">
        <v>743</v>
      </c>
      <c r="Q334" s="78"/>
      <c r="R334" s="78"/>
      <c r="S334" s="78"/>
    </row>
    <row r="335" spans="1:19" ht="23.45" customHeight="1">
      <c r="A335" s="87" t="s">
        <v>795</v>
      </c>
      <c r="B335" s="34">
        <v>1</v>
      </c>
      <c r="C335" s="34" t="s">
        <v>27</v>
      </c>
      <c r="D335" s="34" t="s">
        <v>27</v>
      </c>
      <c r="E335" s="34" t="s">
        <v>27</v>
      </c>
      <c r="F335" s="56" t="s">
        <v>27</v>
      </c>
      <c r="G335" s="34" t="s">
        <v>27</v>
      </c>
      <c r="H335" s="34" t="s">
        <v>27</v>
      </c>
      <c r="I335" s="34" t="s">
        <v>27</v>
      </c>
      <c r="J335" s="34" t="s">
        <v>27</v>
      </c>
      <c r="K335" s="56" t="s">
        <v>424</v>
      </c>
      <c r="L335" s="84" t="s">
        <v>681</v>
      </c>
      <c r="M335" s="34" t="s">
        <v>669</v>
      </c>
      <c r="N335" s="34" t="s">
        <v>686</v>
      </c>
      <c r="O335" s="34" t="s">
        <v>699</v>
      </c>
      <c r="P335" s="85" t="s">
        <v>743</v>
      </c>
      <c r="Q335" s="78"/>
      <c r="R335" s="78"/>
      <c r="S335" s="78"/>
    </row>
    <row r="336" spans="1:19" ht="30" customHeight="1">
      <c r="A336" s="87" t="s">
        <v>192</v>
      </c>
      <c r="B336" s="85">
        <v>1</v>
      </c>
      <c r="C336" s="34" t="s">
        <v>27</v>
      </c>
      <c r="D336" s="34" t="s">
        <v>27</v>
      </c>
      <c r="E336" s="34" t="s">
        <v>27</v>
      </c>
      <c r="F336" s="56" t="s">
        <v>27</v>
      </c>
      <c r="G336" s="34" t="s">
        <v>27</v>
      </c>
      <c r="H336" s="34" t="s">
        <v>27</v>
      </c>
      <c r="I336" s="34" t="s">
        <v>27</v>
      </c>
      <c r="J336" s="34" t="s">
        <v>27</v>
      </c>
      <c r="K336" s="56" t="s">
        <v>425</v>
      </c>
      <c r="L336" s="84" t="s">
        <v>681</v>
      </c>
      <c r="M336" s="34" t="s">
        <v>669</v>
      </c>
      <c r="N336" s="34" t="s">
        <v>686</v>
      </c>
      <c r="O336" s="34" t="s">
        <v>699</v>
      </c>
      <c r="P336" s="85" t="s">
        <v>743</v>
      </c>
      <c r="Q336" s="78"/>
      <c r="R336" s="78"/>
      <c r="S336" s="78"/>
    </row>
    <row r="337" spans="1:19" ht="50.45" customHeight="1">
      <c r="A337" s="87" t="s">
        <v>796</v>
      </c>
      <c r="B337" s="85">
        <v>2</v>
      </c>
      <c r="C337" s="34" t="s">
        <v>27</v>
      </c>
      <c r="D337" s="117" t="s">
        <v>905</v>
      </c>
      <c r="E337" s="173">
        <v>1</v>
      </c>
      <c r="F337" s="88">
        <v>0</v>
      </c>
      <c r="G337" s="34">
        <v>0</v>
      </c>
      <c r="H337" s="34" t="s">
        <v>1070</v>
      </c>
      <c r="I337" s="34" t="s">
        <v>27</v>
      </c>
      <c r="J337" s="34" t="s">
        <v>27</v>
      </c>
      <c r="K337" s="56" t="s">
        <v>426</v>
      </c>
      <c r="L337" s="84" t="s">
        <v>681</v>
      </c>
      <c r="M337" s="34" t="s">
        <v>669</v>
      </c>
      <c r="N337" s="85" t="s">
        <v>687</v>
      </c>
      <c r="O337" s="85" t="s">
        <v>734</v>
      </c>
      <c r="P337" s="85" t="s">
        <v>741</v>
      </c>
      <c r="Q337" s="78"/>
      <c r="R337" s="78"/>
      <c r="S337" s="78"/>
    </row>
    <row r="338" spans="1:19" s="144" customFormat="1" ht="25.5">
      <c r="A338" s="160"/>
      <c r="B338" s="161" t="s">
        <v>1157</v>
      </c>
      <c r="C338" s="83"/>
      <c r="D338" s="83"/>
      <c r="E338" s="176"/>
      <c r="F338" s="83"/>
      <c r="G338" s="83"/>
      <c r="H338" s="83"/>
      <c r="I338" s="83"/>
      <c r="J338" s="83"/>
      <c r="K338" s="162"/>
      <c r="L338" s="161"/>
      <c r="M338" s="161"/>
      <c r="N338" s="161"/>
      <c r="O338" s="161"/>
      <c r="P338" s="161"/>
    </row>
    <row r="339" spans="1:19" s="144" customFormat="1" ht="25.5">
      <c r="A339" s="160"/>
      <c r="B339" s="161" t="s">
        <v>1158</v>
      </c>
      <c r="C339" s="83"/>
      <c r="D339" s="83"/>
      <c r="E339" s="176"/>
      <c r="F339" s="83"/>
      <c r="G339" s="83"/>
      <c r="H339" s="83"/>
      <c r="I339" s="83"/>
      <c r="J339" s="83"/>
      <c r="K339" s="162"/>
      <c r="L339" s="161"/>
      <c r="M339" s="161"/>
      <c r="N339" s="161"/>
      <c r="O339" s="161"/>
      <c r="P339" s="161"/>
    </row>
    <row r="350" spans="1:19">
      <c r="K350" s="44"/>
      <c r="L350" s="45"/>
      <c r="M350" s="45"/>
      <c r="N350" s="8"/>
      <c r="O350" s="8"/>
      <c r="P350" s="8"/>
    </row>
    <row r="351" spans="1:19">
      <c r="K351" s="44"/>
      <c r="L351" s="45"/>
      <c r="M351" s="45"/>
      <c r="N351" s="8"/>
      <c r="O351" s="8"/>
      <c r="P351" s="8"/>
    </row>
    <row r="352" spans="1:19">
      <c r="K352" s="44"/>
      <c r="L352" s="45"/>
      <c r="M352" s="45"/>
      <c r="N352" s="8"/>
      <c r="O352" s="8"/>
      <c r="P352" s="8"/>
    </row>
    <row r="353" spans="1:16">
      <c r="A353" s="2"/>
      <c r="B353" s="2"/>
      <c r="K353" s="44"/>
      <c r="L353" s="45"/>
      <c r="M353" s="45"/>
      <c r="N353" s="8"/>
      <c r="O353" s="8"/>
      <c r="P353" s="8"/>
    </row>
    <row r="354" spans="1:16">
      <c r="A354" s="2"/>
      <c r="B354" s="2"/>
      <c r="K354" s="44"/>
      <c r="L354" s="45"/>
      <c r="M354" s="45"/>
      <c r="N354" s="8"/>
      <c r="O354" s="8"/>
      <c r="P354" s="8"/>
    </row>
    <row r="355" spans="1:16">
      <c r="A355" s="2"/>
      <c r="B355" s="2"/>
      <c r="K355" s="44"/>
      <c r="L355" s="45"/>
      <c r="M355" s="45"/>
      <c r="N355" s="8"/>
      <c r="O355" s="8"/>
      <c r="P355" s="8"/>
    </row>
    <row r="356" spans="1:16">
      <c r="A356" s="2"/>
      <c r="B356" s="2"/>
      <c r="K356" s="44"/>
      <c r="L356" s="45"/>
      <c r="M356" s="45"/>
      <c r="N356" s="8"/>
      <c r="O356" s="8"/>
      <c r="P356" s="8"/>
    </row>
    <row r="357" spans="1:16">
      <c r="A357" s="2"/>
      <c r="B357" s="2"/>
      <c r="K357" s="44"/>
      <c r="L357" s="45"/>
      <c r="M357" s="45"/>
      <c r="N357" s="8"/>
      <c r="O357" s="8"/>
      <c r="P357" s="8"/>
    </row>
    <row r="358" spans="1:16">
      <c r="A358" s="2"/>
      <c r="B358" s="2"/>
      <c r="K358" s="44"/>
      <c r="L358" s="45"/>
      <c r="M358" s="45"/>
      <c r="N358" s="8"/>
      <c r="O358" s="8"/>
      <c r="P358" s="8"/>
    </row>
    <row r="359" spans="1:16">
      <c r="A359" s="2"/>
      <c r="B359" s="2"/>
      <c r="K359" s="44"/>
      <c r="L359" s="45"/>
      <c r="M359" s="45"/>
      <c r="N359" s="8"/>
      <c r="O359" s="8"/>
      <c r="P359" s="8"/>
    </row>
    <row r="360" spans="1:16">
      <c r="A360" s="2"/>
      <c r="B360" s="2"/>
      <c r="J360" s="90"/>
      <c r="K360" s="44"/>
      <c r="L360" s="45"/>
      <c r="M360" s="45"/>
      <c r="N360" s="8"/>
      <c r="O360" s="8"/>
      <c r="P360" s="8"/>
    </row>
    <row r="361" spans="1:16">
      <c r="A361" s="2"/>
      <c r="B361" s="2"/>
      <c r="K361" s="44"/>
      <c r="L361" s="45"/>
      <c r="M361" s="45"/>
      <c r="N361" s="8"/>
      <c r="O361" s="8"/>
      <c r="P361" s="8"/>
    </row>
    <row r="362" spans="1:16">
      <c r="A362" s="2"/>
      <c r="B362" s="2"/>
      <c r="K362" s="44"/>
      <c r="L362" s="45"/>
      <c r="M362" s="45"/>
      <c r="N362" s="8"/>
      <c r="O362" s="8"/>
      <c r="P362" s="8"/>
    </row>
    <row r="363" spans="1:16">
      <c r="A363" s="2"/>
      <c r="B363" s="2"/>
      <c r="K363" s="44"/>
      <c r="L363" s="45"/>
      <c r="M363" s="45"/>
      <c r="N363" s="8"/>
      <c r="O363" s="8"/>
      <c r="P363" s="8"/>
    </row>
    <row r="364" spans="1:16">
      <c r="A364" s="2"/>
      <c r="B364" s="2"/>
      <c r="K364" s="44"/>
      <c r="L364" s="45"/>
      <c r="M364" s="45"/>
      <c r="N364" s="8"/>
      <c r="O364" s="8"/>
      <c r="P364" s="8"/>
    </row>
    <row r="365" spans="1:16">
      <c r="A365" s="2"/>
      <c r="B365" s="2"/>
      <c r="K365" s="44"/>
      <c r="L365" s="45"/>
      <c r="M365" s="45"/>
      <c r="N365" s="8"/>
      <c r="O365" s="8"/>
      <c r="P365" s="8"/>
    </row>
    <row r="366" spans="1:16">
      <c r="A366" s="2"/>
      <c r="B366" s="2"/>
      <c r="K366" s="44"/>
      <c r="L366" s="45"/>
      <c r="M366" s="45"/>
      <c r="N366" s="8"/>
      <c r="O366" s="8"/>
      <c r="P366" s="8"/>
    </row>
    <row r="367" spans="1:16">
      <c r="A367" s="2"/>
      <c r="B367" s="2"/>
      <c r="K367" s="44"/>
      <c r="L367" s="45"/>
      <c r="M367" s="45"/>
      <c r="N367" s="8"/>
      <c r="O367" s="8"/>
      <c r="P367" s="8"/>
    </row>
    <row r="368" spans="1:16">
      <c r="A368" s="2"/>
      <c r="B368" s="2"/>
      <c r="K368" s="44"/>
      <c r="L368" s="45"/>
      <c r="M368" s="45"/>
      <c r="N368" s="8"/>
      <c r="O368" s="8"/>
      <c r="P368" s="8"/>
    </row>
    <row r="369" spans="1:16">
      <c r="A369" s="2"/>
      <c r="B369" s="2"/>
      <c r="K369" s="44"/>
      <c r="L369" s="45"/>
      <c r="M369" s="45"/>
      <c r="N369" s="8"/>
      <c r="O369" s="8"/>
      <c r="P369" s="8"/>
    </row>
    <row r="370" spans="1:16">
      <c r="A370" s="2"/>
      <c r="B370" s="2"/>
      <c r="K370" s="44"/>
      <c r="L370" s="45"/>
      <c r="M370" s="45"/>
      <c r="N370" s="8"/>
      <c r="O370" s="8"/>
      <c r="P370" s="8"/>
    </row>
    <row r="371" spans="1:16">
      <c r="A371" s="2"/>
      <c r="B371" s="2"/>
      <c r="K371" s="44"/>
      <c r="L371" s="45"/>
      <c r="M371" s="45"/>
      <c r="N371" s="8"/>
      <c r="O371" s="8"/>
      <c r="P371" s="8"/>
    </row>
    <row r="372" spans="1:16">
      <c r="A372" s="2"/>
      <c r="B372" s="2"/>
      <c r="K372" s="44"/>
      <c r="L372" s="45"/>
      <c r="M372" s="45"/>
      <c r="N372" s="8"/>
      <c r="O372" s="8"/>
      <c r="P372" s="8"/>
    </row>
    <row r="373" spans="1:16">
      <c r="A373" s="2"/>
      <c r="B373" s="2"/>
      <c r="K373" s="44"/>
      <c r="L373" s="45"/>
      <c r="M373" s="45"/>
      <c r="N373" s="8"/>
      <c r="O373" s="8"/>
      <c r="P373" s="8"/>
    </row>
    <row r="374" spans="1:16">
      <c r="A374" s="2"/>
      <c r="B374" s="2"/>
      <c r="K374" s="44"/>
      <c r="L374" s="45"/>
      <c r="M374" s="45"/>
      <c r="N374" s="8"/>
      <c r="O374" s="8"/>
      <c r="P374" s="8"/>
    </row>
    <row r="375" spans="1:16">
      <c r="A375" s="2"/>
      <c r="B375" s="2"/>
      <c r="K375" s="44"/>
      <c r="L375" s="45"/>
      <c r="M375" s="45"/>
      <c r="N375" s="8"/>
      <c r="O375" s="8"/>
      <c r="P375" s="8"/>
    </row>
    <row r="376" spans="1:16">
      <c r="A376" s="2"/>
      <c r="B376" s="2"/>
      <c r="K376" s="44"/>
      <c r="L376" s="45"/>
      <c r="M376" s="45"/>
      <c r="N376" s="8"/>
      <c r="O376" s="8"/>
      <c r="P376" s="8"/>
    </row>
    <row r="377" spans="1:16">
      <c r="A377" s="2"/>
      <c r="B377" s="2"/>
      <c r="K377" s="44"/>
      <c r="L377" s="45"/>
      <c r="M377" s="45"/>
      <c r="N377" s="8"/>
      <c r="O377" s="8"/>
      <c r="P377" s="8"/>
    </row>
    <row r="378" spans="1:16">
      <c r="A378" s="2"/>
      <c r="B378" s="2"/>
      <c r="K378" s="44"/>
      <c r="L378" s="45"/>
      <c r="M378" s="45"/>
      <c r="N378" s="8"/>
      <c r="O378" s="8"/>
      <c r="P378" s="8"/>
    </row>
    <row r="379" spans="1:16">
      <c r="A379" s="2"/>
      <c r="B379" s="2"/>
      <c r="K379" s="44"/>
      <c r="L379" s="45"/>
      <c r="M379" s="45"/>
      <c r="N379" s="8"/>
      <c r="O379" s="8"/>
      <c r="P379" s="8"/>
    </row>
    <row r="380" spans="1:16">
      <c r="A380" s="2"/>
      <c r="B380" s="2"/>
      <c r="K380" s="44"/>
      <c r="L380" s="45"/>
      <c r="M380" s="45"/>
      <c r="N380" s="8"/>
      <c r="O380" s="8"/>
      <c r="P380" s="8"/>
    </row>
    <row r="381" spans="1:16">
      <c r="A381" s="2"/>
      <c r="B381" s="2"/>
      <c r="K381" s="44"/>
      <c r="L381" s="45"/>
      <c r="M381" s="45"/>
      <c r="N381" s="8"/>
      <c r="O381" s="8"/>
      <c r="P381" s="8"/>
    </row>
    <row r="382" spans="1:16">
      <c r="A382" s="2"/>
      <c r="B382" s="2"/>
      <c r="K382" s="44"/>
      <c r="L382" s="45"/>
      <c r="M382" s="45"/>
      <c r="N382" s="8"/>
      <c r="O382" s="8"/>
      <c r="P382" s="8"/>
    </row>
    <row r="383" spans="1:16">
      <c r="A383" s="2"/>
      <c r="B383" s="2"/>
      <c r="K383" s="44"/>
      <c r="L383" s="45"/>
      <c r="M383" s="45"/>
      <c r="N383" s="8"/>
      <c r="O383" s="8"/>
      <c r="P383" s="8"/>
    </row>
    <row r="384" spans="1:16">
      <c r="A384" s="2"/>
      <c r="B384" s="2"/>
      <c r="K384" s="44"/>
      <c r="L384" s="45"/>
      <c r="M384" s="45"/>
      <c r="N384" s="8"/>
      <c r="O384" s="8"/>
      <c r="P384" s="8"/>
    </row>
    <row r="385" spans="1:16">
      <c r="A385" s="2"/>
      <c r="B385" s="2"/>
      <c r="K385" s="44"/>
      <c r="L385" s="45"/>
      <c r="M385" s="45"/>
      <c r="N385" s="8"/>
      <c r="O385" s="8"/>
      <c r="P385" s="8"/>
    </row>
    <row r="386" spans="1:16">
      <c r="A386" s="2"/>
      <c r="B386" s="2"/>
      <c r="K386" s="44"/>
      <c r="L386" s="45"/>
      <c r="M386" s="45"/>
      <c r="N386" s="8"/>
      <c r="O386" s="8"/>
      <c r="P386" s="8"/>
    </row>
    <row r="387" spans="1:16">
      <c r="A387" s="2"/>
      <c r="B387" s="2"/>
      <c r="K387" s="44"/>
      <c r="L387" s="45"/>
      <c r="M387" s="45"/>
      <c r="N387" s="8"/>
      <c r="O387" s="8"/>
      <c r="P387" s="8"/>
    </row>
    <row r="388" spans="1:16">
      <c r="A388" s="2"/>
      <c r="B388" s="2"/>
      <c r="K388" s="44"/>
      <c r="L388" s="45"/>
      <c r="M388" s="45"/>
      <c r="N388" s="8"/>
      <c r="O388" s="8"/>
      <c r="P388" s="8"/>
    </row>
    <row r="389" spans="1:16">
      <c r="A389" s="2"/>
      <c r="B389" s="2"/>
      <c r="K389" s="44"/>
      <c r="L389" s="45"/>
      <c r="M389" s="45"/>
      <c r="N389" s="8"/>
      <c r="O389" s="8"/>
      <c r="P389" s="8"/>
    </row>
    <row r="390" spans="1:16">
      <c r="A390" s="2"/>
      <c r="B390" s="2"/>
      <c r="K390" s="44"/>
      <c r="L390" s="45"/>
      <c r="M390" s="45"/>
      <c r="N390" s="8"/>
      <c r="O390" s="8"/>
      <c r="P390" s="8"/>
    </row>
    <row r="391" spans="1:16">
      <c r="A391" s="2"/>
      <c r="B391" s="2"/>
      <c r="K391" s="44"/>
      <c r="L391" s="45"/>
      <c r="M391" s="45"/>
      <c r="N391" s="8"/>
      <c r="O391" s="8"/>
      <c r="P391" s="8"/>
    </row>
    <row r="392" spans="1:16">
      <c r="A392" s="2"/>
      <c r="B392" s="2"/>
      <c r="K392" s="44"/>
      <c r="L392" s="45"/>
      <c r="M392" s="45"/>
      <c r="N392" s="8"/>
      <c r="O392" s="8"/>
      <c r="P392" s="8"/>
    </row>
    <row r="393" spans="1:16">
      <c r="A393" s="2"/>
      <c r="B393" s="2"/>
      <c r="K393" s="44"/>
      <c r="L393" s="45"/>
      <c r="M393" s="45"/>
      <c r="N393" s="8"/>
      <c r="O393" s="8"/>
      <c r="P393" s="8"/>
    </row>
    <row r="394" spans="1:16">
      <c r="A394" s="2"/>
      <c r="B394" s="2"/>
      <c r="K394" s="44"/>
      <c r="L394" s="45"/>
      <c r="M394" s="45"/>
      <c r="N394" s="8"/>
      <c r="O394" s="8"/>
      <c r="P394" s="8"/>
    </row>
    <row r="395" spans="1:16">
      <c r="A395" s="2"/>
      <c r="B395" s="2"/>
      <c r="K395" s="44"/>
      <c r="L395" s="45"/>
      <c r="M395" s="45"/>
      <c r="N395" s="8"/>
      <c r="O395" s="8"/>
      <c r="P395" s="8"/>
    </row>
    <row r="396" spans="1:16">
      <c r="A396" s="2"/>
      <c r="B396" s="2"/>
      <c r="K396" s="44"/>
      <c r="L396" s="45"/>
      <c r="M396" s="45"/>
      <c r="N396" s="8"/>
      <c r="O396" s="8"/>
      <c r="P396" s="8"/>
    </row>
    <row r="397" spans="1:16">
      <c r="A397" s="2"/>
      <c r="B397" s="2"/>
      <c r="K397" s="44"/>
      <c r="L397" s="45"/>
      <c r="M397" s="45"/>
      <c r="N397" s="8"/>
      <c r="O397" s="8"/>
      <c r="P397" s="8"/>
    </row>
    <row r="398" spans="1:16">
      <c r="A398" s="2"/>
      <c r="B398" s="2"/>
      <c r="K398" s="44"/>
      <c r="L398" s="45"/>
      <c r="M398" s="45"/>
      <c r="N398" s="8"/>
      <c r="O398" s="8"/>
      <c r="P398" s="8"/>
    </row>
    <row r="399" spans="1:16">
      <c r="A399" s="2"/>
      <c r="B399" s="2"/>
      <c r="K399" s="44"/>
      <c r="L399" s="45"/>
      <c r="M399" s="45"/>
      <c r="N399" s="8"/>
      <c r="O399" s="8"/>
      <c r="P399" s="8"/>
    </row>
    <row r="400" spans="1:16">
      <c r="A400" s="2"/>
      <c r="B400" s="2"/>
      <c r="K400" s="44"/>
      <c r="L400" s="45"/>
      <c r="M400" s="45"/>
      <c r="N400" s="8"/>
      <c r="O400" s="8"/>
      <c r="P400" s="8"/>
    </row>
    <row r="401" spans="1:16">
      <c r="A401" s="2"/>
      <c r="B401" s="2"/>
      <c r="K401" s="44"/>
      <c r="L401" s="45"/>
      <c r="M401" s="45"/>
      <c r="N401" s="8"/>
      <c r="O401" s="8"/>
      <c r="P401" s="8"/>
    </row>
    <row r="402" spans="1:16">
      <c r="A402" s="2"/>
      <c r="B402" s="2"/>
      <c r="K402" s="44"/>
      <c r="L402" s="45"/>
      <c r="M402" s="45"/>
      <c r="N402" s="8"/>
      <c r="O402" s="8"/>
      <c r="P402" s="8"/>
    </row>
    <row r="403" spans="1:16">
      <c r="A403" s="2"/>
      <c r="B403" s="2"/>
      <c r="K403" s="44"/>
      <c r="L403" s="45"/>
      <c r="M403" s="45"/>
      <c r="N403" s="8"/>
      <c r="O403" s="8"/>
      <c r="P403" s="8"/>
    </row>
    <row r="404" spans="1:16">
      <c r="A404" s="2"/>
      <c r="B404" s="2"/>
      <c r="K404" s="44"/>
      <c r="L404" s="45"/>
      <c r="M404" s="45"/>
      <c r="N404" s="8"/>
      <c r="O404" s="8"/>
      <c r="P404" s="8"/>
    </row>
    <row r="405" spans="1:16">
      <c r="A405" s="2"/>
      <c r="B405" s="2"/>
      <c r="K405" s="44"/>
      <c r="L405" s="45"/>
      <c r="M405" s="45"/>
      <c r="N405" s="8"/>
      <c r="O405" s="8"/>
      <c r="P405" s="8"/>
    </row>
    <row r="406" spans="1:16">
      <c r="A406" s="2"/>
      <c r="B406" s="2"/>
      <c r="K406" s="44"/>
      <c r="L406" s="45"/>
      <c r="M406" s="45"/>
      <c r="N406" s="8"/>
      <c r="O406" s="8"/>
      <c r="P406" s="8"/>
    </row>
    <row r="407" spans="1:16">
      <c r="A407" s="2"/>
      <c r="B407" s="2"/>
      <c r="K407" s="44"/>
      <c r="L407" s="45"/>
      <c r="M407" s="45"/>
      <c r="N407" s="8"/>
      <c r="O407" s="8"/>
      <c r="P407" s="8"/>
    </row>
    <row r="408" spans="1:16">
      <c r="A408" s="2"/>
      <c r="B408" s="2"/>
      <c r="K408" s="44"/>
      <c r="L408" s="45"/>
      <c r="M408" s="45"/>
      <c r="N408" s="8"/>
      <c r="O408" s="8"/>
      <c r="P408" s="8"/>
    </row>
    <row r="409" spans="1:16">
      <c r="A409" s="2"/>
      <c r="B409" s="2"/>
      <c r="K409" s="44"/>
      <c r="L409" s="45"/>
      <c r="M409" s="45"/>
      <c r="N409" s="8"/>
      <c r="O409" s="8"/>
      <c r="P409" s="8"/>
    </row>
    <row r="410" spans="1:16">
      <c r="A410" s="2"/>
      <c r="B410" s="2"/>
      <c r="K410" s="44"/>
      <c r="L410" s="45"/>
      <c r="M410" s="45"/>
      <c r="N410" s="8"/>
      <c r="O410" s="8"/>
      <c r="P410" s="8"/>
    </row>
    <row r="411" spans="1:16">
      <c r="A411" s="2"/>
      <c r="B411" s="2"/>
      <c r="K411" s="44"/>
      <c r="L411" s="45"/>
      <c r="M411" s="45"/>
      <c r="N411" s="8"/>
      <c r="O411" s="8"/>
      <c r="P411" s="8"/>
    </row>
    <row r="412" spans="1:16">
      <c r="A412" s="2"/>
      <c r="B412" s="2"/>
      <c r="K412" s="44"/>
      <c r="L412" s="45"/>
      <c r="M412" s="45"/>
      <c r="N412" s="8"/>
      <c r="O412" s="8"/>
      <c r="P412" s="8"/>
    </row>
    <row r="413" spans="1:16">
      <c r="A413" s="2"/>
      <c r="B413" s="2"/>
      <c r="K413" s="44"/>
      <c r="L413" s="45"/>
      <c r="M413" s="45"/>
      <c r="N413" s="8"/>
      <c r="O413" s="8"/>
      <c r="P413" s="8"/>
    </row>
    <row r="414" spans="1:16">
      <c r="A414" s="2"/>
      <c r="B414" s="2"/>
      <c r="K414" s="44"/>
      <c r="L414" s="45"/>
      <c r="M414" s="45"/>
      <c r="N414" s="8"/>
      <c r="O414" s="8"/>
      <c r="P414" s="8"/>
    </row>
    <row r="415" spans="1:16">
      <c r="A415" s="2"/>
      <c r="B415" s="2"/>
      <c r="K415" s="44"/>
      <c r="L415" s="45"/>
      <c r="M415" s="45"/>
      <c r="N415" s="8"/>
      <c r="O415" s="8"/>
      <c r="P415" s="8"/>
    </row>
    <row r="416" spans="1:16">
      <c r="A416" s="2"/>
      <c r="B416" s="2"/>
      <c r="K416" s="44"/>
      <c r="L416" s="45"/>
      <c r="M416" s="45"/>
      <c r="N416" s="8"/>
      <c r="O416" s="8"/>
      <c r="P416" s="8"/>
    </row>
    <row r="417" spans="1:16">
      <c r="A417" s="2"/>
      <c r="B417" s="2"/>
      <c r="K417" s="44"/>
      <c r="L417" s="45"/>
      <c r="M417" s="45"/>
      <c r="N417" s="8"/>
      <c r="O417" s="8"/>
      <c r="P417" s="8"/>
    </row>
    <row r="418" spans="1:16">
      <c r="A418" s="2"/>
      <c r="B418" s="2"/>
      <c r="K418" s="44"/>
      <c r="L418" s="45"/>
      <c r="M418" s="45"/>
      <c r="N418" s="8"/>
      <c r="O418" s="8"/>
      <c r="P418" s="8"/>
    </row>
    <row r="419" spans="1:16">
      <c r="A419" s="2"/>
      <c r="B419" s="2"/>
      <c r="K419" s="44"/>
      <c r="L419" s="45"/>
      <c r="M419" s="45"/>
      <c r="N419" s="8"/>
      <c r="O419" s="8"/>
      <c r="P419" s="8"/>
    </row>
    <row r="420" spans="1:16">
      <c r="A420" s="2"/>
      <c r="B420" s="2"/>
      <c r="K420" s="44"/>
      <c r="L420" s="45"/>
      <c r="M420" s="45"/>
      <c r="N420" s="8"/>
      <c r="O420" s="8"/>
      <c r="P420" s="8"/>
    </row>
    <row r="421" spans="1:16">
      <c r="A421" s="2"/>
      <c r="B421" s="2"/>
      <c r="K421" s="44"/>
      <c r="L421" s="45"/>
      <c r="M421" s="45"/>
      <c r="N421" s="8"/>
      <c r="O421" s="8"/>
      <c r="P421" s="8"/>
    </row>
    <row r="422" spans="1:16">
      <c r="A422" s="2"/>
      <c r="B422" s="2"/>
      <c r="K422" s="44"/>
      <c r="L422" s="45"/>
      <c r="M422" s="45"/>
      <c r="N422" s="8"/>
      <c r="O422" s="8"/>
      <c r="P422" s="8"/>
    </row>
    <row r="423" spans="1:16">
      <c r="A423" s="2"/>
      <c r="B423" s="2"/>
      <c r="K423" s="44"/>
      <c r="L423" s="45"/>
      <c r="M423" s="45"/>
      <c r="N423" s="8"/>
      <c r="O423" s="8"/>
      <c r="P423" s="8"/>
    </row>
    <row r="424" spans="1:16">
      <c r="A424" s="2"/>
      <c r="B424" s="2"/>
      <c r="K424" s="44"/>
      <c r="L424" s="45"/>
      <c r="M424" s="45"/>
      <c r="N424" s="8"/>
      <c r="O424" s="8"/>
      <c r="P424" s="8"/>
    </row>
    <row r="425" spans="1:16">
      <c r="A425" s="2"/>
      <c r="B425" s="2"/>
      <c r="K425" s="44"/>
      <c r="L425" s="45"/>
      <c r="M425" s="45"/>
      <c r="N425" s="8"/>
      <c r="O425" s="8"/>
      <c r="P425" s="8"/>
    </row>
    <row r="426" spans="1:16">
      <c r="A426" s="2"/>
      <c r="B426" s="2"/>
      <c r="K426" s="44"/>
      <c r="L426" s="45"/>
      <c r="M426" s="45"/>
      <c r="N426" s="8"/>
      <c r="O426" s="8"/>
      <c r="P426" s="8"/>
    </row>
    <row r="427" spans="1:16">
      <c r="A427" s="2"/>
      <c r="B427" s="2"/>
      <c r="K427" s="44"/>
      <c r="L427" s="45"/>
      <c r="M427" s="45"/>
      <c r="N427" s="8"/>
      <c r="O427" s="8"/>
      <c r="P427" s="8"/>
    </row>
    <row r="428" spans="1:16">
      <c r="A428" s="2"/>
      <c r="B428" s="2"/>
      <c r="K428" s="44"/>
      <c r="L428" s="45"/>
      <c r="M428" s="45"/>
      <c r="N428" s="8"/>
      <c r="O428" s="8"/>
      <c r="P428" s="8"/>
    </row>
    <row r="429" spans="1:16">
      <c r="A429" s="2"/>
      <c r="B429" s="2"/>
      <c r="K429" s="44"/>
      <c r="L429" s="45"/>
      <c r="M429" s="45"/>
      <c r="N429" s="8"/>
      <c r="O429" s="8"/>
      <c r="P429" s="8"/>
    </row>
    <row r="430" spans="1:16">
      <c r="A430" s="2"/>
      <c r="B430" s="2"/>
      <c r="K430" s="44"/>
      <c r="L430" s="45"/>
      <c r="M430" s="45"/>
      <c r="N430" s="8"/>
      <c r="O430" s="8"/>
      <c r="P430" s="8"/>
    </row>
    <row r="431" spans="1:16">
      <c r="A431" s="2"/>
      <c r="B431" s="2"/>
      <c r="K431" s="44"/>
      <c r="L431" s="45"/>
      <c r="M431" s="45"/>
      <c r="N431" s="8"/>
      <c r="O431" s="8"/>
      <c r="P431" s="8"/>
    </row>
    <row r="432" spans="1:16">
      <c r="A432" s="2"/>
      <c r="B432" s="2"/>
      <c r="K432" s="44"/>
      <c r="L432" s="45"/>
      <c r="M432" s="45"/>
      <c r="N432" s="8"/>
      <c r="O432" s="8"/>
      <c r="P432" s="8"/>
    </row>
    <row r="433" spans="1:16">
      <c r="A433" s="2"/>
      <c r="B433" s="2"/>
      <c r="K433" s="44"/>
      <c r="L433" s="45"/>
      <c r="M433" s="45"/>
      <c r="N433" s="8"/>
      <c r="O433" s="8"/>
      <c r="P433" s="8"/>
    </row>
    <row r="434" spans="1:16">
      <c r="A434" s="2"/>
      <c r="B434" s="2"/>
      <c r="K434" s="44"/>
      <c r="L434" s="45"/>
      <c r="M434" s="45"/>
      <c r="N434" s="8"/>
      <c r="O434" s="8"/>
      <c r="P434" s="8"/>
    </row>
    <row r="435" spans="1:16">
      <c r="A435" s="2"/>
      <c r="B435" s="2"/>
      <c r="K435" s="44"/>
      <c r="L435" s="45"/>
      <c r="M435" s="45"/>
      <c r="N435" s="8"/>
      <c r="O435" s="8"/>
      <c r="P435" s="8"/>
    </row>
    <row r="436" spans="1:16">
      <c r="A436" s="2"/>
      <c r="B436" s="2"/>
      <c r="K436" s="44"/>
      <c r="L436" s="45"/>
      <c r="M436" s="45"/>
      <c r="N436" s="8"/>
      <c r="O436" s="8"/>
      <c r="P436" s="8"/>
    </row>
    <row r="437" spans="1:16">
      <c r="A437" s="2"/>
      <c r="B437" s="2"/>
      <c r="K437" s="44"/>
      <c r="L437" s="45"/>
      <c r="M437" s="45"/>
      <c r="N437" s="8"/>
      <c r="O437" s="8"/>
      <c r="P437" s="8"/>
    </row>
    <row r="438" spans="1:16">
      <c r="A438" s="2"/>
      <c r="B438" s="2"/>
      <c r="K438" s="44"/>
      <c r="L438" s="45"/>
      <c r="M438" s="45"/>
      <c r="N438" s="8"/>
      <c r="O438" s="8"/>
      <c r="P438" s="8"/>
    </row>
    <row r="439" spans="1:16">
      <c r="A439" s="2"/>
      <c r="B439" s="2"/>
      <c r="K439" s="44"/>
      <c r="L439" s="45"/>
      <c r="M439" s="45"/>
      <c r="N439" s="8"/>
      <c r="O439" s="8"/>
      <c r="P439" s="8"/>
    </row>
    <row r="440" spans="1:16">
      <c r="A440" s="2"/>
      <c r="B440" s="2"/>
      <c r="K440" s="44"/>
      <c r="L440" s="45"/>
      <c r="M440" s="45"/>
      <c r="N440" s="8"/>
      <c r="O440" s="8"/>
      <c r="P440" s="8"/>
    </row>
    <row r="441" spans="1:16">
      <c r="A441" s="2"/>
      <c r="B441" s="2"/>
      <c r="K441" s="44"/>
      <c r="L441" s="45"/>
      <c r="M441" s="45"/>
      <c r="N441" s="8"/>
      <c r="O441" s="8"/>
      <c r="P441" s="8"/>
    </row>
    <row r="442" spans="1:16">
      <c r="A442" s="2"/>
      <c r="B442" s="2"/>
      <c r="K442" s="44"/>
      <c r="L442" s="45"/>
      <c r="M442" s="45"/>
      <c r="N442" s="8"/>
      <c r="O442" s="8"/>
      <c r="P442" s="8"/>
    </row>
    <row r="443" spans="1:16">
      <c r="A443" s="2"/>
      <c r="B443" s="2"/>
      <c r="K443" s="44"/>
      <c r="L443" s="45"/>
      <c r="M443" s="45"/>
      <c r="N443" s="8"/>
      <c r="O443" s="8"/>
      <c r="P443" s="8"/>
    </row>
    <row r="444" spans="1:16">
      <c r="A444" s="2"/>
      <c r="B444" s="2"/>
      <c r="K444" s="44"/>
      <c r="L444" s="45"/>
      <c r="M444" s="45"/>
      <c r="N444" s="8"/>
      <c r="O444" s="8"/>
      <c r="P444" s="8"/>
    </row>
    <row r="445" spans="1:16">
      <c r="K445" s="44"/>
      <c r="L445" s="45"/>
      <c r="M445" s="45"/>
      <c r="N445" s="8"/>
      <c r="O445" s="8"/>
      <c r="P445" s="8"/>
    </row>
    <row r="446" spans="1:16">
      <c r="K446" s="44"/>
      <c r="L446" s="45"/>
      <c r="M446" s="45"/>
      <c r="N446" s="8"/>
      <c r="O446" s="8"/>
      <c r="P446" s="8"/>
    </row>
    <row r="447" spans="1:16">
      <c r="K447" s="44"/>
      <c r="L447" s="45"/>
      <c r="M447" s="45"/>
      <c r="N447" s="8"/>
      <c r="O447" s="8"/>
      <c r="P447" s="8"/>
    </row>
    <row r="448" spans="1:16">
      <c r="K448" s="44"/>
      <c r="L448" s="45"/>
      <c r="M448" s="45"/>
      <c r="N448" s="8"/>
      <c r="O448" s="8"/>
      <c r="P448" s="8"/>
    </row>
    <row r="449" spans="11:16">
      <c r="K449" s="44"/>
      <c r="L449" s="45"/>
      <c r="M449" s="45"/>
      <c r="N449" s="8"/>
      <c r="O449" s="8"/>
      <c r="P449" s="8"/>
    </row>
    <row r="450" spans="11:16">
      <c r="K450" s="44"/>
      <c r="L450" s="45"/>
      <c r="M450" s="45"/>
      <c r="N450" s="8"/>
      <c r="O450" s="8"/>
      <c r="P450" s="8"/>
    </row>
    <row r="451" spans="11:16">
      <c r="K451" s="44"/>
      <c r="L451" s="45"/>
      <c r="M451" s="45"/>
      <c r="N451" s="8"/>
      <c r="O451" s="8"/>
      <c r="P451" s="8"/>
    </row>
    <row r="452" spans="11:16">
      <c r="K452" s="44"/>
      <c r="L452" s="45"/>
      <c r="M452" s="45"/>
      <c r="N452" s="8"/>
      <c r="O452" s="8"/>
      <c r="P452" s="8"/>
    </row>
    <row r="453" spans="11:16">
      <c r="K453" s="44"/>
      <c r="L453" s="45"/>
      <c r="M453" s="45"/>
      <c r="N453" s="8"/>
      <c r="O453" s="8"/>
      <c r="P453" s="8"/>
    </row>
    <row r="454" spans="11:16">
      <c r="K454" s="44"/>
      <c r="L454" s="45"/>
      <c r="M454" s="45"/>
      <c r="N454" s="8"/>
      <c r="O454" s="8"/>
      <c r="P454" s="8"/>
    </row>
    <row r="455" spans="11:16">
      <c r="K455" s="44"/>
      <c r="L455" s="45"/>
      <c r="M455" s="45"/>
      <c r="N455" s="8"/>
      <c r="O455" s="8"/>
      <c r="P455" s="8"/>
    </row>
    <row r="456" spans="11:16">
      <c r="K456" s="44"/>
      <c r="L456" s="45"/>
      <c r="M456" s="45"/>
      <c r="N456" s="8"/>
      <c r="O456" s="8"/>
      <c r="P456" s="8"/>
    </row>
    <row r="457" spans="11:16">
      <c r="K457" s="44"/>
      <c r="L457" s="45"/>
      <c r="M457" s="45"/>
      <c r="N457" s="8"/>
      <c r="O457" s="8"/>
      <c r="P457" s="8"/>
    </row>
    <row r="458" spans="11:16">
      <c r="K458" s="44"/>
      <c r="L458" s="45"/>
      <c r="M458" s="45"/>
      <c r="N458" s="8"/>
      <c r="O458" s="8"/>
      <c r="P458" s="8"/>
    </row>
    <row r="459" spans="11:16">
      <c r="K459" s="44"/>
      <c r="L459" s="45"/>
      <c r="M459" s="45"/>
      <c r="N459" s="8"/>
      <c r="O459" s="8"/>
      <c r="P459" s="8"/>
    </row>
    <row r="460" spans="11:16">
      <c r="K460" s="44"/>
      <c r="L460" s="45"/>
      <c r="M460" s="45"/>
      <c r="N460" s="8"/>
      <c r="O460" s="8"/>
      <c r="P460" s="8"/>
    </row>
    <row r="461" spans="11:16">
      <c r="K461" s="44"/>
      <c r="L461" s="45"/>
      <c r="M461" s="45"/>
      <c r="N461" s="8"/>
      <c r="O461" s="8"/>
      <c r="P461" s="8"/>
    </row>
    <row r="462" spans="11:16">
      <c r="K462" s="44"/>
      <c r="L462" s="45"/>
      <c r="M462" s="45"/>
      <c r="N462" s="8"/>
      <c r="O462" s="8"/>
      <c r="P462" s="8"/>
    </row>
    <row r="463" spans="11:16">
      <c r="K463" s="44"/>
      <c r="L463" s="45"/>
      <c r="M463" s="45"/>
      <c r="N463" s="8"/>
      <c r="O463" s="8"/>
      <c r="P463" s="8"/>
    </row>
    <row r="464" spans="11:16">
      <c r="K464" s="44"/>
      <c r="L464" s="45"/>
      <c r="M464" s="45"/>
      <c r="N464" s="8"/>
      <c r="O464" s="8"/>
      <c r="P464" s="8"/>
    </row>
    <row r="465" spans="11:16">
      <c r="K465" s="44"/>
      <c r="L465" s="45"/>
      <c r="M465" s="45"/>
      <c r="N465" s="8"/>
      <c r="O465" s="8"/>
      <c r="P465" s="8"/>
    </row>
    <row r="466" spans="11:16">
      <c r="K466" s="44"/>
      <c r="L466" s="45"/>
      <c r="M466" s="45"/>
      <c r="N466" s="8"/>
      <c r="O466" s="8"/>
      <c r="P466" s="8"/>
    </row>
    <row r="467" spans="11:16">
      <c r="K467" s="44"/>
      <c r="L467" s="45"/>
      <c r="M467" s="45"/>
      <c r="N467" s="8"/>
      <c r="O467" s="8"/>
      <c r="P467" s="8"/>
    </row>
    <row r="468" spans="11:16">
      <c r="K468" s="44"/>
      <c r="L468" s="45"/>
      <c r="M468" s="45"/>
      <c r="N468" s="8"/>
      <c r="O468" s="8"/>
      <c r="P468" s="8"/>
    </row>
    <row r="469" spans="11:16">
      <c r="K469" s="44"/>
      <c r="L469" s="45"/>
      <c r="M469" s="45"/>
      <c r="N469" s="8"/>
      <c r="O469" s="8"/>
      <c r="P469" s="8"/>
    </row>
    <row r="470" spans="11:16">
      <c r="K470" s="44"/>
      <c r="L470" s="45"/>
      <c r="M470" s="45"/>
      <c r="N470" s="8"/>
      <c r="O470" s="8"/>
      <c r="P470" s="8"/>
    </row>
    <row r="471" spans="11:16">
      <c r="K471" s="44"/>
      <c r="L471" s="45"/>
      <c r="M471" s="45"/>
      <c r="N471" s="8"/>
      <c r="O471" s="8"/>
      <c r="P471" s="8"/>
    </row>
    <row r="472" spans="11:16">
      <c r="K472" s="44"/>
      <c r="L472" s="45"/>
      <c r="M472" s="45"/>
      <c r="N472" s="8"/>
      <c r="O472" s="8"/>
      <c r="P472" s="8"/>
    </row>
    <row r="473" spans="11:16">
      <c r="K473" s="44"/>
      <c r="L473" s="45"/>
      <c r="M473" s="45"/>
      <c r="N473" s="8"/>
      <c r="O473" s="8"/>
      <c r="P473" s="8"/>
    </row>
    <row r="474" spans="11:16">
      <c r="K474" s="44"/>
      <c r="L474" s="45"/>
      <c r="M474" s="45"/>
      <c r="N474" s="8"/>
      <c r="O474" s="8"/>
      <c r="P474" s="8"/>
    </row>
    <row r="475" spans="11:16">
      <c r="K475" s="44"/>
      <c r="L475" s="45"/>
      <c r="M475" s="45"/>
      <c r="N475" s="8"/>
      <c r="O475" s="8"/>
      <c r="P475" s="8"/>
    </row>
    <row r="476" spans="11:16">
      <c r="K476" s="44"/>
      <c r="L476" s="45"/>
      <c r="M476" s="45"/>
      <c r="N476" s="8"/>
      <c r="O476" s="8"/>
      <c r="P476" s="8"/>
    </row>
    <row r="477" spans="11:16">
      <c r="K477" s="44"/>
      <c r="L477" s="45"/>
      <c r="M477" s="45"/>
      <c r="N477" s="8"/>
      <c r="O477" s="8"/>
      <c r="P477" s="8"/>
    </row>
    <row r="478" spans="11:16">
      <c r="K478" s="44"/>
      <c r="L478" s="45"/>
      <c r="M478" s="45"/>
      <c r="N478" s="8"/>
      <c r="O478" s="8"/>
      <c r="P478" s="8"/>
    </row>
    <row r="479" spans="11:16">
      <c r="K479" s="44"/>
      <c r="L479" s="45"/>
      <c r="M479" s="45"/>
      <c r="N479" s="8"/>
      <c r="O479" s="8"/>
      <c r="P479" s="8"/>
    </row>
  </sheetData>
  <mergeCells count="19">
    <mergeCell ref="C2:C5"/>
    <mergeCell ref="D2:G2"/>
    <mergeCell ref="H2:J2"/>
    <mergeCell ref="B2:B5"/>
    <mergeCell ref="A3:A5"/>
    <mergeCell ref="D3:G3"/>
    <mergeCell ref="H3:H5"/>
    <mergeCell ref="I3:I5"/>
    <mergeCell ref="J3:J5"/>
    <mergeCell ref="D4:D5"/>
    <mergeCell ref="E4:E5"/>
    <mergeCell ref="F4:F5"/>
    <mergeCell ref="G4:G5"/>
    <mergeCell ref="P3:P5"/>
    <mergeCell ref="K3:K5"/>
    <mergeCell ref="L3:L5"/>
    <mergeCell ref="M3:M5"/>
    <mergeCell ref="N3:N5"/>
    <mergeCell ref="O3:O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9"/>
  <sheetViews>
    <sheetView tabSelected="1" workbookViewId="0">
      <selection activeCell="B9" sqref="B9"/>
    </sheetView>
  </sheetViews>
  <sheetFormatPr defaultColWidth="9.140625" defaultRowHeight="12.75"/>
  <cols>
    <col min="1" max="1" width="33.5703125" style="70" customWidth="1"/>
    <col min="2" max="2" width="11.42578125" style="69" customWidth="1"/>
    <col min="3" max="3" width="9.140625" style="2"/>
    <col min="4" max="7" width="9.140625" style="2" customWidth="1"/>
    <col min="8" max="8" width="11.28515625" style="2" customWidth="1"/>
    <col min="9" max="10" width="9.140625" style="2" customWidth="1"/>
    <col min="11" max="11" width="7.7109375" style="71" customWidth="1"/>
    <col min="12" max="12" width="12.5703125" style="68" customWidth="1"/>
    <col min="13" max="13" width="11.7109375" style="68" customWidth="1"/>
    <col min="14" max="16" width="15.5703125" style="69" customWidth="1"/>
    <col min="17" max="16384" width="9.140625" style="1"/>
  </cols>
  <sheetData>
    <row r="2" spans="1:16">
      <c r="A2" s="4" t="s">
        <v>28</v>
      </c>
      <c r="B2" s="221" t="s">
        <v>1</v>
      </c>
      <c r="C2" s="276" t="s">
        <v>26</v>
      </c>
      <c r="D2" s="277" t="s">
        <v>18</v>
      </c>
      <c r="E2" s="277"/>
      <c r="F2" s="277"/>
      <c r="G2" s="277"/>
      <c r="H2" s="278" t="s">
        <v>3</v>
      </c>
      <c r="I2" s="279"/>
      <c r="J2" s="279"/>
      <c r="K2" s="53"/>
      <c r="L2" s="46"/>
      <c r="M2" s="46"/>
      <c r="N2" s="66"/>
      <c r="O2" s="66"/>
      <c r="P2" s="66"/>
    </row>
    <row r="3" spans="1:16">
      <c r="A3" s="264" t="s">
        <v>0</v>
      </c>
      <c r="B3" s="221"/>
      <c r="C3" s="276"/>
      <c r="D3" s="269" t="s">
        <v>4</v>
      </c>
      <c r="E3" s="269"/>
      <c r="F3" s="269"/>
      <c r="G3" s="269"/>
      <c r="H3" s="270" t="s">
        <v>5</v>
      </c>
      <c r="I3" s="272" t="s">
        <v>6</v>
      </c>
      <c r="J3" s="272" t="s">
        <v>7</v>
      </c>
      <c r="K3" s="266" t="s">
        <v>744</v>
      </c>
      <c r="L3" s="266" t="s">
        <v>670</v>
      </c>
      <c r="M3" s="266" t="s">
        <v>671</v>
      </c>
      <c r="N3" s="262" t="s">
        <v>672</v>
      </c>
      <c r="O3" s="262" t="s">
        <v>673</v>
      </c>
      <c r="P3" s="262" t="s">
        <v>674</v>
      </c>
    </row>
    <row r="4" spans="1:16">
      <c r="A4" s="265"/>
      <c r="B4" s="221"/>
      <c r="C4" s="276"/>
      <c r="D4" s="274" t="s">
        <v>16</v>
      </c>
      <c r="E4" s="275" t="s">
        <v>17</v>
      </c>
      <c r="F4" s="275" t="s">
        <v>10</v>
      </c>
      <c r="G4" s="275" t="s">
        <v>11</v>
      </c>
      <c r="H4" s="271"/>
      <c r="I4" s="273"/>
      <c r="J4" s="273"/>
      <c r="K4" s="267"/>
      <c r="L4" s="268"/>
      <c r="M4" s="268"/>
      <c r="N4" s="263"/>
      <c r="O4" s="263"/>
      <c r="P4" s="263"/>
    </row>
    <row r="5" spans="1:16" ht="30" customHeight="1">
      <c r="A5" s="265"/>
      <c r="B5" s="221"/>
      <c r="C5" s="276"/>
      <c r="D5" s="274"/>
      <c r="E5" s="275"/>
      <c r="F5" s="275"/>
      <c r="G5" s="275"/>
      <c r="H5" s="271"/>
      <c r="I5" s="273"/>
      <c r="J5" s="273"/>
      <c r="K5" s="267"/>
      <c r="L5" s="268"/>
      <c r="M5" s="268"/>
      <c r="N5" s="263"/>
      <c r="O5" s="263"/>
      <c r="P5" s="263"/>
    </row>
    <row r="6" spans="1:16" ht="63.75">
      <c r="A6" s="11" t="s">
        <v>29</v>
      </c>
      <c r="B6" s="20">
        <v>4</v>
      </c>
      <c r="C6" s="168">
        <v>1</v>
      </c>
      <c r="D6" s="179">
        <v>1</v>
      </c>
      <c r="E6" s="187">
        <v>1</v>
      </c>
      <c r="F6" s="187">
        <v>0</v>
      </c>
      <c r="G6" s="187">
        <v>0</v>
      </c>
      <c r="H6" s="186" t="s">
        <v>1159</v>
      </c>
      <c r="I6" s="34" t="s">
        <v>27</v>
      </c>
      <c r="J6" s="34" t="s">
        <v>27</v>
      </c>
      <c r="K6" s="44" t="s">
        <v>205</v>
      </c>
      <c r="L6" s="45" t="s">
        <v>675</v>
      </c>
      <c r="M6" s="45" t="s">
        <v>458</v>
      </c>
      <c r="N6" s="8" t="s">
        <v>683</v>
      </c>
      <c r="O6" s="8" t="s">
        <v>688</v>
      </c>
      <c r="P6" s="8" t="s">
        <v>702</v>
      </c>
    </row>
    <row r="7" spans="1:16" ht="25.5">
      <c r="A7" s="167" t="s">
        <v>207</v>
      </c>
      <c r="B7" s="36">
        <v>5</v>
      </c>
      <c r="C7" s="34" t="s">
        <v>27</v>
      </c>
      <c r="D7" s="34" t="s">
        <v>27</v>
      </c>
      <c r="E7" s="34" t="s">
        <v>27</v>
      </c>
      <c r="F7" s="34" t="s">
        <v>27</v>
      </c>
      <c r="G7" s="34" t="s">
        <v>27</v>
      </c>
      <c r="H7" s="34" t="s">
        <v>27</v>
      </c>
      <c r="I7" s="34" t="s">
        <v>27</v>
      </c>
      <c r="J7" s="34" t="s">
        <v>27</v>
      </c>
      <c r="K7" s="58" t="s">
        <v>206</v>
      </c>
      <c r="L7" s="45" t="s">
        <v>675</v>
      </c>
      <c r="M7" s="63" t="s">
        <v>458</v>
      </c>
      <c r="N7" s="8" t="s">
        <v>683</v>
      </c>
      <c r="O7" s="8" t="s">
        <v>688</v>
      </c>
      <c r="P7" s="8" t="s">
        <v>702</v>
      </c>
    </row>
    <row r="8" spans="1:16" ht="38.25">
      <c r="A8" s="35" t="s">
        <v>30</v>
      </c>
      <c r="B8" s="36">
        <v>2</v>
      </c>
      <c r="C8" s="34" t="s">
        <v>27</v>
      </c>
      <c r="D8" s="34" t="s">
        <v>27</v>
      </c>
      <c r="E8" s="34" t="s">
        <v>27</v>
      </c>
      <c r="F8" s="34" t="s">
        <v>27</v>
      </c>
      <c r="G8" s="34" t="s">
        <v>27</v>
      </c>
      <c r="H8" s="34" t="s">
        <v>27</v>
      </c>
      <c r="I8" s="34" t="s">
        <v>27</v>
      </c>
      <c r="J8" s="34" t="s">
        <v>27</v>
      </c>
      <c r="K8" s="58" t="s">
        <v>208</v>
      </c>
      <c r="L8" s="45" t="s">
        <v>675</v>
      </c>
      <c r="M8" s="63" t="s">
        <v>458</v>
      </c>
      <c r="N8" s="8" t="s">
        <v>683</v>
      </c>
      <c r="O8" s="8" t="s">
        <v>688</v>
      </c>
      <c r="P8" s="8" t="s">
        <v>702</v>
      </c>
    </row>
    <row r="9" spans="1:16" ht="25.5">
      <c r="A9" s="35" t="s">
        <v>31</v>
      </c>
      <c r="B9" s="36">
        <v>3</v>
      </c>
      <c r="C9" s="34" t="s">
        <v>27</v>
      </c>
      <c r="D9" s="34" t="s">
        <v>27</v>
      </c>
      <c r="E9" s="34" t="s">
        <v>27</v>
      </c>
      <c r="F9" s="34" t="s">
        <v>27</v>
      </c>
      <c r="G9" s="34" t="s">
        <v>27</v>
      </c>
      <c r="H9" s="34" t="s">
        <v>27</v>
      </c>
      <c r="I9" s="34" t="s">
        <v>27</v>
      </c>
      <c r="J9" s="34" t="s">
        <v>27</v>
      </c>
      <c r="K9" s="58" t="s">
        <v>209</v>
      </c>
      <c r="L9" s="45" t="s">
        <v>675</v>
      </c>
      <c r="M9" s="63" t="s">
        <v>459</v>
      </c>
      <c r="N9" s="8" t="s">
        <v>683</v>
      </c>
      <c r="O9" s="8" t="s">
        <v>688</v>
      </c>
      <c r="P9" s="8" t="s">
        <v>702</v>
      </c>
    </row>
    <row r="10" spans="1:16" ht="63.75">
      <c r="A10" s="70" t="s">
        <v>32</v>
      </c>
      <c r="B10" s="13">
        <v>4</v>
      </c>
      <c r="C10" s="168">
        <v>1</v>
      </c>
      <c r="D10" s="179">
        <v>1</v>
      </c>
      <c r="E10" s="187">
        <v>1</v>
      </c>
      <c r="F10" s="187">
        <v>0</v>
      </c>
      <c r="G10" s="187">
        <v>0</v>
      </c>
      <c r="H10" s="186" t="s">
        <v>1160</v>
      </c>
      <c r="I10" s="34" t="s">
        <v>27</v>
      </c>
      <c r="J10" s="34" t="s">
        <v>27</v>
      </c>
      <c r="K10" s="71" t="s">
        <v>210</v>
      </c>
      <c r="L10" s="45" t="s">
        <v>675</v>
      </c>
      <c r="M10" s="68" t="s">
        <v>459</v>
      </c>
      <c r="N10" s="8" t="s">
        <v>683</v>
      </c>
      <c r="O10" s="8" t="s">
        <v>688</v>
      </c>
      <c r="P10" s="8" t="s">
        <v>702</v>
      </c>
    </row>
    <row r="11" spans="1:16" ht="25.5">
      <c r="A11" s="70" t="s">
        <v>33</v>
      </c>
      <c r="B11" s="69">
        <v>4</v>
      </c>
      <c r="C11" s="168">
        <v>1</v>
      </c>
      <c r="D11" s="34" t="s">
        <v>27</v>
      </c>
      <c r="E11" s="34" t="s">
        <v>27</v>
      </c>
      <c r="F11" s="34" t="s">
        <v>27</v>
      </c>
      <c r="G11" s="34" t="s">
        <v>27</v>
      </c>
      <c r="H11" s="34" t="s">
        <v>27</v>
      </c>
      <c r="I11" s="34" t="s">
        <v>27</v>
      </c>
      <c r="J11" s="34" t="s">
        <v>27</v>
      </c>
      <c r="K11" s="71" t="s">
        <v>211</v>
      </c>
      <c r="L11" s="45" t="s">
        <v>675</v>
      </c>
      <c r="M11" s="68" t="s">
        <v>459</v>
      </c>
      <c r="N11" s="8" t="s">
        <v>683</v>
      </c>
      <c r="O11" s="8" t="s">
        <v>688</v>
      </c>
      <c r="P11" s="8" t="s">
        <v>702</v>
      </c>
    </row>
    <row r="12" spans="1:16" ht="43.15" customHeight="1">
      <c r="A12" s="70" t="s">
        <v>816</v>
      </c>
      <c r="B12" s="13">
        <v>12</v>
      </c>
      <c r="C12" s="168">
        <v>3</v>
      </c>
      <c r="D12" s="179">
        <v>3</v>
      </c>
      <c r="E12" s="187">
        <v>3</v>
      </c>
      <c r="F12" s="187">
        <v>0</v>
      </c>
      <c r="G12" s="187">
        <v>0</v>
      </c>
      <c r="H12" s="34" t="s">
        <v>1161</v>
      </c>
      <c r="I12" s="34" t="s">
        <v>27</v>
      </c>
      <c r="J12" s="34" t="s">
        <v>27</v>
      </c>
      <c r="K12" s="56" t="s">
        <v>212</v>
      </c>
      <c r="L12" s="45" t="s">
        <v>675</v>
      </c>
      <c r="M12" s="56" t="s">
        <v>460</v>
      </c>
      <c r="N12" s="8" t="s">
        <v>683</v>
      </c>
      <c r="O12" s="8" t="s">
        <v>688</v>
      </c>
      <c r="P12" s="8" t="s">
        <v>702</v>
      </c>
    </row>
    <row r="13" spans="1:16" ht="63.75">
      <c r="A13" s="70" t="s">
        <v>34</v>
      </c>
      <c r="B13" s="13">
        <v>12</v>
      </c>
      <c r="C13" s="168">
        <v>3</v>
      </c>
      <c r="D13" s="179">
        <v>3</v>
      </c>
      <c r="E13" s="187">
        <v>3</v>
      </c>
      <c r="F13" s="187">
        <v>0</v>
      </c>
      <c r="G13" s="187">
        <v>0</v>
      </c>
      <c r="H13" s="34" t="s">
        <v>1162</v>
      </c>
      <c r="I13" s="34" t="s">
        <v>27</v>
      </c>
      <c r="J13" s="34" t="s">
        <v>27</v>
      </c>
      <c r="K13" s="56" t="s">
        <v>213</v>
      </c>
      <c r="L13" s="45" t="s">
        <v>675</v>
      </c>
      <c r="M13" s="56" t="s">
        <v>460</v>
      </c>
      <c r="N13" s="8" t="s">
        <v>683</v>
      </c>
      <c r="O13" s="8" t="s">
        <v>688</v>
      </c>
      <c r="P13" s="8" t="s">
        <v>702</v>
      </c>
    </row>
    <row r="14" spans="1:16" ht="63.75">
      <c r="A14" s="70" t="s">
        <v>35</v>
      </c>
      <c r="B14" s="69">
        <v>4</v>
      </c>
      <c r="C14" s="168">
        <v>1</v>
      </c>
      <c r="D14" s="179">
        <v>1</v>
      </c>
      <c r="E14" s="187">
        <v>1</v>
      </c>
      <c r="F14" s="187">
        <v>0</v>
      </c>
      <c r="G14" s="187">
        <v>0</v>
      </c>
      <c r="H14" s="34" t="s">
        <v>1163</v>
      </c>
      <c r="I14" s="34" t="s">
        <v>27</v>
      </c>
      <c r="J14" s="34" t="s">
        <v>27</v>
      </c>
      <c r="K14" s="56" t="s">
        <v>214</v>
      </c>
      <c r="L14" s="45" t="s">
        <v>675</v>
      </c>
      <c r="M14" s="56" t="s">
        <v>460</v>
      </c>
      <c r="N14" s="8" t="s">
        <v>683</v>
      </c>
      <c r="O14" s="8" t="s">
        <v>688</v>
      </c>
      <c r="P14" s="8" t="s">
        <v>702</v>
      </c>
    </row>
    <row r="15" spans="1:16" ht="140.25">
      <c r="A15" s="70" t="s">
        <v>36</v>
      </c>
      <c r="B15" s="13">
        <v>0.01</v>
      </c>
      <c r="C15" s="56" t="s">
        <v>27</v>
      </c>
      <c r="D15" s="34" t="s">
        <v>1136</v>
      </c>
      <c r="E15" s="187">
        <v>1</v>
      </c>
      <c r="F15" s="187">
        <v>0</v>
      </c>
      <c r="G15" s="187">
        <v>0</v>
      </c>
      <c r="H15" s="34" t="s">
        <v>1164</v>
      </c>
      <c r="I15" s="34" t="s">
        <v>27</v>
      </c>
      <c r="J15" s="34" t="s">
        <v>27</v>
      </c>
      <c r="K15" s="71" t="s">
        <v>215</v>
      </c>
      <c r="L15" s="45" t="s">
        <v>675</v>
      </c>
      <c r="M15" s="68" t="s">
        <v>461</v>
      </c>
      <c r="N15" s="8" t="s">
        <v>683</v>
      </c>
      <c r="O15" s="8" t="s">
        <v>688</v>
      </c>
      <c r="P15" s="8" t="s">
        <v>702</v>
      </c>
    </row>
    <row r="16" spans="1:16" ht="51">
      <c r="A16" s="70" t="s">
        <v>37</v>
      </c>
      <c r="B16" s="13">
        <v>12</v>
      </c>
      <c r="C16" s="168">
        <v>3</v>
      </c>
      <c r="D16" s="179">
        <v>3</v>
      </c>
      <c r="E16" s="187">
        <v>0</v>
      </c>
      <c r="F16" s="187">
        <v>0</v>
      </c>
      <c r="G16" s="187">
        <v>0</v>
      </c>
      <c r="H16" s="56" t="s">
        <v>1177</v>
      </c>
      <c r="I16" s="34" t="s">
        <v>27</v>
      </c>
      <c r="J16" s="34" t="s">
        <v>27</v>
      </c>
      <c r="K16" s="56" t="s">
        <v>216</v>
      </c>
      <c r="L16" s="45" t="s">
        <v>675</v>
      </c>
      <c r="M16" s="56" t="s">
        <v>460</v>
      </c>
      <c r="N16" s="8" t="s">
        <v>683</v>
      </c>
      <c r="O16" s="8" t="s">
        <v>688</v>
      </c>
      <c r="P16" s="8" t="s">
        <v>702</v>
      </c>
    </row>
    <row r="17" spans="1:17" ht="25.5">
      <c r="A17" s="70" t="s">
        <v>38</v>
      </c>
      <c r="B17" s="69">
        <v>1</v>
      </c>
      <c r="C17" s="168">
        <v>0</v>
      </c>
      <c r="D17" s="56" t="s">
        <v>27</v>
      </c>
      <c r="E17" s="34" t="s">
        <v>27</v>
      </c>
      <c r="F17" s="34" t="s">
        <v>27</v>
      </c>
      <c r="G17" s="34" t="s">
        <v>27</v>
      </c>
      <c r="H17" s="34" t="s">
        <v>27</v>
      </c>
      <c r="I17" s="34" t="s">
        <v>27</v>
      </c>
      <c r="J17" s="34" t="s">
        <v>27</v>
      </c>
      <c r="K17" s="71" t="s">
        <v>217</v>
      </c>
      <c r="L17" s="45" t="s">
        <v>675</v>
      </c>
      <c r="M17" s="68" t="s">
        <v>461</v>
      </c>
      <c r="N17" s="8" t="s">
        <v>683</v>
      </c>
      <c r="O17" s="8" t="s">
        <v>688</v>
      </c>
      <c r="P17" s="8" t="s">
        <v>702</v>
      </c>
    </row>
    <row r="18" spans="1:17" ht="63.75">
      <c r="A18" s="70" t="s">
        <v>39</v>
      </c>
      <c r="B18" s="69">
        <v>12</v>
      </c>
      <c r="C18" s="168">
        <v>3</v>
      </c>
      <c r="D18" s="179">
        <v>3</v>
      </c>
      <c r="E18" s="187">
        <v>0</v>
      </c>
      <c r="F18" s="187">
        <v>0</v>
      </c>
      <c r="G18" s="187">
        <v>0</v>
      </c>
      <c r="H18" s="34" t="s">
        <v>1165</v>
      </c>
      <c r="I18" s="34" t="s">
        <v>27</v>
      </c>
      <c r="J18" s="34" t="s">
        <v>27</v>
      </c>
      <c r="K18" s="56" t="s">
        <v>218</v>
      </c>
      <c r="L18" s="45" t="s">
        <v>675</v>
      </c>
      <c r="M18" s="56" t="s">
        <v>460</v>
      </c>
      <c r="N18" s="8" t="s">
        <v>683</v>
      </c>
      <c r="O18" s="8" t="s">
        <v>688</v>
      </c>
      <c r="P18" s="8" t="s">
        <v>702</v>
      </c>
    </row>
    <row r="19" spans="1:17" ht="25.5">
      <c r="A19" s="70" t="s">
        <v>40</v>
      </c>
      <c r="B19" s="13">
        <v>2</v>
      </c>
      <c r="C19" s="92">
        <v>1</v>
      </c>
      <c r="D19" s="56" t="s">
        <v>27</v>
      </c>
      <c r="E19" s="34" t="s">
        <v>27</v>
      </c>
      <c r="F19" s="34" t="s">
        <v>27</v>
      </c>
      <c r="G19" s="34" t="s">
        <v>27</v>
      </c>
      <c r="H19" s="34" t="s">
        <v>27</v>
      </c>
      <c r="I19" s="34" t="s">
        <v>27</v>
      </c>
      <c r="J19" s="34" t="s">
        <v>27</v>
      </c>
      <c r="K19" s="56" t="s">
        <v>219</v>
      </c>
      <c r="L19" s="45" t="s">
        <v>675</v>
      </c>
      <c r="M19" s="56" t="s">
        <v>460</v>
      </c>
      <c r="N19" s="8" t="s">
        <v>683</v>
      </c>
      <c r="O19" s="8" t="s">
        <v>688</v>
      </c>
      <c r="P19" s="8" t="s">
        <v>702</v>
      </c>
      <c r="Q19" s="1" t="s">
        <v>1118</v>
      </c>
    </row>
    <row r="20" spans="1:17" ht="140.25">
      <c r="A20" s="70" t="s">
        <v>42</v>
      </c>
      <c r="B20" s="13">
        <v>1</v>
      </c>
      <c r="C20" s="56" t="s">
        <v>27</v>
      </c>
      <c r="D20" s="34" t="s">
        <v>1137</v>
      </c>
      <c r="E20" s="34" t="s">
        <v>27</v>
      </c>
      <c r="F20" s="34" t="s">
        <v>27</v>
      </c>
      <c r="G20" s="34" t="s">
        <v>27</v>
      </c>
      <c r="H20" s="34" t="s">
        <v>1174</v>
      </c>
      <c r="I20" s="34" t="s">
        <v>27</v>
      </c>
      <c r="J20" s="34" t="s">
        <v>27</v>
      </c>
      <c r="K20" s="56" t="s">
        <v>220</v>
      </c>
      <c r="L20" s="45" t="s">
        <v>675</v>
      </c>
      <c r="M20" s="68" t="s">
        <v>461</v>
      </c>
      <c r="N20" s="8" t="s">
        <v>683</v>
      </c>
      <c r="O20" s="8" t="s">
        <v>688</v>
      </c>
      <c r="P20" s="8" t="s">
        <v>702</v>
      </c>
      <c r="Q20" s="1" t="s">
        <v>1119</v>
      </c>
    </row>
    <row r="21" spans="1:17" ht="51">
      <c r="A21" s="70" t="s">
        <v>43</v>
      </c>
      <c r="B21" s="13">
        <v>12</v>
      </c>
      <c r="C21" s="168">
        <v>3</v>
      </c>
      <c r="D21" s="179">
        <v>3</v>
      </c>
      <c r="E21" s="34" t="s">
        <v>27</v>
      </c>
      <c r="F21" s="34" t="s">
        <v>27</v>
      </c>
      <c r="G21" s="34" t="s">
        <v>27</v>
      </c>
      <c r="H21" s="34" t="s">
        <v>1166</v>
      </c>
      <c r="I21" s="34" t="s">
        <v>27</v>
      </c>
      <c r="J21" s="34" t="s">
        <v>27</v>
      </c>
      <c r="K21" s="56" t="s">
        <v>221</v>
      </c>
      <c r="L21" s="45" t="s">
        <v>675</v>
      </c>
      <c r="M21" s="56" t="s">
        <v>460</v>
      </c>
      <c r="N21" s="8" t="s">
        <v>683</v>
      </c>
      <c r="O21" s="8" t="s">
        <v>688</v>
      </c>
      <c r="P21" s="8" t="s">
        <v>702</v>
      </c>
    </row>
    <row r="22" spans="1:17" ht="51">
      <c r="A22" s="11" t="s">
        <v>44</v>
      </c>
      <c r="B22" s="20">
        <v>12</v>
      </c>
      <c r="C22" s="168">
        <v>3</v>
      </c>
      <c r="D22" s="179">
        <v>3</v>
      </c>
      <c r="E22" s="187">
        <v>0</v>
      </c>
      <c r="F22" s="187">
        <v>0</v>
      </c>
      <c r="G22" s="187">
        <v>0</v>
      </c>
      <c r="H22" s="34" t="s">
        <v>1167</v>
      </c>
      <c r="I22" s="34" t="s">
        <v>27</v>
      </c>
      <c r="J22" s="34" t="s">
        <v>27</v>
      </c>
      <c r="K22" s="56" t="s">
        <v>222</v>
      </c>
      <c r="L22" s="45" t="s">
        <v>675</v>
      </c>
      <c r="M22" s="56" t="s">
        <v>460</v>
      </c>
      <c r="N22" s="8" t="s">
        <v>683</v>
      </c>
      <c r="O22" s="8" t="s">
        <v>688</v>
      </c>
      <c r="P22" s="8" t="s">
        <v>702</v>
      </c>
    </row>
    <row r="23" spans="1:17" ht="63.75">
      <c r="A23" s="70" t="s">
        <v>45</v>
      </c>
      <c r="B23" s="13">
        <v>12</v>
      </c>
      <c r="C23" s="168">
        <v>3</v>
      </c>
      <c r="D23" s="179">
        <v>3</v>
      </c>
      <c r="E23" s="187">
        <v>0</v>
      </c>
      <c r="F23" s="187">
        <v>0</v>
      </c>
      <c r="G23" s="187">
        <v>0</v>
      </c>
      <c r="H23" s="34" t="s">
        <v>1168</v>
      </c>
      <c r="I23" s="34" t="s">
        <v>27</v>
      </c>
      <c r="J23" s="34" t="s">
        <v>27</v>
      </c>
      <c r="K23" s="56" t="s">
        <v>223</v>
      </c>
      <c r="L23" s="45" t="s">
        <v>675</v>
      </c>
      <c r="M23" s="56" t="s">
        <v>460</v>
      </c>
      <c r="N23" s="8" t="s">
        <v>683</v>
      </c>
      <c r="O23" s="8" t="s">
        <v>688</v>
      </c>
      <c r="P23" s="8" t="s">
        <v>702</v>
      </c>
    </row>
    <row r="24" spans="1:17" ht="51">
      <c r="A24" s="70" t="s">
        <v>46</v>
      </c>
      <c r="B24" s="69">
        <v>12</v>
      </c>
      <c r="C24" s="179">
        <v>3</v>
      </c>
      <c r="D24" s="179">
        <v>3</v>
      </c>
      <c r="E24" s="187">
        <v>0</v>
      </c>
      <c r="F24" s="187">
        <v>0</v>
      </c>
      <c r="G24" s="187">
        <v>0</v>
      </c>
      <c r="H24" s="34" t="s">
        <v>1169</v>
      </c>
      <c r="I24" s="34" t="s">
        <v>27</v>
      </c>
      <c r="J24" s="34" t="s">
        <v>27</v>
      </c>
      <c r="K24" s="56" t="s">
        <v>224</v>
      </c>
      <c r="L24" s="45" t="s">
        <v>675</v>
      </c>
      <c r="M24" s="56" t="s">
        <v>460</v>
      </c>
      <c r="N24" s="8" t="s">
        <v>683</v>
      </c>
      <c r="O24" s="8" t="s">
        <v>688</v>
      </c>
      <c r="P24" s="8" t="s">
        <v>702</v>
      </c>
      <c r="Q24" s="1" t="s">
        <v>1120</v>
      </c>
    </row>
    <row r="25" spans="1:17" ht="25.5">
      <c r="A25" s="70" t="s">
        <v>47</v>
      </c>
      <c r="B25" s="69">
        <v>2</v>
      </c>
      <c r="C25" s="187">
        <v>2</v>
      </c>
      <c r="D25" s="56" t="s">
        <v>27</v>
      </c>
      <c r="E25" s="34" t="s">
        <v>27</v>
      </c>
      <c r="F25" s="34" t="s">
        <v>27</v>
      </c>
      <c r="G25" s="34" t="s">
        <v>27</v>
      </c>
      <c r="H25" s="34" t="s">
        <v>27</v>
      </c>
      <c r="I25" s="34" t="s">
        <v>27</v>
      </c>
      <c r="J25" s="34" t="s">
        <v>27</v>
      </c>
      <c r="K25" s="71" t="s">
        <v>225</v>
      </c>
      <c r="L25" s="45" t="s">
        <v>675</v>
      </c>
      <c r="M25" s="68" t="s">
        <v>461</v>
      </c>
      <c r="N25" s="8" t="s">
        <v>683</v>
      </c>
      <c r="O25" s="8" t="s">
        <v>688</v>
      </c>
      <c r="P25" s="8" t="s">
        <v>702</v>
      </c>
      <c r="Q25" s="1" t="s">
        <v>1119</v>
      </c>
    </row>
    <row r="26" spans="1:17" ht="38.25">
      <c r="A26" s="70" t="s">
        <v>48</v>
      </c>
      <c r="B26" s="69">
        <v>12</v>
      </c>
      <c r="C26" s="168">
        <v>3</v>
      </c>
      <c r="D26" s="179">
        <v>3</v>
      </c>
      <c r="E26" s="187">
        <v>0</v>
      </c>
      <c r="F26" s="187">
        <v>0</v>
      </c>
      <c r="G26" s="187">
        <v>0</v>
      </c>
      <c r="H26" s="34" t="s">
        <v>1170</v>
      </c>
      <c r="I26" s="34" t="s">
        <v>27</v>
      </c>
      <c r="J26" s="34" t="s">
        <v>27</v>
      </c>
      <c r="K26" s="56" t="s">
        <v>226</v>
      </c>
      <c r="L26" s="45" t="s">
        <v>675</v>
      </c>
      <c r="M26" s="56" t="s">
        <v>460</v>
      </c>
      <c r="N26" s="8" t="s">
        <v>683</v>
      </c>
      <c r="O26" s="8" t="s">
        <v>688</v>
      </c>
      <c r="P26" s="8" t="s">
        <v>702</v>
      </c>
    </row>
    <row r="27" spans="1:17" ht="51">
      <c r="A27" s="70" t="s">
        <v>49</v>
      </c>
      <c r="B27" s="69">
        <v>12</v>
      </c>
      <c r="C27" s="168">
        <v>3</v>
      </c>
      <c r="D27" s="179">
        <v>3</v>
      </c>
      <c r="E27" s="187">
        <v>0</v>
      </c>
      <c r="F27" s="187">
        <v>0</v>
      </c>
      <c r="G27" s="187">
        <v>0</v>
      </c>
      <c r="H27" s="34" t="s">
        <v>1171</v>
      </c>
      <c r="I27" s="34" t="s">
        <v>27</v>
      </c>
      <c r="J27" s="34" t="s">
        <v>27</v>
      </c>
      <c r="K27" s="56" t="s">
        <v>227</v>
      </c>
      <c r="L27" s="45" t="s">
        <v>675</v>
      </c>
      <c r="M27" s="56" t="s">
        <v>460</v>
      </c>
      <c r="N27" s="8" t="s">
        <v>683</v>
      </c>
      <c r="O27" s="8" t="s">
        <v>688</v>
      </c>
      <c r="P27" s="8" t="s">
        <v>702</v>
      </c>
    </row>
    <row r="28" spans="1:17" ht="51">
      <c r="A28" s="70" t="s">
        <v>50</v>
      </c>
      <c r="B28" s="69">
        <v>12</v>
      </c>
      <c r="C28" s="168">
        <v>3</v>
      </c>
      <c r="D28" s="179">
        <v>3</v>
      </c>
      <c r="E28" s="187">
        <v>0</v>
      </c>
      <c r="F28" s="187">
        <v>0</v>
      </c>
      <c r="G28" s="187">
        <v>0</v>
      </c>
      <c r="H28" s="34" t="s">
        <v>1172</v>
      </c>
      <c r="I28" s="34" t="s">
        <v>27</v>
      </c>
      <c r="J28" s="34" t="s">
        <v>27</v>
      </c>
      <c r="K28" s="56" t="s">
        <v>228</v>
      </c>
      <c r="L28" s="45" t="s">
        <v>675</v>
      </c>
      <c r="M28" s="56" t="s">
        <v>460</v>
      </c>
      <c r="N28" s="8" t="s">
        <v>683</v>
      </c>
      <c r="O28" s="8" t="s">
        <v>688</v>
      </c>
      <c r="P28" s="8" t="s">
        <v>702</v>
      </c>
    </row>
    <row r="29" spans="1:17" ht="51">
      <c r="A29" s="70" t="s">
        <v>51</v>
      </c>
      <c r="B29" s="69">
        <v>12</v>
      </c>
      <c r="C29" s="182">
        <v>3</v>
      </c>
      <c r="D29" s="179">
        <v>3</v>
      </c>
      <c r="E29" s="187">
        <v>0</v>
      </c>
      <c r="F29" s="187">
        <v>0</v>
      </c>
      <c r="G29" s="187">
        <v>0</v>
      </c>
      <c r="H29" s="34" t="s">
        <v>1173</v>
      </c>
      <c r="I29" s="34" t="s">
        <v>27</v>
      </c>
      <c r="J29" s="34" t="s">
        <v>27</v>
      </c>
      <c r="K29" s="56" t="s">
        <v>229</v>
      </c>
      <c r="L29" s="45" t="s">
        <v>675</v>
      </c>
      <c r="M29" s="56" t="s">
        <v>460</v>
      </c>
      <c r="N29" s="8" t="s">
        <v>683</v>
      </c>
      <c r="O29" s="8" t="s">
        <v>688</v>
      </c>
      <c r="P29" s="8" t="s">
        <v>702</v>
      </c>
      <c r="Q29" s="1" t="s">
        <v>1120</v>
      </c>
    </row>
    <row r="30" spans="1:17" ht="25.5">
      <c r="A30" s="73" t="s">
        <v>52</v>
      </c>
      <c r="B30" s="164">
        <v>3</v>
      </c>
      <c r="C30" s="56" t="s">
        <v>27</v>
      </c>
      <c r="D30" s="56" t="s">
        <v>27</v>
      </c>
      <c r="E30" s="34" t="s">
        <v>27</v>
      </c>
      <c r="F30" s="34" t="s">
        <v>27</v>
      </c>
      <c r="G30" s="34" t="s">
        <v>27</v>
      </c>
      <c r="H30" s="34" t="s">
        <v>27</v>
      </c>
      <c r="I30" s="34" t="s">
        <v>27</v>
      </c>
      <c r="J30" s="34" t="s">
        <v>27</v>
      </c>
      <c r="K30" s="56" t="s">
        <v>230</v>
      </c>
      <c r="L30" s="56" t="s">
        <v>675</v>
      </c>
      <c r="M30" s="56" t="s">
        <v>460</v>
      </c>
      <c r="N30" s="165" t="s">
        <v>683</v>
      </c>
      <c r="O30" s="165" t="s">
        <v>688</v>
      </c>
      <c r="P30" s="165" t="s">
        <v>702</v>
      </c>
      <c r="Q30" s="1" t="s">
        <v>1121</v>
      </c>
    </row>
    <row r="31" spans="1:17" ht="41.45" customHeight="1">
      <c r="A31" s="70" t="s">
        <v>53</v>
      </c>
      <c r="B31" s="69">
        <v>2</v>
      </c>
      <c r="C31" s="183">
        <v>1</v>
      </c>
      <c r="D31" s="5" t="s">
        <v>1138</v>
      </c>
      <c r="E31" s="183">
        <v>1</v>
      </c>
      <c r="F31" s="34" t="s">
        <v>27</v>
      </c>
      <c r="G31" s="34" t="s">
        <v>27</v>
      </c>
      <c r="H31" s="34" t="s">
        <v>1176</v>
      </c>
      <c r="I31" s="34" t="s">
        <v>27</v>
      </c>
      <c r="J31" s="34" t="s">
        <v>27</v>
      </c>
      <c r="K31" s="68" t="s">
        <v>231</v>
      </c>
      <c r="L31" s="68" t="s">
        <v>676</v>
      </c>
      <c r="M31" s="68" t="s">
        <v>462</v>
      </c>
      <c r="N31" s="8" t="s">
        <v>683</v>
      </c>
      <c r="O31" s="8" t="s">
        <v>688</v>
      </c>
      <c r="P31" s="8" t="s">
        <v>702</v>
      </c>
      <c r="Q31" s="1" t="s">
        <v>1118</v>
      </c>
    </row>
    <row r="32" spans="1:17" ht="38.25">
      <c r="A32" s="70" t="s">
        <v>55</v>
      </c>
      <c r="B32" s="69">
        <v>1</v>
      </c>
      <c r="C32" s="56" t="s">
        <v>27</v>
      </c>
      <c r="D32" s="56" t="s">
        <v>27</v>
      </c>
      <c r="E32" s="34" t="s">
        <v>27</v>
      </c>
      <c r="F32" s="34" t="s">
        <v>27</v>
      </c>
      <c r="G32" s="34" t="s">
        <v>27</v>
      </c>
      <c r="H32" s="34" t="s">
        <v>27</v>
      </c>
      <c r="I32" s="34" t="s">
        <v>27</v>
      </c>
      <c r="J32" s="34" t="s">
        <v>27</v>
      </c>
      <c r="K32" s="71" t="s">
        <v>232</v>
      </c>
      <c r="L32" s="68" t="s">
        <v>676</v>
      </c>
      <c r="M32" s="68" t="s">
        <v>462</v>
      </c>
      <c r="N32" s="8" t="s">
        <v>683</v>
      </c>
      <c r="O32" s="8" t="s">
        <v>688</v>
      </c>
      <c r="P32" s="8" t="s">
        <v>702</v>
      </c>
    </row>
    <row r="33" spans="1:17" ht="76.5">
      <c r="A33" s="70" t="s">
        <v>860</v>
      </c>
      <c r="B33" s="69">
        <v>12</v>
      </c>
      <c r="C33" s="180">
        <v>3</v>
      </c>
      <c r="D33" s="180">
        <v>3</v>
      </c>
      <c r="E33" s="187">
        <v>3</v>
      </c>
      <c r="F33" s="187">
        <v>0</v>
      </c>
      <c r="G33" s="187">
        <v>0</v>
      </c>
      <c r="H33" s="34" t="s">
        <v>1178</v>
      </c>
      <c r="I33" s="34" t="s">
        <v>27</v>
      </c>
      <c r="J33" s="34" t="s">
        <v>27</v>
      </c>
      <c r="K33" s="56" t="s">
        <v>233</v>
      </c>
      <c r="L33" s="56" t="s">
        <v>676</v>
      </c>
      <c r="M33" s="56" t="s">
        <v>471</v>
      </c>
      <c r="N33" s="8" t="s">
        <v>683</v>
      </c>
      <c r="O33" s="8" t="s">
        <v>688</v>
      </c>
      <c r="P33" s="8" t="s">
        <v>702</v>
      </c>
      <c r="Q33" s="1" t="s">
        <v>1122</v>
      </c>
    </row>
    <row r="34" spans="1:17" ht="25.5">
      <c r="A34" s="70" t="s">
        <v>56</v>
      </c>
      <c r="B34" s="69">
        <v>1</v>
      </c>
      <c r="C34" s="183">
        <v>1</v>
      </c>
      <c r="D34" s="56" t="s">
        <v>27</v>
      </c>
      <c r="E34" s="34" t="s">
        <v>27</v>
      </c>
      <c r="F34" s="34" t="s">
        <v>27</v>
      </c>
      <c r="G34" s="34" t="s">
        <v>27</v>
      </c>
      <c r="H34" s="34" t="s">
        <v>27</v>
      </c>
      <c r="I34" s="34" t="s">
        <v>27</v>
      </c>
      <c r="J34" s="34" t="s">
        <v>27</v>
      </c>
      <c r="K34" s="68" t="s">
        <v>234</v>
      </c>
      <c r="L34" s="68" t="s">
        <v>676</v>
      </c>
      <c r="M34" s="68" t="s">
        <v>471</v>
      </c>
      <c r="N34" s="8" t="s">
        <v>683</v>
      </c>
      <c r="O34" s="8" t="s">
        <v>688</v>
      </c>
      <c r="P34" s="8" t="s">
        <v>702</v>
      </c>
      <c r="Q34" s="1" t="s">
        <v>1118</v>
      </c>
    </row>
    <row r="35" spans="1:17" ht="25.5">
      <c r="A35" s="70" t="s">
        <v>1179</v>
      </c>
      <c r="B35" s="69">
        <v>1</v>
      </c>
      <c r="C35" s="56" t="s">
        <v>27</v>
      </c>
      <c r="D35" s="56" t="s">
        <v>27</v>
      </c>
      <c r="E35" s="34" t="s">
        <v>27</v>
      </c>
      <c r="F35" s="34" t="s">
        <v>27</v>
      </c>
      <c r="G35" s="34" t="s">
        <v>27</v>
      </c>
      <c r="H35" s="34" t="s">
        <v>27</v>
      </c>
      <c r="I35" s="34" t="s">
        <v>27</v>
      </c>
      <c r="J35" s="34" t="s">
        <v>27</v>
      </c>
      <c r="K35" s="71" t="s">
        <v>235</v>
      </c>
      <c r="L35" s="68" t="s">
        <v>676</v>
      </c>
      <c r="M35" s="68" t="s">
        <v>471</v>
      </c>
      <c r="N35" s="8" t="s">
        <v>683</v>
      </c>
      <c r="O35" s="8" t="s">
        <v>688</v>
      </c>
      <c r="P35" s="8" t="s">
        <v>702</v>
      </c>
    </row>
    <row r="36" spans="1:17" ht="38.25">
      <c r="A36" s="70" t="s">
        <v>59</v>
      </c>
      <c r="B36" s="69">
        <v>2</v>
      </c>
      <c r="C36" s="56" t="s">
        <v>27</v>
      </c>
      <c r="D36" s="56" t="s">
        <v>27</v>
      </c>
      <c r="E36" s="34" t="s">
        <v>27</v>
      </c>
      <c r="F36" s="34" t="s">
        <v>27</v>
      </c>
      <c r="G36" s="34" t="s">
        <v>27</v>
      </c>
      <c r="H36" s="34" t="s">
        <v>27</v>
      </c>
      <c r="I36" s="34" t="s">
        <v>27</v>
      </c>
      <c r="J36" s="34" t="s">
        <v>27</v>
      </c>
      <c r="K36" s="68" t="s">
        <v>236</v>
      </c>
      <c r="L36" s="68" t="s">
        <v>676</v>
      </c>
      <c r="M36" s="68" t="s">
        <v>462</v>
      </c>
      <c r="N36" s="8" t="s">
        <v>683</v>
      </c>
      <c r="O36" s="8" t="s">
        <v>688</v>
      </c>
      <c r="P36" s="8" t="s">
        <v>702</v>
      </c>
    </row>
    <row r="37" spans="1:17" ht="89.25">
      <c r="A37" s="70" t="s">
        <v>61</v>
      </c>
      <c r="B37" s="69">
        <v>1</v>
      </c>
      <c r="C37" s="56" t="s">
        <v>27</v>
      </c>
      <c r="D37" s="5" t="s">
        <v>1139</v>
      </c>
      <c r="E37" s="187">
        <v>1</v>
      </c>
      <c r="F37" s="187">
        <v>0</v>
      </c>
      <c r="G37" s="187">
        <v>0</v>
      </c>
      <c r="H37" s="34" t="s">
        <v>1185</v>
      </c>
      <c r="I37" s="34" t="s">
        <v>27</v>
      </c>
      <c r="J37" s="34" t="s">
        <v>27</v>
      </c>
      <c r="K37" s="71" t="s">
        <v>237</v>
      </c>
      <c r="L37" s="68" t="s">
        <v>675</v>
      </c>
      <c r="M37" s="68" t="s">
        <v>463</v>
      </c>
      <c r="N37" s="8" t="s">
        <v>683</v>
      </c>
      <c r="O37" s="8" t="s">
        <v>688</v>
      </c>
      <c r="P37" s="8" t="s">
        <v>702</v>
      </c>
      <c r="Q37" s="1" t="s">
        <v>1121</v>
      </c>
    </row>
    <row r="38" spans="1:17" ht="38.25">
      <c r="A38" s="70" t="s">
        <v>62</v>
      </c>
      <c r="B38" s="69">
        <v>4</v>
      </c>
      <c r="C38" s="183">
        <v>1</v>
      </c>
      <c r="D38" s="183">
        <v>1</v>
      </c>
      <c r="E38" s="187">
        <v>1</v>
      </c>
      <c r="F38" s="187">
        <v>0</v>
      </c>
      <c r="G38" s="187">
        <v>0</v>
      </c>
      <c r="H38" s="34" t="s">
        <v>27</v>
      </c>
      <c r="I38" s="34" t="s">
        <v>27</v>
      </c>
      <c r="J38" s="34" t="s">
        <v>27</v>
      </c>
      <c r="K38" s="56" t="s">
        <v>238</v>
      </c>
      <c r="L38" s="56" t="s">
        <v>675</v>
      </c>
      <c r="M38" s="56" t="s">
        <v>463</v>
      </c>
      <c r="N38" s="8" t="s">
        <v>683</v>
      </c>
      <c r="O38" s="8" t="s">
        <v>688</v>
      </c>
      <c r="P38" s="8" t="s">
        <v>702</v>
      </c>
      <c r="Q38" s="1" t="s">
        <v>1118</v>
      </c>
    </row>
    <row r="39" spans="1:17" ht="38.25">
      <c r="A39" s="70" t="s">
        <v>63</v>
      </c>
      <c r="B39" s="69">
        <v>2</v>
      </c>
      <c r="C39" s="56" t="s">
        <v>27</v>
      </c>
      <c r="D39" s="56" t="s">
        <v>27</v>
      </c>
      <c r="E39" s="34" t="s">
        <v>27</v>
      </c>
      <c r="F39" s="34" t="s">
        <v>27</v>
      </c>
      <c r="G39" s="34" t="s">
        <v>27</v>
      </c>
      <c r="H39" s="34" t="s">
        <v>27</v>
      </c>
      <c r="I39" s="34" t="s">
        <v>27</v>
      </c>
      <c r="J39" s="34" t="s">
        <v>27</v>
      </c>
      <c r="K39" s="71" t="s">
        <v>239</v>
      </c>
      <c r="L39" s="68" t="s">
        <v>675</v>
      </c>
      <c r="M39" s="68" t="s">
        <v>463</v>
      </c>
      <c r="N39" s="8" t="s">
        <v>683</v>
      </c>
      <c r="O39" s="8" t="s">
        <v>688</v>
      </c>
      <c r="P39" s="8" t="s">
        <v>702</v>
      </c>
    </row>
    <row r="40" spans="1:17" ht="25.5">
      <c r="A40" s="70" t="s">
        <v>64</v>
      </c>
      <c r="B40" s="69">
        <v>2</v>
      </c>
      <c r="C40" s="168">
        <v>1</v>
      </c>
      <c r="D40" s="56" t="s">
        <v>27</v>
      </c>
      <c r="E40" s="34" t="s">
        <v>27</v>
      </c>
      <c r="F40" s="34" t="s">
        <v>27</v>
      </c>
      <c r="G40" s="34" t="s">
        <v>27</v>
      </c>
      <c r="H40" s="34" t="s">
        <v>27</v>
      </c>
      <c r="I40" s="34" t="s">
        <v>27</v>
      </c>
      <c r="J40" s="34" t="s">
        <v>27</v>
      </c>
      <c r="K40" s="56" t="s">
        <v>240</v>
      </c>
      <c r="L40" s="56" t="s">
        <v>675</v>
      </c>
      <c r="M40" s="56" t="s">
        <v>464</v>
      </c>
      <c r="N40" s="8" t="s">
        <v>683</v>
      </c>
      <c r="O40" s="8" t="s">
        <v>688</v>
      </c>
      <c r="P40" s="8" t="s">
        <v>702</v>
      </c>
    </row>
    <row r="41" spans="1:17" ht="105" customHeight="1">
      <c r="A41" s="70" t="s">
        <v>1134</v>
      </c>
      <c r="B41" s="69">
        <v>5</v>
      </c>
      <c r="C41" s="168">
        <v>2</v>
      </c>
      <c r="D41" s="34" t="s">
        <v>1140</v>
      </c>
      <c r="E41" s="187">
        <v>2</v>
      </c>
      <c r="F41" s="187">
        <v>0</v>
      </c>
      <c r="G41" s="187">
        <v>0</v>
      </c>
      <c r="H41" s="34" t="s">
        <v>1186</v>
      </c>
      <c r="I41" s="34" t="s">
        <v>27</v>
      </c>
      <c r="J41" s="34" t="s">
        <v>27</v>
      </c>
      <c r="K41" s="56" t="s">
        <v>240</v>
      </c>
      <c r="L41" s="56" t="s">
        <v>675</v>
      </c>
      <c r="M41" s="56" t="s">
        <v>464</v>
      </c>
      <c r="N41" s="8" t="s">
        <v>683</v>
      </c>
      <c r="O41" s="8" t="s">
        <v>688</v>
      </c>
      <c r="P41" s="8" t="s">
        <v>702</v>
      </c>
    </row>
    <row r="42" spans="1:17" ht="114.75">
      <c r="A42" s="70" t="s">
        <v>861</v>
      </c>
      <c r="B42" s="69">
        <v>4</v>
      </c>
      <c r="C42" s="168">
        <v>1</v>
      </c>
      <c r="D42" s="179">
        <v>1</v>
      </c>
      <c r="E42" s="187">
        <v>1</v>
      </c>
      <c r="F42" s="187">
        <v>0</v>
      </c>
      <c r="G42" s="187">
        <v>0</v>
      </c>
      <c r="H42" s="34" t="s">
        <v>1188</v>
      </c>
      <c r="I42" s="34" t="s">
        <v>1187</v>
      </c>
      <c r="J42" s="34" t="s">
        <v>27</v>
      </c>
      <c r="K42" s="56" t="s">
        <v>241</v>
      </c>
      <c r="L42" s="56" t="s">
        <v>675</v>
      </c>
      <c r="M42" s="56" t="s">
        <v>464</v>
      </c>
      <c r="N42" s="8" t="s">
        <v>683</v>
      </c>
      <c r="O42" s="8" t="s">
        <v>688</v>
      </c>
      <c r="P42" s="8" t="s">
        <v>702</v>
      </c>
    </row>
    <row r="43" spans="1:17" ht="25.5">
      <c r="A43" s="69" t="s">
        <v>1189</v>
      </c>
      <c r="B43" s="69">
        <v>3</v>
      </c>
      <c r="C43" s="56" t="s">
        <v>27</v>
      </c>
      <c r="D43" s="56" t="s">
        <v>27</v>
      </c>
      <c r="E43" s="34" t="s">
        <v>27</v>
      </c>
      <c r="F43" s="34" t="s">
        <v>27</v>
      </c>
      <c r="G43" s="34" t="s">
        <v>27</v>
      </c>
      <c r="H43" s="34" t="s">
        <v>27</v>
      </c>
      <c r="I43" s="34" t="s">
        <v>27</v>
      </c>
      <c r="J43" s="34" t="s">
        <v>27</v>
      </c>
      <c r="K43" s="71" t="s">
        <v>242</v>
      </c>
      <c r="L43" s="68" t="s">
        <v>675</v>
      </c>
      <c r="M43" s="68" t="s">
        <v>464</v>
      </c>
      <c r="N43" s="8" t="s">
        <v>683</v>
      </c>
      <c r="O43" s="8" t="s">
        <v>688</v>
      </c>
      <c r="P43" s="8" t="s">
        <v>702</v>
      </c>
    </row>
    <row r="44" spans="1:17" ht="102">
      <c r="A44" s="70" t="s">
        <v>1190</v>
      </c>
      <c r="B44" s="69">
        <v>12</v>
      </c>
      <c r="C44" s="168">
        <v>3</v>
      </c>
      <c r="D44" s="179">
        <v>3</v>
      </c>
      <c r="E44" s="189">
        <v>3</v>
      </c>
      <c r="F44" s="34" t="s">
        <v>27</v>
      </c>
      <c r="G44" s="34" t="s">
        <v>27</v>
      </c>
      <c r="H44" s="34" t="s">
        <v>1191</v>
      </c>
      <c r="K44" s="56" t="s">
        <v>243</v>
      </c>
      <c r="L44" s="68" t="s">
        <v>675</v>
      </c>
      <c r="M44" s="56" t="s">
        <v>466</v>
      </c>
      <c r="N44" s="8" t="s">
        <v>683</v>
      </c>
      <c r="O44" s="8" t="s">
        <v>688</v>
      </c>
      <c r="P44" s="34" t="s">
        <v>703</v>
      </c>
    </row>
    <row r="45" spans="1:17" ht="25.5">
      <c r="A45" s="70" t="s">
        <v>69</v>
      </c>
      <c r="B45" s="184">
        <v>1</v>
      </c>
      <c r="C45" s="56" t="s">
        <v>27</v>
      </c>
      <c r="D45" s="56" t="s">
        <v>27</v>
      </c>
      <c r="E45" s="34" t="s">
        <v>27</v>
      </c>
      <c r="F45" s="34" t="s">
        <v>27</v>
      </c>
      <c r="G45" s="34" t="s">
        <v>27</v>
      </c>
      <c r="H45" s="34" t="s">
        <v>27</v>
      </c>
      <c r="I45" s="34" t="s">
        <v>27</v>
      </c>
      <c r="J45" s="34" t="s">
        <v>27</v>
      </c>
      <c r="K45" s="71" t="s">
        <v>244</v>
      </c>
      <c r="L45" s="68" t="s">
        <v>675</v>
      </c>
      <c r="M45" s="68" t="s">
        <v>466</v>
      </c>
      <c r="N45" s="8" t="s">
        <v>683</v>
      </c>
      <c r="O45" s="8" t="s">
        <v>688</v>
      </c>
      <c r="P45" s="34" t="s">
        <v>703</v>
      </c>
      <c r="Q45" s="1" t="s">
        <v>1123</v>
      </c>
    </row>
    <row r="46" spans="1:17" ht="255">
      <c r="A46" s="69" t="s">
        <v>615</v>
      </c>
      <c r="B46" s="69">
        <v>36</v>
      </c>
      <c r="C46" s="168">
        <v>9</v>
      </c>
      <c r="D46" s="179">
        <v>9</v>
      </c>
      <c r="E46" s="189">
        <v>9</v>
      </c>
      <c r="F46" s="34" t="s">
        <v>27</v>
      </c>
      <c r="G46" s="34" t="s">
        <v>27</v>
      </c>
      <c r="H46" s="34" t="s">
        <v>1192</v>
      </c>
      <c r="I46" s="34" t="s">
        <v>27</v>
      </c>
      <c r="J46" s="34" t="s">
        <v>27</v>
      </c>
      <c r="K46" s="56" t="s">
        <v>245</v>
      </c>
      <c r="L46" s="68" t="s">
        <v>675</v>
      </c>
      <c r="M46" s="56" t="s">
        <v>466</v>
      </c>
      <c r="N46" s="8" t="s">
        <v>683</v>
      </c>
      <c r="O46" s="8" t="s">
        <v>688</v>
      </c>
      <c r="P46" s="34" t="s">
        <v>703</v>
      </c>
    </row>
    <row r="47" spans="1:17" ht="25.5">
      <c r="A47" s="70" t="s">
        <v>70</v>
      </c>
      <c r="B47" s="13">
        <v>1</v>
      </c>
      <c r="C47" s="56" t="s">
        <v>27</v>
      </c>
      <c r="D47" s="56" t="s">
        <v>27</v>
      </c>
      <c r="E47" s="34" t="s">
        <v>27</v>
      </c>
      <c r="F47" s="34" t="s">
        <v>27</v>
      </c>
      <c r="G47" s="34" t="s">
        <v>27</v>
      </c>
      <c r="H47" s="34" t="s">
        <v>27</v>
      </c>
      <c r="I47" s="34" t="s">
        <v>27</v>
      </c>
      <c r="J47" s="34" t="s">
        <v>27</v>
      </c>
      <c r="K47" s="71" t="s">
        <v>246</v>
      </c>
      <c r="L47" s="68" t="s">
        <v>675</v>
      </c>
      <c r="M47" s="68" t="s">
        <v>466</v>
      </c>
      <c r="N47" s="8" t="s">
        <v>683</v>
      </c>
      <c r="O47" s="8" t="s">
        <v>688</v>
      </c>
      <c r="P47" s="34" t="s">
        <v>703</v>
      </c>
    </row>
    <row r="48" spans="1:17" ht="25.5">
      <c r="A48" s="70" t="s">
        <v>71</v>
      </c>
      <c r="B48" s="13">
        <v>1</v>
      </c>
      <c r="C48" s="56" t="s">
        <v>27</v>
      </c>
      <c r="D48" s="56" t="s">
        <v>27</v>
      </c>
      <c r="E48" s="34" t="s">
        <v>27</v>
      </c>
      <c r="F48" s="34" t="s">
        <v>27</v>
      </c>
      <c r="G48" s="34" t="s">
        <v>27</v>
      </c>
      <c r="H48" s="34" t="s">
        <v>27</v>
      </c>
      <c r="I48" s="34" t="s">
        <v>27</v>
      </c>
      <c r="J48" s="34" t="s">
        <v>27</v>
      </c>
      <c r="K48" s="71" t="s">
        <v>247</v>
      </c>
      <c r="L48" s="68" t="s">
        <v>675</v>
      </c>
      <c r="M48" s="68" t="s">
        <v>466</v>
      </c>
      <c r="N48" s="8" t="s">
        <v>683</v>
      </c>
      <c r="O48" s="8" t="s">
        <v>688</v>
      </c>
      <c r="P48" s="34" t="s">
        <v>703</v>
      </c>
    </row>
    <row r="49" spans="1:16" ht="63.75">
      <c r="A49" s="70" t="s">
        <v>747</v>
      </c>
      <c r="B49" s="14">
        <v>4</v>
      </c>
      <c r="C49" s="168">
        <v>1</v>
      </c>
      <c r="D49" s="179">
        <v>1</v>
      </c>
      <c r="E49" s="189">
        <v>1</v>
      </c>
      <c r="F49" s="189">
        <v>0</v>
      </c>
      <c r="G49" s="189">
        <v>0</v>
      </c>
      <c r="H49" s="34" t="s">
        <v>1193</v>
      </c>
      <c r="K49" s="56" t="s">
        <v>249</v>
      </c>
      <c r="L49" s="56" t="s">
        <v>676</v>
      </c>
      <c r="M49" s="56" t="s">
        <v>467</v>
      </c>
      <c r="N49" s="8" t="s">
        <v>683</v>
      </c>
      <c r="O49" s="8" t="s">
        <v>688</v>
      </c>
      <c r="P49" s="34" t="s">
        <v>704</v>
      </c>
    </row>
    <row r="50" spans="1:16" ht="38.25">
      <c r="A50" s="70" t="s">
        <v>72</v>
      </c>
      <c r="B50" s="14">
        <v>1</v>
      </c>
      <c r="C50" s="56" t="s">
        <v>27</v>
      </c>
      <c r="D50" s="56" t="s">
        <v>27</v>
      </c>
      <c r="E50" s="34" t="s">
        <v>27</v>
      </c>
      <c r="F50" s="34" t="s">
        <v>27</v>
      </c>
      <c r="G50" s="34" t="s">
        <v>27</v>
      </c>
      <c r="H50" s="34" t="s">
        <v>27</v>
      </c>
      <c r="I50" s="34" t="s">
        <v>27</v>
      </c>
      <c r="J50" s="34" t="s">
        <v>27</v>
      </c>
      <c r="K50" s="71" t="s">
        <v>250</v>
      </c>
      <c r="L50" s="68" t="s">
        <v>676</v>
      </c>
      <c r="M50" s="68" t="s">
        <v>467</v>
      </c>
      <c r="N50" s="8" t="s">
        <v>683</v>
      </c>
      <c r="O50" s="8" t="s">
        <v>688</v>
      </c>
      <c r="P50" s="34" t="s">
        <v>704</v>
      </c>
    </row>
    <row r="51" spans="1:16" ht="63.75">
      <c r="A51" s="70" t="s">
        <v>748</v>
      </c>
      <c r="B51" s="14">
        <v>4</v>
      </c>
      <c r="C51" s="168">
        <v>1</v>
      </c>
      <c r="D51" s="179">
        <v>1</v>
      </c>
      <c r="E51" s="189">
        <v>1</v>
      </c>
      <c r="F51" s="189">
        <v>0</v>
      </c>
      <c r="G51" s="189">
        <v>0</v>
      </c>
      <c r="H51" s="34" t="s">
        <v>1194</v>
      </c>
      <c r="K51" s="56" t="s">
        <v>251</v>
      </c>
      <c r="L51" s="56" t="s">
        <v>676</v>
      </c>
      <c r="M51" s="56" t="s">
        <v>467</v>
      </c>
      <c r="N51" s="8" t="s">
        <v>683</v>
      </c>
      <c r="O51" s="8" t="s">
        <v>688</v>
      </c>
      <c r="P51" s="34" t="s">
        <v>704</v>
      </c>
    </row>
    <row r="52" spans="1:16" ht="38.25">
      <c r="A52" s="167" t="s">
        <v>73</v>
      </c>
      <c r="B52" s="165">
        <v>1</v>
      </c>
      <c r="C52" s="168">
        <v>0</v>
      </c>
      <c r="D52" s="56" t="s">
        <v>27</v>
      </c>
      <c r="E52" s="34" t="s">
        <v>27</v>
      </c>
      <c r="F52" s="34" t="s">
        <v>27</v>
      </c>
      <c r="G52" s="34" t="s">
        <v>27</v>
      </c>
      <c r="H52" s="34" t="s">
        <v>27</v>
      </c>
      <c r="I52" s="34" t="s">
        <v>27</v>
      </c>
      <c r="J52" s="34" t="s">
        <v>27</v>
      </c>
      <c r="K52" s="56" t="s">
        <v>252</v>
      </c>
      <c r="L52" s="56" t="s">
        <v>676</v>
      </c>
      <c r="M52" s="56" t="s">
        <v>467</v>
      </c>
      <c r="N52" s="165" t="s">
        <v>683</v>
      </c>
      <c r="O52" s="165" t="s">
        <v>688</v>
      </c>
      <c r="P52" s="34" t="s">
        <v>704</v>
      </c>
    </row>
    <row r="53" spans="1:16" ht="38.25">
      <c r="A53" s="70" t="s">
        <v>749</v>
      </c>
      <c r="B53" s="69">
        <v>2</v>
      </c>
      <c r="C53" s="168">
        <v>1</v>
      </c>
      <c r="D53" s="56" t="s">
        <v>27</v>
      </c>
      <c r="E53" s="34" t="s">
        <v>27</v>
      </c>
      <c r="F53" s="34" t="s">
        <v>27</v>
      </c>
      <c r="G53" s="34" t="s">
        <v>27</v>
      </c>
      <c r="H53" s="34" t="s">
        <v>27</v>
      </c>
      <c r="I53" s="34" t="s">
        <v>27</v>
      </c>
      <c r="J53" s="34" t="s">
        <v>27</v>
      </c>
      <c r="K53" s="71" t="s">
        <v>253</v>
      </c>
      <c r="L53" s="68" t="s">
        <v>676</v>
      </c>
      <c r="M53" s="68" t="s">
        <v>467</v>
      </c>
      <c r="N53" s="8" t="s">
        <v>683</v>
      </c>
      <c r="O53" s="8" t="s">
        <v>688</v>
      </c>
      <c r="P53" s="34" t="s">
        <v>704</v>
      </c>
    </row>
    <row r="54" spans="1:16" ht="95.45" customHeight="1">
      <c r="A54" s="70" t="s">
        <v>74</v>
      </c>
      <c r="B54" s="69">
        <v>1</v>
      </c>
      <c r="C54" s="34" t="s">
        <v>27</v>
      </c>
      <c r="D54" s="34" t="s">
        <v>1141</v>
      </c>
      <c r="E54" s="187">
        <v>1</v>
      </c>
      <c r="F54" s="187">
        <v>0</v>
      </c>
      <c r="G54" s="187">
        <v>0</v>
      </c>
      <c r="H54" s="34" t="s">
        <v>1175</v>
      </c>
      <c r="I54" s="34" t="s">
        <v>27</v>
      </c>
      <c r="J54" s="34" t="s">
        <v>27</v>
      </c>
      <c r="K54" s="71" t="s">
        <v>254</v>
      </c>
      <c r="L54" s="68" t="s">
        <v>675</v>
      </c>
      <c r="M54" s="68" t="s">
        <v>461</v>
      </c>
      <c r="N54" s="8" t="s">
        <v>683</v>
      </c>
      <c r="O54" s="8" t="s">
        <v>688</v>
      </c>
      <c r="P54" s="69" t="s">
        <v>705</v>
      </c>
    </row>
    <row r="55" spans="1:16" ht="82.15" customHeight="1">
      <c r="A55" s="70" t="s">
        <v>75</v>
      </c>
      <c r="B55" s="69">
        <v>2</v>
      </c>
      <c r="C55" s="164">
        <v>1</v>
      </c>
      <c r="D55" s="5" t="s">
        <v>1195</v>
      </c>
      <c r="E55" s="189">
        <v>1</v>
      </c>
      <c r="F55" s="189">
        <v>0</v>
      </c>
      <c r="G55" s="189">
        <v>0</v>
      </c>
      <c r="H55" s="34" t="s">
        <v>1196</v>
      </c>
      <c r="I55" s="34" t="s">
        <v>27</v>
      </c>
      <c r="J55" s="34" t="s">
        <v>27</v>
      </c>
      <c r="K55" s="71" t="s">
        <v>255</v>
      </c>
      <c r="L55" s="68" t="s">
        <v>675</v>
      </c>
      <c r="M55" s="68" t="s">
        <v>461</v>
      </c>
      <c r="N55" s="8" t="s">
        <v>683</v>
      </c>
      <c r="O55" s="8" t="s">
        <v>688</v>
      </c>
      <c r="P55" s="69" t="s">
        <v>705</v>
      </c>
    </row>
    <row r="56" spans="1:16" ht="25.5">
      <c r="A56" s="70" t="s">
        <v>76</v>
      </c>
      <c r="B56" s="69">
        <v>1</v>
      </c>
      <c r="C56" s="34" t="s">
        <v>27</v>
      </c>
      <c r="D56" s="34" t="s">
        <v>27</v>
      </c>
      <c r="E56" s="34" t="s">
        <v>27</v>
      </c>
      <c r="F56" s="34" t="s">
        <v>27</v>
      </c>
      <c r="G56" s="34" t="s">
        <v>27</v>
      </c>
      <c r="H56" s="34" t="s">
        <v>27</v>
      </c>
      <c r="I56" s="34" t="s">
        <v>27</v>
      </c>
      <c r="J56" s="34" t="s">
        <v>27</v>
      </c>
      <c r="K56" s="71" t="s">
        <v>256</v>
      </c>
      <c r="L56" s="68" t="s">
        <v>675</v>
      </c>
      <c r="M56" s="68" t="s">
        <v>458</v>
      </c>
      <c r="N56" s="8" t="s">
        <v>683</v>
      </c>
      <c r="O56" s="8" t="s">
        <v>688</v>
      </c>
      <c r="P56" s="69" t="s">
        <v>706</v>
      </c>
    </row>
    <row r="57" spans="1:16" ht="25.5">
      <c r="A57" s="70" t="s">
        <v>77</v>
      </c>
      <c r="B57" s="69">
        <v>2</v>
      </c>
      <c r="C57" s="34" t="s">
        <v>27</v>
      </c>
      <c r="D57" s="34" t="s">
        <v>27</v>
      </c>
      <c r="E57" s="34" t="s">
        <v>27</v>
      </c>
      <c r="F57" s="34" t="s">
        <v>27</v>
      </c>
      <c r="G57" s="34" t="s">
        <v>27</v>
      </c>
      <c r="H57" s="34" t="s">
        <v>27</v>
      </c>
      <c r="I57" s="34" t="s">
        <v>27</v>
      </c>
      <c r="J57" s="34" t="s">
        <v>27</v>
      </c>
      <c r="K57" s="64" t="s">
        <v>257</v>
      </c>
      <c r="L57" s="68" t="s">
        <v>675</v>
      </c>
      <c r="M57" s="64" t="s">
        <v>458</v>
      </c>
      <c r="N57" s="8" t="s">
        <v>683</v>
      </c>
      <c r="O57" s="8" t="s">
        <v>688</v>
      </c>
      <c r="P57" s="69" t="s">
        <v>706</v>
      </c>
    </row>
    <row r="58" spans="1:16" ht="38.25">
      <c r="A58" s="70" t="s">
        <v>449</v>
      </c>
      <c r="B58" s="69">
        <v>2</v>
      </c>
      <c r="C58" s="34" t="s">
        <v>27</v>
      </c>
      <c r="D58" s="34" t="s">
        <v>27</v>
      </c>
      <c r="E58" s="34" t="s">
        <v>27</v>
      </c>
      <c r="F58" s="34" t="s">
        <v>27</v>
      </c>
      <c r="G58" s="34" t="s">
        <v>27</v>
      </c>
      <c r="H58" s="34" t="s">
        <v>27</v>
      </c>
      <c r="I58" s="34" t="s">
        <v>27</v>
      </c>
      <c r="J58" s="34" t="s">
        <v>27</v>
      </c>
      <c r="K58" s="56" t="s">
        <v>258</v>
      </c>
      <c r="L58" s="68" t="s">
        <v>676</v>
      </c>
      <c r="M58" s="56" t="s">
        <v>462</v>
      </c>
      <c r="N58" s="8" t="s">
        <v>683</v>
      </c>
      <c r="O58" s="8" t="s">
        <v>688</v>
      </c>
      <c r="P58" s="34" t="s">
        <v>707</v>
      </c>
    </row>
    <row r="59" spans="1:16" ht="24" customHeight="1">
      <c r="A59" s="70" t="s">
        <v>822</v>
      </c>
      <c r="B59" s="69">
        <v>2</v>
      </c>
      <c r="C59" s="34" t="s">
        <v>27</v>
      </c>
      <c r="D59" s="34" t="s">
        <v>27</v>
      </c>
      <c r="E59" s="34" t="s">
        <v>27</v>
      </c>
      <c r="F59" s="34" t="s">
        <v>27</v>
      </c>
      <c r="G59" s="34" t="s">
        <v>27</v>
      </c>
      <c r="H59" s="34" t="s">
        <v>27</v>
      </c>
      <c r="I59" s="34" t="s">
        <v>27</v>
      </c>
      <c r="J59" s="34" t="s">
        <v>27</v>
      </c>
      <c r="K59" s="44" t="s">
        <v>259</v>
      </c>
      <c r="L59" s="68" t="s">
        <v>676</v>
      </c>
      <c r="M59" s="45" t="s">
        <v>462</v>
      </c>
      <c r="N59" s="8" t="s">
        <v>683</v>
      </c>
      <c r="O59" s="8" t="s">
        <v>688</v>
      </c>
      <c r="P59" s="34" t="s">
        <v>707</v>
      </c>
    </row>
    <row r="60" spans="1:16" ht="38.25">
      <c r="A60" s="70" t="s">
        <v>823</v>
      </c>
      <c r="B60" s="69">
        <v>4</v>
      </c>
      <c r="C60" s="34" t="s">
        <v>27</v>
      </c>
      <c r="D60" s="34" t="s">
        <v>27</v>
      </c>
      <c r="E60" s="34" t="s">
        <v>27</v>
      </c>
      <c r="F60" s="34" t="s">
        <v>27</v>
      </c>
      <c r="G60" s="34" t="s">
        <v>27</v>
      </c>
      <c r="H60" s="34" t="s">
        <v>27</v>
      </c>
      <c r="I60" s="34" t="s">
        <v>27</v>
      </c>
      <c r="J60" s="34" t="s">
        <v>27</v>
      </c>
      <c r="K60" s="44" t="s">
        <v>260</v>
      </c>
      <c r="L60" s="68" t="s">
        <v>676</v>
      </c>
      <c r="M60" s="45" t="s">
        <v>468</v>
      </c>
      <c r="N60" s="8" t="s">
        <v>683</v>
      </c>
      <c r="O60" s="8" t="s">
        <v>688</v>
      </c>
      <c r="P60" s="34" t="s">
        <v>707</v>
      </c>
    </row>
    <row r="61" spans="1:16" ht="24.6" customHeight="1">
      <c r="A61" s="167" t="s">
        <v>262</v>
      </c>
      <c r="B61" s="165">
        <v>1</v>
      </c>
      <c r="C61" s="168">
        <v>1</v>
      </c>
      <c r="D61" s="34" t="s">
        <v>27</v>
      </c>
      <c r="E61" s="34" t="s">
        <v>27</v>
      </c>
      <c r="F61" s="34" t="s">
        <v>27</v>
      </c>
      <c r="G61" s="34" t="s">
        <v>27</v>
      </c>
      <c r="H61" s="34" t="s">
        <v>27</v>
      </c>
      <c r="I61" s="34" t="s">
        <v>27</v>
      </c>
      <c r="J61" s="34" t="s">
        <v>27</v>
      </c>
      <c r="K61" s="58" t="s">
        <v>261</v>
      </c>
      <c r="L61" s="68" t="s">
        <v>675</v>
      </c>
      <c r="M61" s="63" t="s">
        <v>464</v>
      </c>
      <c r="N61" s="8" t="s">
        <v>683</v>
      </c>
      <c r="O61" s="8" t="s">
        <v>688</v>
      </c>
      <c r="P61" s="34" t="s">
        <v>707</v>
      </c>
    </row>
    <row r="62" spans="1:16" ht="25.5" customHeight="1">
      <c r="A62" s="167" t="s">
        <v>264</v>
      </c>
      <c r="B62" s="72">
        <v>1</v>
      </c>
      <c r="C62" s="34" t="s">
        <v>27</v>
      </c>
      <c r="D62" s="34" t="s">
        <v>27</v>
      </c>
      <c r="E62" s="34" t="s">
        <v>27</v>
      </c>
      <c r="F62" s="34" t="s">
        <v>27</v>
      </c>
      <c r="G62" s="34" t="s">
        <v>27</v>
      </c>
      <c r="H62" s="34" t="s">
        <v>27</v>
      </c>
      <c r="I62" s="34" t="s">
        <v>27</v>
      </c>
      <c r="J62" s="34" t="s">
        <v>27</v>
      </c>
      <c r="K62" s="58" t="s">
        <v>263</v>
      </c>
      <c r="L62" s="68" t="s">
        <v>675</v>
      </c>
      <c r="M62" s="63" t="s">
        <v>464</v>
      </c>
      <c r="N62" s="8" t="s">
        <v>683</v>
      </c>
      <c r="O62" s="8" t="s">
        <v>688</v>
      </c>
      <c r="P62" s="34" t="s">
        <v>707</v>
      </c>
    </row>
    <row r="63" spans="1:16" ht="25.5">
      <c r="A63" s="70" t="s">
        <v>81</v>
      </c>
      <c r="B63" s="69">
        <v>5</v>
      </c>
      <c r="C63" s="34" t="s">
        <v>27</v>
      </c>
      <c r="D63" s="34" t="s">
        <v>27</v>
      </c>
      <c r="E63" s="34" t="s">
        <v>27</v>
      </c>
      <c r="F63" s="34" t="s">
        <v>27</v>
      </c>
      <c r="G63" s="34" t="s">
        <v>27</v>
      </c>
      <c r="H63" s="34" t="s">
        <v>27</v>
      </c>
      <c r="I63" s="34" t="s">
        <v>27</v>
      </c>
      <c r="J63" s="34" t="s">
        <v>27</v>
      </c>
      <c r="K63" s="44" t="s">
        <v>265</v>
      </c>
      <c r="L63" s="68" t="s">
        <v>676</v>
      </c>
      <c r="M63" s="45" t="s">
        <v>469</v>
      </c>
      <c r="N63" s="8" t="s">
        <v>683</v>
      </c>
      <c r="O63" s="8" t="s">
        <v>688</v>
      </c>
      <c r="P63" s="8" t="s">
        <v>708</v>
      </c>
    </row>
    <row r="64" spans="1:16" ht="38.25">
      <c r="A64" s="70" t="s">
        <v>82</v>
      </c>
      <c r="B64" s="69">
        <v>1</v>
      </c>
      <c r="C64" s="168">
        <v>1</v>
      </c>
      <c r="D64" s="34" t="s">
        <v>27</v>
      </c>
      <c r="E64" s="34" t="s">
        <v>27</v>
      </c>
      <c r="F64" s="34" t="s">
        <v>27</v>
      </c>
      <c r="G64" s="34" t="s">
        <v>27</v>
      </c>
      <c r="H64" s="34" t="s">
        <v>27</v>
      </c>
      <c r="I64" s="34" t="s">
        <v>27</v>
      </c>
      <c r="J64" s="34" t="s">
        <v>27</v>
      </c>
      <c r="K64" s="44" t="s">
        <v>266</v>
      </c>
      <c r="L64" s="68" t="s">
        <v>676</v>
      </c>
      <c r="M64" s="45" t="s">
        <v>470</v>
      </c>
      <c r="N64" s="8" t="s">
        <v>683</v>
      </c>
      <c r="O64" s="8" t="s">
        <v>688</v>
      </c>
      <c r="P64" s="8" t="s">
        <v>708</v>
      </c>
    </row>
    <row r="65" spans="1:17" ht="38.25">
      <c r="A65" s="70" t="s">
        <v>83</v>
      </c>
      <c r="B65" s="69">
        <v>2</v>
      </c>
      <c r="C65" s="34" t="s">
        <v>27</v>
      </c>
      <c r="D65" s="34" t="s">
        <v>27</v>
      </c>
      <c r="E65" s="34" t="s">
        <v>27</v>
      </c>
      <c r="F65" s="34" t="s">
        <v>27</v>
      </c>
      <c r="G65" s="34" t="s">
        <v>27</v>
      </c>
      <c r="H65" s="34" t="s">
        <v>27</v>
      </c>
      <c r="I65" s="34" t="s">
        <v>27</v>
      </c>
      <c r="J65" s="34" t="s">
        <v>27</v>
      </c>
      <c r="K65" s="44" t="s">
        <v>267</v>
      </c>
      <c r="L65" s="68" t="s">
        <v>676</v>
      </c>
      <c r="M65" s="45" t="s">
        <v>470</v>
      </c>
      <c r="N65" s="8" t="s">
        <v>683</v>
      </c>
      <c r="O65" s="8" t="s">
        <v>688</v>
      </c>
      <c r="P65" s="8" t="s">
        <v>708</v>
      </c>
    </row>
    <row r="66" spans="1:17" ht="40.9" customHeight="1">
      <c r="A66" s="70" t="s">
        <v>84</v>
      </c>
      <c r="B66" s="69">
        <v>2</v>
      </c>
      <c r="C66" s="179">
        <v>1</v>
      </c>
      <c r="D66" s="5" t="s">
        <v>1142</v>
      </c>
      <c r="E66" s="186">
        <v>0</v>
      </c>
      <c r="F66" s="186">
        <v>1</v>
      </c>
      <c r="G66" s="56">
        <v>1</v>
      </c>
      <c r="H66" s="34" t="s">
        <v>1180</v>
      </c>
      <c r="I66" s="190" t="s">
        <v>518</v>
      </c>
      <c r="J66" s="34" t="s">
        <v>27</v>
      </c>
      <c r="K66" s="44" t="s">
        <v>268</v>
      </c>
      <c r="L66" s="68" t="s">
        <v>676</v>
      </c>
      <c r="M66" s="45" t="s">
        <v>471</v>
      </c>
      <c r="N66" s="8" t="s">
        <v>683</v>
      </c>
      <c r="O66" s="8" t="s">
        <v>688</v>
      </c>
      <c r="P66" s="8" t="s">
        <v>708</v>
      </c>
      <c r="Q66" s="175" t="s">
        <v>1124</v>
      </c>
    </row>
    <row r="67" spans="1:17" ht="76.5">
      <c r="A67" s="70" t="s">
        <v>269</v>
      </c>
      <c r="B67" s="69">
        <v>1</v>
      </c>
      <c r="C67" s="34" t="s">
        <v>27</v>
      </c>
      <c r="D67" s="5" t="s">
        <v>1143</v>
      </c>
      <c r="E67" s="186">
        <v>0</v>
      </c>
      <c r="F67" s="186">
        <v>1</v>
      </c>
      <c r="G67" s="56">
        <v>1</v>
      </c>
      <c r="H67" s="34" t="s">
        <v>1197</v>
      </c>
      <c r="I67" s="190" t="s">
        <v>1198</v>
      </c>
      <c r="J67" s="190" t="s">
        <v>1199</v>
      </c>
      <c r="K67" s="44"/>
      <c r="L67" s="68" t="s">
        <v>676</v>
      </c>
      <c r="M67" s="45" t="s">
        <v>471</v>
      </c>
      <c r="N67" s="8" t="s">
        <v>683</v>
      </c>
      <c r="O67" s="8" t="s">
        <v>688</v>
      </c>
      <c r="P67" s="8" t="s">
        <v>708</v>
      </c>
    </row>
    <row r="68" spans="1:17" ht="102">
      <c r="A68" s="70" t="s">
        <v>56</v>
      </c>
      <c r="B68" s="69">
        <v>2</v>
      </c>
      <c r="C68" s="168">
        <v>0</v>
      </c>
      <c r="D68" s="34" t="s">
        <v>27</v>
      </c>
      <c r="E68" s="186">
        <v>1</v>
      </c>
      <c r="F68" s="186">
        <v>1</v>
      </c>
      <c r="G68" s="56">
        <v>1</v>
      </c>
      <c r="H68" s="34" t="s">
        <v>1184</v>
      </c>
      <c r="I68" s="34" t="s">
        <v>1183</v>
      </c>
      <c r="J68" s="3"/>
      <c r="K68" s="44" t="s">
        <v>270</v>
      </c>
      <c r="L68" s="68" t="s">
        <v>676</v>
      </c>
      <c r="M68" s="45" t="s">
        <v>471</v>
      </c>
      <c r="N68" s="8" t="s">
        <v>683</v>
      </c>
      <c r="O68" s="8" t="s">
        <v>688</v>
      </c>
      <c r="P68" s="8" t="s">
        <v>708</v>
      </c>
    </row>
    <row r="69" spans="1:17" ht="63.75">
      <c r="A69" s="70" t="s">
        <v>85</v>
      </c>
      <c r="B69" s="69">
        <v>3</v>
      </c>
      <c r="C69" s="34" t="s">
        <v>27</v>
      </c>
      <c r="D69" s="5" t="s">
        <v>1144</v>
      </c>
      <c r="E69" s="186">
        <v>1</v>
      </c>
      <c r="F69" s="186">
        <v>1</v>
      </c>
      <c r="G69" s="56">
        <v>1</v>
      </c>
      <c r="H69" s="34" t="s">
        <v>1181</v>
      </c>
      <c r="I69" s="34" t="s">
        <v>650</v>
      </c>
      <c r="J69" s="34" t="s">
        <v>27</v>
      </c>
      <c r="K69" s="44" t="s">
        <v>271</v>
      </c>
      <c r="L69" s="68" t="s">
        <v>676</v>
      </c>
      <c r="M69" s="45" t="s">
        <v>471</v>
      </c>
      <c r="N69" s="8" t="s">
        <v>683</v>
      </c>
      <c r="O69" s="8" t="s">
        <v>688</v>
      </c>
      <c r="P69" s="8" t="s">
        <v>708</v>
      </c>
    </row>
    <row r="70" spans="1:17" ht="25.5">
      <c r="A70" s="70" t="s">
        <v>86</v>
      </c>
      <c r="B70" s="69">
        <v>3</v>
      </c>
      <c r="C70" s="168">
        <v>0</v>
      </c>
      <c r="D70" s="34" t="s">
        <v>27</v>
      </c>
      <c r="E70" s="34" t="s">
        <v>27</v>
      </c>
      <c r="F70" s="34" t="s">
        <v>27</v>
      </c>
      <c r="G70" s="34" t="s">
        <v>27</v>
      </c>
      <c r="H70" s="34" t="s">
        <v>27</v>
      </c>
      <c r="I70" s="34" t="s">
        <v>27</v>
      </c>
      <c r="J70" s="34" t="s">
        <v>27</v>
      </c>
      <c r="K70" s="44" t="s">
        <v>272</v>
      </c>
      <c r="L70" s="68" t="s">
        <v>676</v>
      </c>
      <c r="M70" s="45" t="s">
        <v>471</v>
      </c>
      <c r="N70" s="8" t="s">
        <v>683</v>
      </c>
      <c r="O70" s="8" t="s">
        <v>688</v>
      </c>
      <c r="P70" s="8" t="s">
        <v>708</v>
      </c>
    </row>
    <row r="71" spans="1:17" ht="25.5">
      <c r="A71" s="70" t="s">
        <v>87</v>
      </c>
      <c r="B71" s="69">
        <v>2</v>
      </c>
      <c r="C71" s="34" t="s">
        <v>27</v>
      </c>
      <c r="D71" s="34" t="s">
        <v>27</v>
      </c>
      <c r="E71" s="34" t="s">
        <v>27</v>
      </c>
      <c r="F71" s="34" t="s">
        <v>27</v>
      </c>
      <c r="G71" s="34" t="s">
        <v>27</v>
      </c>
      <c r="H71" s="34" t="s">
        <v>27</v>
      </c>
      <c r="I71" s="34" t="s">
        <v>27</v>
      </c>
      <c r="J71" s="34" t="s">
        <v>27</v>
      </c>
      <c r="K71" s="44" t="s">
        <v>273</v>
      </c>
      <c r="L71" s="68" t="s">
        <v>676</v>
      </c>
      <c r="M71" s="45" t="s">
        <v>471</v>
      </c>
      <c r="N71" s="8" t="s">
        <v>683</v>
      </c>
      <c r="O71" s="8" t="s">
        <v>688</v>
      </c>
      <c r="P71" s="8" t="s">
        <v>708</v>
      </c>
    </row>
    <row r="72" spans="1:17" ht="51">
      <c r="A72" s="70" t="s">
        <v>88</v>
      </c>
      <c r="B72" s="69">
        <v>1</v>
      </c>
      <c r="C72" s="34" t="s">
        <v>27</v>
      </c>
      <c r="D72" s="5" t="s">
        <v>1145</v>
      </c>
      <c r="E72" s="192">
        <v>1</v>
      </c>
      <c r="F72" s="192">
        <v>0</v>
      </c>
      <c r="G72" s="192">
        <v>0</v>
      </c>
      <c r="H72" s="5" t="s">
        <v>1200</v>
      </c>
      <c r="I72" s="34" t="s">
        <v>27</v>
      </c>
      <c r="J72" s="34" t="s">
        <v>27</v>
      </c>
      <c r="K72" s="44" t="s">
        <v>274</v>
      </c>
      <c r="L72" s="68" t="s">
        <v>676</v>
      </c>
      <c r="M72" s="45" t="s">
        <v>478</v>
      </c>
      <c r="N72" s="8" t="s">
        <v>683</v>
      </c>
      <c r="O72" s="8" t="s">
        <v>688</v>
      </c>
      <c r="P72" s="8" t="s">
        <v>708</v>
      </c>
    </row>
    <row r="73" spans="1:17" ht="30" customHeight="1">
      <c r="A73" s="70" t="s">
        <v>89</v>
      </c>
      <c r="B73" s="69">
        <v>1</v>
      </c>
      <c r="C73" s="34" t="s">
        <v>27</v>
      </c>
      <c r="D73" s="5" t="s">
        <v>1146</v>
      </c>
      <c r="E73" s="192">
        <v>1</v>
      </c>
      <c r="F73" s="192">
        <v>0</v>
      </c>
      <c r="G73" s="192">
        <v>0</v>
      </c>
      <c r="H73" s="5" t="s">
        <v>1201</v>
      </c>
      <c r="I73" s="34" t="s">
        <v>27</v>
      </c>
      <c r="J73" s="34" t="s">
        <v>27</v>
      </c>
      <c r="K73" s="44" t="s">
        <v>275</v>
      </c>
      <c r="L73" s="68" t="s">
        <v>676</v>
      </c>
      <c r="M73" s="45" t="s">
        <v>478</v>
      </c>
      <c r="N73" s="8" t="s">
        <v>683</v>
      </c>
      <c r="O73" s="8" t="s">
        <v>688</v>
      </c>
      <c r="P73" s="8" t="s">
        <v>709</v>
      </c>
    </row>
    <row r="74" spans="1:17" ht="25.5">
      <c r="A74" s="70" t="s">
        <v>90</v>
      </c>
      <c r="B74" s="69">
        <v>2</v>
      </c>
      <c r="C74" s="34" t="s">
        <v>27</v>
      </c>
      <c r="D74" s="34" t="s">
        <v>27</v>
      </c>
      <c r="E74" s="34" t="s">
        <v>27</v>
      </c>
      <c r="F74" s="34" t="s">
        <v>27</v>
      </c>
      <c r="G74" s="34" t="s">
        <v>27</v>
      </c>
      <c r="H74" s="34" t="s">
        <v>27</v>
      </c>
      <c r="I74" s="34" t="s">
        <v>27</v>
      </c>
      <c r="J74" s="34" t="s">
        <v>27</v>
      </c>
      <c r="K74" s="44" t="s">
        <v>276</v>
      </c>
      <c r="L74" s="68" t="s">
        <v>676</v>
      </c>
      <c r="M74" s="45" t="s">
        <v>478</v>
      </c>
      <c r="N74" s="8" t="s">
        <v>683</v>
      </c>
      <c r="O74" s="8" t="s">
        <v>688</v>
      </c>
      <c r="P74" s="8" t="s">
        <v>709</v>
      </c>
    </row>
    <row r="75" spans="1:17" ht="25.5">
      <c r="A75" s="70" t="s">
        <v>91</v>
      </c>
      <c r="B75" s="69">
        <v>1</v>
      </c>
      <c r="C75" s="34" t="s">
        <v>27</v>
      </c>
      <c r="D75" s="34" t="s">
        <v>27</v>
      </c>
      <c r="E75" s="34" t="s">
        <v>27</v>
      </c>
      <c r="F75" s="34" t="s">
        <v>27</v>
      </c>
      <c r="G75" s="34" t="s">
        <v>27</v>
      </c>
      <c r="H75" s="34" t="s">
        <v>27</v>
      </c>
      <c r="I75" s="34" t="s">
        <v>27</v>
      </c>
      <c r="J75" s="34" t="s">
        <v>27</v>
      </c>
      <c r="K75" s="44" t="s">
        <v>277</v>
      </c>
      <c r="L75" s="68" t="s">
        <v>676</v>
      </c>
      <c r="M75" s="45" t="s">
        <v>471</v>
      </c>
      <c r="N75" s="8" t="s">
        <v>683</v>
      </c>
      <c r="O75" s="8" t="s">
        <v>688</v>
      </c>
      <c r="P75" s="8" t="s">
        <v>710</v>
      </c>
    </row>
    <row r="76" spans="1:17" ht="25.5">
      <c r="A76" s="70" t="s">
        <v>278</v>
      </c>
      <c r="B76" s="70" t="s">
        <v>92</v>
      </c>
      <c r="C76" s="34" t="s">
        <v>27</v>
      </c>
      <c r="D76" s="34" t="s">
        <v>27</v>
      </c>
      <c r="E76" s="34" t="s">
        <v>27</v>
      </c>
      <c r="F76" s="34" t="s">
        <v>27</v>
      </c>
      <c r="G76" s="34" t="s">
        <v>27</v>
      </c>
      <c r="H76" s="34" t="s">
        <v>27</v>
      </c>
      <c r="I76" s="34" t="s">
        <v>27</v>
      </c>
      <c r="J76" s="34" t="s">
        <v>27</v>
      </c>
      <c r="K76" s="44" t="s">
        <v>279</v>
      </c>
      <c r="L76" s="68" t="s">
        <v>676</v>
      </c>
      <c r="M76" s="45" t="s">
        <v>478</v>
      </c>
      <c r="N76" s="8" t="s">
        <v>683</v>
      </c>
      <c r="O76" s="8" t="s">
        <v>688</v>
      </c>
      <c r="P76" s="8" t="s">
        <v>711</v>
      </c>
    </row>
    <row r="77" spans="1:17" ht="19.149999999999999" customHeight="1">
      <c r="A77" s="70" t="s">
        <v>93</v>
      </c>
      <c r="B77" s="69">
        <v>1</v>
      </c>
      <c r="C77" s="34" t="s">
        <v>27</v>
      </c>
      <c r="D77" s="34" t="s">
        <v>27</v>
      </c>
      <c r="E77" s="34" t="s">
        <v>27</v>
      </c>
      <c r="F77" s="34" t="s">
        <v>27</v>
      </c>
      <c r="G77" s="34" t="s">
        <v>27</v>
      </c>
      <c r="H77" s="34" t="s">
        <v>27</v>
      </c>
      <c r="I77" s="34" t="s">
        <v>27</v>
      </c>
      <c r="J77" s="34" t="s">
        <v>27</v>
      </c>
      <c r="K77" s="44" t="s">
        <v>280</v>
      </c>
      <c r="L77" s="68" t="s">
        <v>675</v>
      </c>
      <c r="M77" s="45" t="s">
        <v>464</v>
      </c>
      <c r="N77" s="8" t="s">
        <v>683</v>
      </c>
      <c r="O77" s="45" t="s">
        <v>689</v>
      </c>
      <c r="P77" s="8" t="s">
        <v>712</v>
      </c>
    </row>
    <row r="78" spans="1:17" ht="38.25">
      <c r="A78" s="70" t="s">
        <v>750</v>
      </c>
      <c r="B78" s="69">
        <v>4</v>
      </c>
      <c r="C78" s="168">
        <v>0</v>
      </c>
      <c r="D78" s="179">
        <v>1</v>
      </c>
      <c r="E78" s="191">
        <v>0</v>
      </c>
      <c r="F78" s="191">
        <v>1</v>
      </c>
      <c r="G78" s="56">
        <v>1</v>
      </c>
      <c r="H78" s="34" t="s">
        <v>1202</v>
      </c>
      <c r="I78" s="34" t="s">
        <v>650</v>
      </c>
      <c r="J78" s="34" t="s">
        <v>27</v>
      </c>
      <c r="K78" s="45" t="s">
        <v>281</v>
      </c>
      <c r="L78" s="45" t="s">
        <v>677</v>
      </c>
      <c r="M78" s="45" t="s">
        <v>479</v>
      </c>
      <c r="N78" s="8" t="s">
        <v>683</v>
      </c>
      <c r="O78" s="45" t="s">
        <v>689</v>
      </c>
      <c r="P78" s="8" t="s">
        <v>712</v>
      </c>
    </row>
    <row r="79" spans="1:17" ht="38.25">
      <c r="A79" s="70" t="s">
        <v>94</v>
      </c>
      <c r="B79" s="69">
        <v>2</v>
      </c>
      <c r="C79" s="168">
        <v>1</v>
      </c>
      <c r="D79" s="34" t="s">
        <v>27</v>
      </c>
      <c r="E79" s="34" t="s">
        <v>27</v>
      </c>
      <c r="F79" s="34" t="s">
        <v>27</v>
      </c>
      <c r="G79" s="34" t="s">
        <v>27</v>
      </c>
      <c r="H79" s="34" t="s">
        <v>27</v>
      </c>
      <c r="I79" s="34" t="s">
        <v>27</v>
      </c>
      <c r="J79" s="34" t="s">
        <v>27</v>
      </c>
      <c r="K79" s="44" t="s">
        <v>282</v>
      </c>
      <c r="L79" s="45" t="s">
        <v>677</v>
      </c>
      <c r="M79" s="45" t="s">
        <v>479</v>
      </c>
      <c r="N79" s="8" t="s">
        <v>683</v>
      </c>
      <c r="O79" s="45" t="s">
        <v>689</v>
      </c>
      <c r="P79" s="8" t="s">
        <v>712</v>
      </c>
    </row>
    <row r="80" spans="1:17" ht="38.25">
      <c r="A80" s="70" t="s">
        <v>751</v>
      </c>
      <c r="B80" s="69">
        <v>1</v>
      </c>
      <c r="C80" s="34" t="s">
        <v>27</v>
      </c>
      <c r="D80" s="34" t="s">
        <v>27</v>
      </c>
      <c r="E80" s="34" t="s">
        <v>27</v>
      </c>
      <c r="F80" s="34" t="s">
        <v>27</v>
      </c>
      <c r="G80" s="34" t="s">
        <v>27</v>
      </c>
      <c r="H80" s="34" t="s">
        <v>27</v>
      </c>
      <c r="I80" s="34" t="s">
        <v>27</v>
      </c>
      <c r="J80" s="34" t="s">
        <v>27</v>
      </c>
      <c r="K80" s="44" t="s">
        <v>283</v>
      </c>
      <c r="L80" s="68" t="s">
        <v>676</v>
      </c>
      <c r="M80" s="45" t="s">
        <v>468</v>
      </c>
      <c r="N80" s="8" t="s">
        <v>683</v>
      </c>
      <c r="O80" s="45" t="s">
        <v>689</v>
      </c>
      <c r="P80" s="8" t="s">
        <v>712</v>
      </c>
    </row>
    <row r="81" spans="1:17" ht="25.5">
      <c r="A81" s="70" t="s">
        <v>284</v>
      </c>
      <c r="B81" s="69">
        <v>1</v>
      </c>
      <c r="C81" s="34" t="s">
        <v>27</v>
      </c>
      <c r="D81" s="34" t="s">
        <v>27</v>
      </c>
      <c r="E81" s="34" t="s">
        <v>27</v>
      </c>
      <c r="F81" s="34" t="s">
        <v>27</v>
      </c>
      <c r="G81" s="34" t="s">
        <v>27</v>
      </c>
      <c r="H81" s="34" t="s">
        <v>27</v>
      </c>
      <c r="I81" s="34" t="s">
        <v>27</v>
      </c>
      <c r="J81" s="34" t="s">
        <v>27</v>
      </c>
      <c r="K81" s="44" t="s">
        <v>285</v>
      </c>
      <c r="L81" s="45" t="s">
        <v>678</v>
      </c>
      <c r="M81" s="45" t="s">
        <v>480</v>
      </c>
      <c r="N81" s="8" t="s">
        <v>683</v>
      </c>
      <c r="O81" s="45" t="s">
        <v>690</v>
      </c>
      <c r="P81" s="8" t="s">
        <v>713</v>
      </c>
    </row>
    <row r="82" spans="1:17" ht="38.25">
      <c r="A82" s="70" t="s">
        <v>95</v>
      </c>
      <c r="B82" s="69">
        <v>2</v>
      </c>
      <c r="C82" s="34" t="s">
        <v>27</v>
      </c>
      <c r="D82" s="34" t="s">
        <v>27</v>
      </c>
      <c r="E82" s="34" t="s">
        <v>27</v>
      </c>
      <c r="F82" s="34" t="s">
        <v>27</v>
      </c>
      <c r="G82" s="34" t="s">
        <v>27</v>
      </c>
      <c r="H82" s="34" t="s">
        <v>27</v>
      </c>
      <c r="I82" s="34" t="s">
        <v>27</v>
      </c>
      <c r="J82" s="34" t="s">
        <v>27</v>
      </c>
      <c r="K82" s="44" t="s">
        <v>286</v>
      </c>
      <c r="L82" s="45" t="s">
        <v>677</v>
      </c>
      <c r="M82" s="45" t="s">
        <v>485</v>
      </c>
      <c r="N82" s="8" t="s">
        <v>684</v>
      </c>
      <c r="O82" s="45" t="s">
        <v>691</v>
      </c>
      <c r="P82" s="8" t="s">
        <v>487</v>
      </c>
    </row>
    <row r="83" spans="1:17" ht="38.25">
      <c r="A83" s="70" t="s">
        <v>96</v>
      </c>
      <c r="B83" s="69">
        <v>2</v>
      </c>
      <c r="C83" s="34" t="s">
        <v>27</v>
      </c>
      <c r="D83" s="34" t="s">
        <v>27</v>
      </c>
      <c r="E83" s="34" t="s">
        <v>27</v>
      </c>
      <c r="F83" s="34" t="s">
        <v>27</v>
      </c>
      <c r="G83" s="34" t="s">
        <v>27</v>
      </c>
      <c r="H83" s="34" t="s">
        <v>27</v>
      </c>
      <c r="I83" s="34" t="s">
        <v>27</v>
      </c>
      <c r="J83" s="34" t="s">
        <v>27</v>
      </c>
      <c r="K83" s="44" t="s">
        <v>287</v>
      </c>
      <c r="L83" s="45" t="s">
        <v>677</v>
      </c>
      <c r="M83" s="45" t="s">
        <v>485</v>
      </c>
      <c r="N83" s="8" t="s">
        <v>684</v>
      </c>
      <c r="O83" s="45" t="s">
        <v>691</v>
      </c>
      <c r="P83" s="8" t="s">
        <v>487</v>
      </c>
    </row>
    <row r="84" spans="1:17" ht="38.25">
      <c r="A84" s="70" t="s">
        <v>288</v>
      </c>
      <c r="B84" s="69">
        <v>1</v>
      </c>
      <c r="C84" s="34" t="s">
        <v>27</v>
      </c>
      <c r="D84" s="34" t="s">
        <v>27</v>
      </c>
      <c r="E84" s="34" t="s">
        <v>27</v>
      </c>
      <c r="F84" s="34" t="s">
        <v>27</v>
      </c>
      <c r="G84" s="34" t="s">
        <v>27</v>
      </c>
      <c r="H84" s="34" t="s">
        <v>27</v>
      </c>
      <c r="I84" s="34" t="s">
        <v>27</v>
      </c>
      <c r="J84" s="34" t="s">
        <v>27</v>
      </c>
      <c r="K84" s="44" t="s">
        <v>289</v>
      </c>
      <c r="L84" s="45" t="s">
        <v>677</v>
      </c>
      <c r="M84" s="45" t="s">
        <v>485</v>
      </c>
      <c r="N84" s="8" t="s">
        <v>684</v>
      </c>
      <c r="O84" s="45" t="s">
        <v>691</v>
      </c>
      <c r="P84" s="8" t="s">
        <v>487</v>
      </c>
    </row>
    <row r="85" spans="1:17" ht="25.5">
      <c r="A85" s="70" t="s">
        <v>752</v>
      </c>
      <c r="B85" s="69">
        <v>4</v>
      </c>
      <c r="C85" s="168">
        <v>1</v>
      </c>
      <c r="D85" s="34" t="s">
        <v>27</v>
      </c>
      <c r="E85" s="34" t="s">
        <v>27</v>
      </c>
      <c r="F85" s="34" t="s">
        <v>27</v>
      </c>
      <c r="G85" s="34" t="s">
        <v>27</v>
      </c>
      <c r="H85" s="34" t="s">
        <v>27</v>
      </c>
      <c r="I85" s="34" t="s">
        <v>27</v>
      </c>
      <c r="J85" s="34" t="s">
        <v>27</v>
      </c>
      <c r="K85" s="56" t="s">
        <v>290</v>
      </c>
      <c r="L85" s="56" t="s">
        <v>679</v>
      </c>
      <c r="M85" s="56" t="s">
        <v>481</v>
      </c>
      <c r="N85" s="8" t="s">
        <v>684</v>
      </c>
      <c r="O85" s="45" t="s">
        <v>691</v>
      </c>
      <c r="P85" s="8" t="s">
        <v>487</v>
      </c>
    </row>
    <row r="86" spans="1:17" ht="25.5">
      <c r="A86" s="70" t="s">
        <v>291</v>
      </c>
      <c r="B86" s="69">
        <v>3</v>
      </c>
      <c r="C86" s="34" t="s">
        <v>27</v>
      </c>
      <c r="D86" s="34" t="s">
        <v>27</v>
      </c>
      <c r="E86" s="34" t="s">
        <v>27</v>
      </c>
      <c r="F86" s="34" t="s">
        <v>27</v>
      </c>
      <c r="G86" s="34" t="s">
        <v>27</v>
      </c>
      <c r="H86" s="34" t="s">
        <v>27</v>
      </c>
      <c r="I86" s="34" t="s">
        <v>27</v>
      </c>
      <c r="J86" s="34" t="s">
        <v>27</v>
      </c>
      <c r="K86" s="44" t="s">
        <v>292</v>
      </c>
      <c r="L86" s="56" t="s">
        <v>679</v>
      </c>
      <c r="M86" s="45" t="s">
        <v>481</v>
      </c>
      <c r="N86" s="8" t="s">
        <v>684</v>
      </c>
      <c r="O86" s="45" t="s">
        <v>691</v>
      </c>
      <c r="P86" s="8" t="s">
        <v>487</v>
      </c>
    </row>
    <row r="87" spans="1:17" ht="38.25">
      <c r="A87" s="70" t="s">
        <v>754</v>
      </c>
      <c r="B87" s="10">
        <v>0.9</v>
      </c>
      <c r="C87" s="34" t="s">
        <v>27</v>
      </c>
      <c r="D87" s="34" t="s">
        <v>27</v>
      </c>
      <c r="E87" s="34" t="s">
        <v>27</v>
      </c>
      <c r="F87" s="34" t="s">
        <v>27</v>
      </c>
      <c r="G87" s="34" t="s">
        <v>27</v>
      </c>
      <c r="H87" s="34" t="s">
        <v>27</v>
      </c>
      <c r="I87" s="34" t="s">
        <v>27</v>
      </c>
      <c r="J87" s="34" t="s">
        <v>27</v>
      </c>
      <c r="K87" s="44" t="s">
        <v>293</v>
      </c>
      <c r="L87" s="45" t="s">
        <v>677</v>
      </c>
      <c r="M87" s="45" t="s">
        <v>485</v>
      </c>
      <c r="N87" s="8" t="s">
        <v>684</v>
      </c>
      <c r="O87" s="45" t="s">
        <v>714</v>
      </c>
      <c r="P87" s="8" t="s">
        <v>488</v>
      </c>
    </row>
    <row r="88" spans="1:17" ht="38.25">
      <c r="A88" s="70" t="s">
        <v>755</v>
      </c>
      <c r="B88" s="69">
        <v>4</v>
      </c>
      <c r="C88" s="34" t="s">
        <v>27</v>
      </c>
      <c r="D88" s="34" t="s">
        <v>27</v>
      </c>
      <c r="E88" s="34" t="s">
        <v>27</v>
      </c>
      <c r="F88" s="34" t="s">
        <v>27</v>
      </c>
      <c r="G88" s="34" t="s">
        <v>27</v>
      </c>
      <c r="H88" s="34" t="s">
        <v>27</v>
      </c>
      <c r="I88" s="34" t="s">
        <v>27</v>
      </c>
      <c r="J88" s="34" t="s">
        <v>27</v>
      </c>
      <c r="K88" s="44" t="s">
        <v>294</v>
      </c>
      <c r="L88" s="45" t="s">
        <v>677</v>
      </c>
      <c r="M88" s="45" t="s">
        <v>485</v>
      </c>
      <c r="N88" s="8" t="s">
        <v>684</v>
      </c>
      <c r="O88" s="45" t="s">
        <v>714</v>
      </c>
      <c r="P88" s="8" t="s">
        <v>488</v>
      </c>
    </row>
    <row r="89" spans="1:17" ht="38.25">
      <c r="A89" s="70" t="s">
        <v>97</v>
      </c>
      <c r="B89" s="69">
        <v>2</v>
      </c>
      <c r="C89" s="34" t="s">
        <v>27</v>
      </c>
      <c r="D89" s="34" t="s">
        <v>27</v>
      </c>
      <c r="E89" s="34" t="s">
        <v>27</v>
      </c>
      <c r="F89" s="34" t="s">
        <v>27</v>
      </c>
      <c r="G89" s="34" t="s">
        <v>27</v>
      </c>
      <c r="H89" s="34" t="s">
        <v>27</v>
      </c>
      <c r="I89" s="34" t="s">
        <v>27</v>
      </c>
      <c r="J89" s="34" t="s">
        <v>27</v>
      </c>
      <c r="K89" s="44" t="s">
        <v>295</v>
      </c>
      <c r="L89" s="45" t="s">
        <v>677</v>
      </c>
      <c r="M89" s="45" t="s">
        <v>485</v>
      </c>
      <c r="N89" s="8" t="s">
        <v>684</v>
      </c>
      <c r="O89" s="45" t="s">
        <v>714</v>
      </c>
      <c r="P89" s="8" t="s">
        <v>488</v>
      </c>
    </row>
    <row r="90" spans="1:17" ht="38.25">
      <c r="A90" s="70" t="s">
        <v>98</v>
      </c>
      <c r="B90" s="69">
        <v>3</v>
      </c>
      <c r="C90" s="34" t="s">
        <v>27</v>
      </c>
      <c r="D90" s="34" t="s">
        <v>27</v>
      </c>
      <c r="E90" s="34" t="s">
        <v>27</v>
      </c>
      <c r="F90" s="34" t="s">
        <v>27</v>
      </c>
      <c r="G90" s="34" t="s">
        <v>27</v>
      </c>
      <c r="H90" s="34" t="s">
        <v>27</v>
      </c>
      <c r="I90" s="34" t="s">
        <v>27</v>
      </c>
      <c r="J90" s="34" t="s">
        <v>27</v>
      </c>
      <c r="K90" s="44" t="s">
        <v>296</v>
      </c>
      <c r="L90" s="56" t="s">
        <v>679</v>
      </c>
      <c r="M90" s="45" t="s">
        <v>484</v>
      </c>
      <c r="N90" s="8" t="s">
        <v>684</v>
      </c>
      <c r="O90" s="45" t="s">
        <v>714</v>
      </c>
      <c r="P90" s="8" t="s">
        <v>488</v>
      </c>
    </row>
    <row r="91" spans="1:17" ht="51">
      <c r="A91" s="70" t="s">
        <v>99</v>
      </c>
      <c r="B91" s="69" t="s">
        <v>100</v>
      </c>
      <c r="C91" s="34" t="s">
        <v>27</v>
      </c>
      <c r="D91" s="34" t="s">
        <v>27</v>
      </c>
      <c r="E91" s="34" t="s">
        <v>27</v>
      </c>
      <c r="F91" s="34" t="s">
        <v>27</v>
      </c>
      <c r="G91" s="34" t="s">
        <v>27</v>
      </c>
      <c r="H91" s="34" t="s">
        <v>27</v>
      </c>
      <c r="I91" s="34" t="s">
        <v>27</v>
      </c>
      <c r="J91" s="34" t="s">
        <v>27</v>
      </c>
      <c r="K91" s="44" t="s">
        <v>297</v>
      </c>
      <c r="L91" s="56" t="s">
        <v>679</v>
      </c>
      <c r="M91" s="45" t="s">
        <v>486</v>
      </c>
      <c r="N91" s="8" t="s">
        <v>684</v>
      </c>
      <c r="O91" s="45" t="s">
        <v>714</v>
      </c>
      <c r="P91" s="8" t="s">
        <v>488</v>
      </c>
    </row>
    <row r="92" spans="1:17" ht="38.25">
      <c r="A92" s="70" t="s">
        <v>101</v>
      </c>
      <c r="B92" s="69">
        <v>2</v>
      </c>
      <c r="C92" s="168">
        <v>1</v>
      </c>
      <c r="D92" s="34" t="s">
        <v>27</v>
      </c>
      <c r="E92" s="34" t="s">
        <v>27</v>
      </c>
      <c r="F92" s="34" t="s">
        <v>27</v>
      </c>
      <c r="G92" s="34" t="s">
        <v>27</v>
      </c>
      <c r="H92" s="34" t="s">
        <v>27</v>
      </c>
      <c r="I92" s="34" t="s">
        <v>27</v>
      </c>
      <c r="J92" s="34" t="s">
        <v>27</v>
      </c>
      <c r="K92" s="44" t="s">
        <v>298</v>
      </c>
      <c r="L92" s="56" t="s">
        <v>679</v>
      </c>
      <c r="M92" s="45" t="s">
        <v>486</v>
      </c>
      <c r="N92" s="8" t="s">
        <v>684</v>
      </c>
      <c r="O92" s="45" t="s">
        <v>714</v>
      </c>
      <c r="P92" s="8" t="s">
        <v>488</v>
      </c>
    </row>
    <row r="93" spans="1:17" ht="76.5">
      <c r="A93" s="70" t="s">
        <v>102</v>
      </c>
      <c r="B93" s="69">
        <v>320</v>
      </c>
      <c r="C93" s="179">
        <v>0</v>
      </c>
      <c r="D93" s="34" t="s">
        <v>1203</v>
      </c>
      <c r="E93" s="192">
        <v>48</v>
      </c>
      <c r="F93" s="192">
        <v>8</v>
      </c>
      <c r="G93" s="61" t="s">
        <v>1204</v>
      </c>
      <c r="H93" s="191" t="s">
        <v>1205</v>
      </c>
      <c r="I93" s="191" t="s">
        <v>1206</v>
      </c>
      <c r="J93" s="34" t="s">
        <v>27</v>
      </c>
      <c r="K93" s="56" t="s">
        <v>299</v>
      </c>
      <c r="L93" s="56" t="s">
        <v>679</v>
      </c>
      <c r="M93" s="56" t="s">
        <v>486</v>
      </c>
      <c r="N93" s="8" t="s">
        <v>684</v>
      </c>
      <c r="O93" s="45" t="s">
        <v>714</v>
      </c>
      <c r="P93" s="8" t="s">
        <v>488</v>
      </c>
      <c r="Q93" s="1" t="s">
        <v>1125</v>
      </c>
    </row>
    <row r="94" spans="1:17" ht="38.25">
      <c r="A94" s="70" t="s">
        <v>103</v>
      </c>
      <c r="B94" s="69">
        <v>3</v>
      </c>
      <c r="C94" s="34" t="s">
        <v>27</v>
      </c>
      <c r="E94" s="34" t="s">
        <v>27</v>
      </c>
      <c r="F94" s="34" t="s">
        <v>27</v>
      </c>
      <c r="G94" s="34" t="s">
        <v>27</v>
      </c>
      <c r="H94" s="34" t="s">
        <v>27</v>
      </c>
      <c r="I94" s="34" t="s">
        <v>27</v>
      </c>
      <c r="J94" s="34" t="s">
        <v>27</v>
      </c>
      <c r="K94" s="44" t="s">
        <v>300</v>
      </c>
      <c r="L94" s="56" t="s">
        <v>679</v>
      </c>
      <c r="M94" s="45" t="s">
        <v>486</v>
      </c>
      <c r="N94" s="8" t="s">
        <v>684</v>
      </c>
      <c r="O94" s="45" t="s">
        <v>714</v>
      </c>
      <c r="P94" s="8" t="s">
        <v>488</v>
      </c>
    </row>
    <row r="95" spans="1:17" ht="51">
      <c r="A95" s="70" t="s">
        <v>104</v>
      </c>
      <c r="B95" s="14">
        <v>112400</v>
      </c>
      <c r="C95" s="134">
        <v>30347</v>
      </c>
      <c r="D95" s="134">
        <v>28100</v>
      </c>
      <c r="E95" s="192">
        <v>30389</v>
      </c>
      <c r="F95" s="192">
        <v>2289</v>
      </c>
      <c r="G95" s="61">
        <v>0.08</v>
      </c>
      <c r="H95" s="191" t="s">
        <v>1207</v>
      </c>
      <c r="I95" s="191" t="s">
        <v>1206</v>
      </c>
      <c r="J95" s="34" t="s">
        <v>27</v>
      </c>
      <c r="K95" s="56" t="s">
        <v>301</v>
      </c>
      <c r="L95" s="56" t="s">
        <v>679</v>
      </c>
      <c r="M95" s="56" t="s">
        <v>490</v>
      </c>
      <c r="N95" s="8" t="s">
        <v>684</v>
      </c>
      <c r="O95" s="45" t="s">
        <v>714</v>
      </c>
      <c r="P95" s="8" t="s">
        <v>488</v>
      </c>
    </row>
    <row r="96" spans="1:17" ht="38.25">
      <c r="A96" s="167" t="s">
        <v>106</v>
      </c>
      <c r="B96" s="72">
        <v>28100</v>
      </c>
      <c r="C96" s="34" t="s">
        <v>27</v>
      </c>
      <c r="D96" s="34" t="s">
        <v>27</v>
      </c>
      <c r="E96" s="34" t="s">
        <v>27</v>
      </c>
      <c r="F96" s="34" t="s">
        <v>27</v>
      </c>
      <c r="G96" s="34" t="s">
        <v>27</v>
      </c>
      <c r="H96" s="34" t="s">
        <v>27</v>
      </c>
      <c r="I96" s="34" t="s">
        <v>27</v>
      </c>
      <c r="J96" s="34" t="s">
        <v>27</v>
      </c>
      <c r="K96" s="56" t="s">
        <v>302</v>
      </c>
      <c r="L96" s="56" t="s">
        <v>679</v>
      </c>
      <c r="M96" s="56" t="s">
        <v>490</v>
      </c>
      <c r="N96" s="8" t="s">
        <v>684</v>
      </c>
      <c r="O96" s="45" t="s">
        <v>714</v>
      </c>
      <c r="P96" s="8" t="s">
        <v>488</v>
      </c>
    </row>
    <row r="97" spans="1:17" ht="51">
      <c r="A97" s="70" t="s">
        <v>756</v>
      </c>
      <c r="B97" s="69">
        <v>28100</v>
      </c>
      <c r="C97" s="168">
        <v>19592</v>
      </c>
      <c r="D97" s="179">
        <v>7025</v>
      </c>
      <c r="E97" s="192">
        <v>28611</v>
      </c>
      <c r="F97" s="192">
        <v>1994</v>
      </c>
      <c r="G97" s="43" t="s">
        <v>1211</v>
      </c>
      <c r="H97" s="196" t="s">
        <v>1208</v>
      </c>
      <c r="I97" s="196" t="s">
        <v>1086</v>
      </c>
      <c r="J97" s="34" t="s">
        <v>27</v>
      </c>
      <c r="K97" s="44" t="s">
        <v>303</v>
      </c>
      <c r="L97" s="56" t="s">
        <v>679</v>
      </c>
      <c r="M97" s="45" t="s">
        <v>490</v>
      </c>
      <c r="N97" s="8" t="s">
        <v>684</v>
      </c>
      <c r="O97" s="45" t="s">
        <v>714</v>
      </c>
      <c r="P97" s="8" t="s">
        <v>488</v>
      </c>
    </row>
    <row r="98" spans="1:17" ht="38.25">
      <c r="A98" s="70" t="s">
        <v>757</v>
      </c>
      <c r="B98" s="69">
        <v>28100</v>
      </c>
      <c r="C98" s="168">
        <v>19634</v>
      </c>
      <c r="D98" s="34" t="s">
        <v>27</v>
      </c>
      <c r="E98" s="34" t="s">
        <v>27</v>
      </c>
      <c r="F98" s="34" t="s">
        <v>27</v>
      </c>
      <c r="G98" s="34" t="s">
        <v>27</v>
      </c>
      <c r="H98" s="34" t="s">
        <v>27</v>
      </c>
      <c r="I98" s="34" t="s">
        <v>27</v>
      </c>
      <c r="J98" s="34" t="s">
        <v>27</v>
      </c>
      <c r="K98" s="44" t="s">
        <v>304</v>
      </c>
      <c r="L98" s="56" t="s">
        <v>679</v>
      </c>
      <c r="M98" s="45" t="s">
        <v>490</v>
      </c>
      <c r="N98" s="8" t="s">
        <v>684</v>
      </c>
      <c r="O98" s="45" t="s">
        <v>714</v>
      </c>
      <c r="P98" s="8" t="s">
        <v>488</v>
      </c>
    </row>
    <row r="99" spans="1:17" ht="38.25">
      <c r="A99" s="70" t="s">
        <v>107</v>
      </c>
      <c r="B99" s="69">
        <v>7025</v>
      </c>
      <c r="C99" s="34" t="s">
        <v>27</v>
      </c>
      <c r="D99" s="34" t="s">
        <v>27</v>
      </c>
      <c r="E99" s="34" t="s">
        <v>27</v>
      </c>
      <c r="F99" s="34" t="s">
        <v>27</v>
      </c>
      <c r="G99" s="34" t="s">
        <v>27</v>
      </c>
      <c r="H99" s="34" t="s">
        <v>27</v>
      </c>
      <c r="I99" s="34" t="s">
        <v>27</v>
      </c>
      <c r="J99" s="34" t="s">
        <v>27</v>
      </c>
      <c r="K99" s="56" t="s">
        <v>305</v>
      </c>
      <c r="L99" s="56" t="s">
        <v>679</v>
      </c>
      <c r="M99" s="56" t="s">
        <v>490</v>
      </c>
      <c r="N99" s="8" t="s">
        <v>684</v>
      </c>
      <c r="O99" s="45" t="s">
        <v>714</v>
      </c>
      <c r="P99" s="8" t="s">
        <v>488</v>
      </c>
    </row>
    <row r="100" spans="1:17" ht="38.25">
      <c r="A100" s="70" t="s">
        <v>109</v>
      </c>
      <c r="B100" s="69">
        <v>1405</v>
      </c>
      <c r="C100" s="34" t="s">
        <v>27</v>
      </c>
      <c r="D100" s="34" t="s">
        <v>27</v>
      </c>
      <c r="E100" s="34" t="s">
        <v>27</v>
      </c>
      <c r="F100" s="34" t="s">
        <v>27</v>
      </c>
      <c r="G100" s="34" t="s">
        <v>27</v>
      </c>
      <c r="H100" s="34" t="s">
        <v>27</v>
      </c>
      <c r="I100" s="34" t="s">
        <v>27</v>
      </c>
      <c r="J100" s="34" t="s">
        <v>27</v>
      </c>
      <c r="K100" s="44" t="s">
        <v>306</v>
      </c>
      <c r="L100" s="56" t="s">
        <v>679</v>
      </c>
      <c r="M100" s="45" t="s">
        <v>490</v>
      </c>
      <c r="N100" s="8" t="s">
        <v>684</v>
      </c>
      <c r="O100" s="45" t="s">
        <v>714</v>
      </c>
      <c r="P100" s="8" t="s">
        <v>488</v>
      </c>
    </row>
    <row r="101" spans="1:17" ht="38.25">
      <c r="A101" s="70" t="s">
        <v>110</v>
      </c>
      <c r="B101" s="69">
        <v>107250</v>
      </c>
      <c r="C101" s="168">
        <v>65732</v>
      </c>
      <c r="D101" s="179">
        <v>35750</v>
      </c>
      <c r="E101" s="190" t="s">
        <v>1209</v>
      </c>
      <c r="F101" s="190" t="s">
        <v>1209</v>
      </c>
      <c r="G101" s="190" t="s">
        <v>1209</v>
      </c>
      <c r="K101" s="56" t="s">
        <v>307</v>
      </c>
      <c r="L101" s="56" t="s">
        <v>679</v>
      </c>
      <c r="M101" s="56" t="s">
        <v>490</v>
      </c>
      <c r="N101" s="8" t="s">
        <v>684</v>
      </c>
      <c r="O101" s="45" t="s">
        <v>714</v>
      </c>
      <c r="P101" s="8" t="s">
        <v>488</v>
      </c>
    </row>
    <row r="102" spans="1:17" ht="38.25">
      <c r="A102" s="70" t="s">
        <v>112</v>
      </c>
      <c r="B102" s="69">
        <v>3324</v>
      </c>
      <c r="C102" s="34" t="s">
        <v>27</v>
      </c>
      <c r="D102" s="34" t="s">
        <v>27</v>
      </c>
      <c r="E102" s="34" t="s">
        <v>27</v>
      </c>
      <c r="F102" s="34" t="s">
        <v>27</v>
      </c>
      <c r="G102" s="34" t="s">
        <v>27</v>
      </c>
      <c r="H102" s="34" t="s">
        <v>27</v>
      </c>
      <c r="I102" s="34" t="s">
        <v>27</v>
      </c>
      <c r="J102" s="34" t="s">
        <v>27</v>
      </c>
      <c r="K102" s="44" t="s">
        <v>308</v>
      </c>
      <c r="L102" s="56" t="s">
        <v>679</v>
      </c>
      <c r="M102" s="45" t="s">
        <v>490</v>
      </c>
      <c r="N102" s="8" t="s">
        <v>684</v>
      </c>
      <c r="O102" s="45" t="s">
        <v>714</v>
      </c>
      <c r="P102" s="8" t="s">
        <v>488</v>
      </c>
    </row>
    <row r="103" spans="1:17" ht="38.25">
      <c r="A103" s="70" t="s">
        <v>113</v>
      </c>
      <c r="B103" s="69">
        <v>500000</v>
      </c>
      <c r="C103" s="168">
        <v>490397</v>
      </c>
      <c r="D103" s="34" t="s">
        <v>27</v>
      </c>
      <c r="E103" s="34" t="s">
        <v>27</v>
      </c>
      <c r="F103" s="34" t="s">
        <v>27</v>
      </c>
      <c r="G103" s="34" t="s">
        <v>27</v>
      </c>
      <c r="H103" s="34" t="s">
        <v>27</v>
      </c>
      <c r="I103" s="34" t="s">
        <v>27</v>
      </c>
      <c r="J103" s="34" t="s">
        <v>27</v>
      </c>
      <c r="K103" s="44" t="s">
        <v>309</v>
      </c>
      <c r="L103" s="56" t="s">
        <v>679</v>
      </c>
      <c r="M103" s="45" t="s">
        <v>490</v>
      </c>
      <c r="N103" s="8" t="s">
        <v>684</v>
      </c>
      <c r="O103" s="45" t="s">
        <v>714</v>
      </c>
      <c r="P103" s="8" t="s">
        <v>488</v>
      </c>
    </row>
    <row r="104" spans="1:17" ht="38.25">
      <c r="A104" s="70" t="s">
        <v>114</v>
      </c>
      <c r="B104" s="69">
        <v>3</v>
      </c>
      <c r="C104" s="34" t="s">
        <v>27</v>
      </c>
      <c r="D104" s="34" t="s">
        <v>27</v>
      </c>
      <c r="E104" s="34" t="s">
        <v>27</v>
      </c>
      <c r="F104" s="34" t="s">
        <v>27</v>
      </c>
      <c r="G104" s="34" t="s">
        <v>27</v>
      </c>
      <c r="H104" s="34" t="s">
        <v>27</v>
      </c>
      <c r="I104" s="34" t="s">
        <v>27</v>
      </c>
      <c r="J104" s="34" t="s">
        <v>27</v>
      </c>
      <c r="K104" s="44" t="s">
        <v>310</v>
      </c>
      <c r="L104" s="56" t="s">
        <v>679</v>
      </c>
      <c r="M104" s="45" t="s">
        <v>490</v>
      </c>
      <c r="N104" s="8" t="s">
        <v>684</v>
      </c>
      <c r="O104" s="45" t="s">
        <v>714</v>
      </c>
      <c r="P104" s="8" t="s">
        <v>488</v>
      </c>
    </row>
    <row r="105" spans="1:17" ht="165.75">
      <c r="A105" s="54" t="s">
        <v>115</v>
      </c>
      <c r="B105" s="68">
        <v>16</v>
      </c>
      <c r="C105" s="166">
        <v>4</v>
      </c>
      <c r="D105" s="177">
        <v>5</v>
      </c>
      <c r="E105" s="194">
        <v>5</v>
      </c>
      <c r="F105" s="195">
        <v>0</v>
      </c>
      <c r="G105" s="195">
        <v>0</v>
      </c>
      <c r="H105" s="196" t="s">
        <v>1210</v>
      </c>
      <c r="I105" s="34" t="s">
        <v>27</v>
      </c>
      <c r="J105" s="34" t="s">
        <v>27</v>
      </c>
      <c r="K105" s="56" t="s">
        <v>311</v>
      </c>
      <c r="L105" s="56" t="s">
        <v>680</v>
      </c>
      <c r="M105" s="56" t="s">
        <v>494</v>
      </c>
      <c r="N105" s="8" t="s">
        <v>684</v>
      </c>
      <c r="O105" s="45" t="s">
        <v>714</v>
      </c>
      <c r="P105" s="8" t="s">
        <v>488</v>
      </c>
    </row>
    <row r="106" spans="1:17" ht="38.25">
      <c r="A106" s="54" t="s">
        <v>116</v>
      </c>
      <c r="B106" s="68">
        <v>200</v>
      </c>
      <c r="C106" s="166">
        <v>50</v>
      </c>
      <c r="D106" s="177">
        <v>49</v>
      </c>
      <c r="E106" s="194">
        <v>55</v>
      </c>
      <c r="F106" s="194">
        <v>6</v>
      </c>
      <c r="G106" s="194" t="s">
        <v>1212</v>
      </c>
      <c r="H106" s="196" t="s">
        <v>1242</v>
      </c>
      <c r="I106" s="196" t="s">
        <v>1213</v>
      </c>
      <c r="J106" s="34" t="s">
        <v>27</v>
      </c>
      <c r="K106" s="56" t="s">
        <v>312</v>
      </c>
      <c r="L106" s="56" t="s">
        <v>680</v>
      </c>
      <c r="M106" s="56" t="s">
        <v>494</v>
      </c>
      <c r="N106" s="8" t="s">
        <v>684</v>
      </c>
      <c r="O106" s="45" t="s">
        <v>714</v>
      </c>
      <c r="P106" s="8" t="s">
        <v>488</v>
      </c>
    </row>
    <row r="107" spans="1:17" ht="38.25">
      <c r="A107" s="54" t="s">
        <v>117</v>
      </c>
      <c r="B107" s="68">
        <v>3</v>
      </c>
      <c r="C107" s="34" t="s">
        <v>27</v>
      </c>
      <c r="D107" s="34" t="s">
        <v>27</v>
      </c>
      <c r="E107" s="34" t="s">
        <v>27</v>
      </c>
      <c r="F107" s="34" t="s">
        <v>27</v>
      </c>
      <c r="G107" s="34" t="s">
        <v>27</v>
      </c>
      <c r="H107" s="34" t="s">
        <v>27</v>
      </c>
      <c r="I107" s="34" t="s">
        <v>27</v>
      </c>
      <c r="J107" s="34" t="s">
        <v>27</v>
      </c>
      <c r="K107" s="44" t="s">
        <v>313</v>
      </c>
      <c r="L107" s="56" t="s">
        <v>680</v>
      </c>
      <c r="M107" s="45" t="s">
        <v>494</v>
      </c>
      <c r="N107" s="8" t="s">
        <v>684</v>
      </c>
      <c r="O107" s="45" t="s">
        <v>714</v>
      </c>
      <c r="P107" s="8" t="s">
        <v>488</v>
      </c>
    </row>
    <row r="108" spans="1:17" ht="38.25">
      <c r="A108" s="54" t="s">
        <v>118</v>
      </c>
      <c r="B108" s="161">
        <v>1000000</v>
      </c>
      <c r="C108" s="201">
        <v>0</v>
      </c>
      <c r="D108" s="161">
        <v>250000</v>
      </c>
      <c r="E108" s="43">
        <v>0</v>
      </c>
      <c r="F108" s="43">
        <v>250000</v>
      </c>
      <c r="G108" s="202">
        <v>1</v>
      </c>
      <c r="H108" s="67" t="s">
        <v>518</v>
      </c>
      <c r="I108" s="83"/>
      <c r="J108" s="83"/>
      <c r="K108" s="56" t="s">
        <v>314</v>
      </c>
      <c r="L108" s="56" t="s">
        <v>681</v>
      </c>
      <c r="M108" s="56" t="s">
        <v>495</v>
      </c>
      <c r="N108" s="8" t="s">
        <v>684</v>
      </c>
      <c r="O108" s="45" t="s">
        <v>714</v>
      </c>
      <c r="P108" s="8" t="s">
        <v>488</v>
      </c>
      <c r="Q108" s="1" t="s">
        <v>1126</v>
      </c>
    </row>
    <row r="109" spans="1:17" ht="38.25">
      <c r="A109" s="54" t="s">
        <v>119</v>
      </c>
      <c r="B109" s="68">
        <v>150000</v>
      </c>
      <c r="C109" s="44">
        <v>0</v>
      </c>
      <c r="D109" s="181">
        <v>37000</v>
      </c>
      <c r="E109" s="43">
        <v>0</v>
      </c>
      <c r="F109" s="43">
        <v>37000</v>
      </c>
      <c r="G109" s="202">
        <v>1</v>
      </c>
      <c r="H109" s="67" t="s">
        <v>518</v>
      </c>
      <c r="K109" s="44" t="s">
        <v>315</v>
      </c>
      <c r="L109" s="56" t="s">
        <v>681</v>
      </c>
      <c r="M109" s="45" t="s">
        <v>495</v>
      </c>
      <c r="N109" s="8" t="s">
        <v>684</v>
      </c>
      <c r="O109" s="45" t="s">
        <v>714</v>
      </c>
      <c r="P109" s="8" t="s">
        <v>488</v>
      </c>
      <c r="Q109" s="1" t="s">
        <v>1127</v>
      </c>
    </row>
    <row r="110" spans="1:17" ht="38.25">
      <c r="A110" s="54" t="s">
        <v>120</v>
      </c>
      <c r="B110" s="68">
        <v>2</v>
      </c>
      <c r="C110" s="34" t="s">
        <v>27</v>
      </c>
      <c r="D110" s="34" t="s">
        <v>27</v>
      </c>
      <c r="E110" s="34" t="s">
        <v>27</v>
      </c>
      <c r="F110" s="34" t="s">
        <v>27</v>
      </c>
      <c r="G110" s="34" t="s">
        <v>27</v>
      </c>
      <c r="H110" s="34" t="s">
        <v>27</v>
      </c>
      <c r="I110" s="34" t="s">
        <v>27</v>
      </c>
      <c r="J110" s="34" t="s">
        <v>27</v>
      </c>
      <c r="K110" s="44" t="s">
        <v>316</v>
      </c>
      <c r="L110" s="56" t="s">
        <v>681</v>
      </c>
      <c r="M110" s="45" t="s">
        <v>495</v>
      </c>
      <c r="N110" s="8" t="s">
        <v>684</v>
      </c>
      <c r="O110" s="45" t="s">
        <v>714</v>
      </c>
      <c r="P110" s="8" t="s">
        <v>488</v>
      </c>
    </row>
    <row r="111" spans="1:17" ht="38.25">
      <c r="A111" s="70" t="s">
        <v>121</v>
      </c>
      <c r="B111" s="69">
        <v>9</v>
      </c>
      <c r="C111" s="56" t="s">
        <v>27</v>
      </c>
      <c r="D111" s="34" t="s">
        <v>27</v>
      </c>
      <c r="E111" s="34" t="s">
        <v>27</v>
      </c>
      <c r="F111" s="34" t="s">
        <v>27</v>
      </c>
      <c r="G111" s="34" t="s">
        <v>27</v>
      </c>
      <c r="H111" s="34" t="s">
        <v>27</v>
      </c>
      <c r="I111" s="34" t="s">
        <v>27</v>
      </c>
      <c r="J111" s="34" t="s">
        <v>27</v>
      </c>
      <c r="K111" s="44" t="s">
        <v>317</v>
      </c>
      <c r="L111" s="45" t="s">
        <v>677</v>
      </c>
      <c r="M111" s="45" t="s">
        <v>496</v>
      </c>
      <c r="N111" s="8" t="s">
        <v>684</v>
      </c>
      <c r="O111" s="45" t="s">
        <v>692</v>
      </c>
      <c r="P111" s="8" t="s">
        <v>497</v>
      </c>
    </row>
    <row r="112" spans="1:17" ht="38.25">
      <c r="A112" s="70" t="s">
        <v>122</v>
      </c>
      <c r="B112" s="69">
        <v>3</v>
      </c>
      <c r="C112" s="34" t="s">
        <v>27</v>
      </c>
      <c r="D112" s="34" t="s">
        <v>27</v>
      </c>
      <c r="E112" s="34" t="s">
        <v>27</v>
      </c>
      <c r="F112" s="34" t="s">
        <v>27</v>
      </c>
      <c r="G112" s="34" t="s">
        <v>27</v>
      </c>
      <c r="H112" s="34" t="s">
        <v>27</v>
      </c>
      <c r="I112" s="34" t="s">
        <v>27</v>
      </c>
      <c r="J112" s="34" t="s">
        <v>27</v>
      </c>
      <c r="K112" s="44" t="s">
        <v>318</v>
      </c>
      <c r="L112" s="45" t="s">
        <v>677</v>
      </c>
      <c r="M112" s="45" t="s">
        <v>496</v>
      </c>
      <c r="N112" s="8" t="s">
        <v>684</v>
      </c>
      <c r="O112" s="45" t="s">
        <v>692</v>
      </c>
      <c r="P112" s="8" t="s">
        <v>497</v>
      </c>
    </row>
    <row r="113" spans="1:17" ht="51">
      <c r="A113" s="70" t="s">
        <v>124</v>
      </c>
      <c r="B113" s="69">
        <v>230</v>
      </c>
      <c r="C113" s="168">
        <v>64</v>
      </c>
      <c r="D113" s="179">
        <v>50</v>
      </c>
      <c r="E113" s="199">
        <v>56</v>
      </c>
      <c r="F113" s="199">
        <v>6</v>
      </c>
      <c r="G113" s="59">
        <v>0.12</v>
      </c>
      <c r="H113" s="198" t="s">
        <v>1214</v>
      </c>
      <c r="I113" s="198" t="s">
        <v>955</v>
      </c>
      <c r="J113" s="34" t="s">
        <v>27</v>
      </c>
      <c r="K113" s="56" t="s">
        <v>319</v>
      </c>
      <c r="L113" s="56" t="s">
        <v>681</v>
      </c>
      <c r="M113" s="56" t="s">
        <v>499</v>
      </c>
      <c r="N113" s="8" t="s">
        <v>684</v>
      </c>
      <c r="O113" s="34" t="s">
        <v>693</v>
      </c>
      <c r="P113" s="34" t="s">
        <v>498</v>
      </c>
    </row>
    <row r="114" spans="1:17" ht="63.75">
      <c r="A114" s="70" t="s">
        <v>123</v>
      </c>
      <c r="B114" s="69">
        <v>48</v>
      </c>
      <c r="C114" s="168">
        <v>14</v>
      </c>
      <c r="D114" s="179">
        <v>12</v>
      </c>
      <c r="E114" s="199">
        <v>14</v>
      </c>
      <c r="F114" s="199">
        <v>2</v>
      </c>
      <c r="G114" s="59" t="s">
        <v>1204</v>
      </c>
      <c r="H114" s="198" t="s">
        <v>1215</v>
      </c>
      <c r="I114" s="198" t="s">
        <v>955</v>
      </c>
      <c r="J114" s="34" t="s">
        <v>27</v>
      </c>
      <c r="K114" s="63" t="s">
        <v>319</v>
      </c>
      <c r="L114" s="56" t="s">
        <v>681</v>
      </c>
      <c r="M114" s="45" t="s">
        <v>499</v>
      </c>
      <c r="N114" s="8" t="s">
        <v>684</v>
      </c>
      <c r="O114" s="34" t="s">
        <v>693</v>
      </c>
      <c r="P114" s="8" t="s">
        <v>498</v>
      </c>
    </row>
    <row r="115" spans="1:17" ht="63.75">
      <c r="A115" s="70" t="s">
        <v>125</v>
      </c>
      <c r="B115" s="69">
        <v>20</v>
      </c>
      <c r="C115" s="168">
        <v>13</v>
      </c>
      <c r="D115" s="179">
        <v>4</v>
      </c>
      <c r="E115" s="199">
        <v>12</v>
      </c>
      <c r="F115" s="199">
        <v>8</v>
      </c>
      <c r="G115" s="59">
        <v>3</v>
      </c>
      <c r="H115" s="198" t="s">
        <v>1216</v>
      </c>
      <c r="I115" s="67" t="s">
        <v>518</v>
      </c>
      <c r="K115" s="63" t="s">
        <v>319</v>
      </c>
      <c r="L115" s="56" t="s">
        <v>681</v>
      </c>
      <c r="M115" s="45" t="s">
        <v>499</v>
      </c>
      <c r="N115" s="8" t="s">
        <v>684</v>
      </c>
      <c r="O115" s="34" t="s">
        <v>693</v>
      </c>
      <c r="P115" s="8" t="s">
        <v>498</v>
      </c>
    </row>
    <row r="116" spans="1:17" ht="51">
      <c r="A116" s="70" t="s">
        <v>126</v>
      </c>
      <c r="B116" s="69">
        <v>12</v>
      </c>
      <c r="C116" s="168">
        <v>0</v>
      </c>
      <c r="D116" s="179">
        <v>3</v>
      </c>
      <c r="E116" s="199">
        <v>2</v>
      </c>
      <c r="F116" s="199">
        <v>1</v>
      </c>
      <c r="G116" s="59">
        <v>0.33</v>
      </c>
      <c r="H116" s="198" t="s">
        <v>1217</v>
      </c>
      <c r="I116" s="198" t="s">
        <v>810</v>
      </c>
      <c r="K116" s="63" t="s">
        <v>319</v>
      </c>
      <c r="L116" s="56" t="s">
        <v>681</v>
      </c>
      <c r="M116" s="45" t="s">
        <v>499</v>
      </c>
      <c r="N116" s="8" t="s">
        <v>684</v>
      </c>
      <c r="O116" s="34" t="s">
        <v>693</v>
      </c>
      <c r="P116" s="8" t="s">
        <v>498</v>
      </c>
    </row>
    <row r="117" spans="1:17" ht="51">
      <c r="A117" s="70" t="s">
        <v>802</v>
      </c>
      <c r="B117" s="69">
        <v>6</v>
      </c>
      <c r="C117" s="193">
        <v>1</v>
      </c>
      <c r="D117" s="43">
        <v>1</v>
      </c>
      <c r="E117" s="43">
        <v>0</v>
      </c>
      <c r="F117" s="43">
        <v>1</v>
      </c>
      <c r="G117" s="202">
        <v>1</v>
      </c>
      <c r="H117" s="67" t="s">
        <v>1218</v>
      </c>
      <c r="I117" s="67" t="s">
        <v>1219</v>
      </c>
      <c r="J117" s="67" t="s">
        <v>518</v>
      </c>
      <c r="K117" s="63" t="s">
        <v>319</v>
      </c>
      <c r="L117" s="56" t="s">
        <v>681</v>
      </c>
      <c r="M117" s="45" t="s">
        <v>499</v>
      </c>
      <c r="N117" s="8" t="s">
        <v>684</v>
      </c>
      <c r="O117" s="34" t="s">
        <v>693</v>
      </c>
      <c r="P117" s="8" t="s">
        <v>498</v>
      </c>
      <c r="Q117" s="1" t="s">
        <v>1128</v>
      </c>
    </row>
    <row r="118" spans="1:17" ht="63.75">
      <c r="A118" s="70" t="s">
        <v>127</v>
      </c>
      <c r="B118" s="69">
        <v>6</v>
      </c>
      <c r="C118" s="168">
        <v>0</v>
      </c>
      <c r="D118" s="179">
        <v>2</v>
      </c>
      <c r="E118" s="43">
        <v>5</v>
      </c>
      <c r="F118" s="43">
        <v>3</v>
      </c>
      <c r="G118" s="202">
        <v>2.5</v>
      </c>
      <c r="H118" s="67" t="s">
        <v>1220</v>
      </c>
      <c r="I118" s="67" t="s">
        <v>518</v>
      </c>
      <c r="J118" s="67" t="s">
        <v>518</v>
      </c>
      <c r="K118" s="171" t="s">
        <v>319</v>
      </c>
      <c r="L118" s="56" t="s">
        <v>681</v>
      </c>
      <c r="M118" s="45" t="s">
        <v>499</v>
      </c>
      <c r="N118" s="8" t="s">
        <v>684</v>
      </c>
      <c r="O118" s="34" t="s">
        <v>693</v>
      </c>
      <c r="P118" s="8" t="s">
        <v>498</v>
      </c>
    </row>
    <row r="119" spans="1:17" ht="51">
      <c r="A119" s="70" t="s">
        <v>128</v>
      </c>
      <c r="B119" s="69">
        <v>6</v>
      </c>
      <c r="C119" s="34" t="s">
        <v>27</v>
      </c>
      <c r="D119" s="34" t="s">
        <v>27</v>
      </c>
      <c r="E119" s="34" t="s">
        <v>27</v>
      </c>
      <c r="F119" s="34" t="s">
        <v>27</v>
      </c>
      <c r="G119" s="34" t="s">
        <v>27</v>
      </c>
      <c r="H119" s="34" t="s">
        <v>27</v>
      </c>
      <c r="I119" s="34" t="s">
        <v>27</v>
      </c>
      <c r="J119" s="34" t="s">
        <v>27</v>
      </c>
      <c r="K119" s="44" t="s">
        <v>320</v>
      </c>
      <c r="L119" s="56" t="s">
        <v>681</v>
      </c>
      <c r="M119" s="45" t="s">
        <v>499</v>
      </c>
      <c r="N119" s="8" t="s">
        <v>684</v>
      </c>
      <c r="O119" s="34" t="s">
        <v>693</v>
      </c>
      <c r="P119" s="8" t="s">
        <v>498</v>
      </c>
    </row>
    <row r="120" spans="1:17" ht="51">
      <c r="A120" s="54" t="s">
        <v>799</v>
      </c>
      <c r="B120" s="55">
        <v>0.85</v>
      </c>
      <c r="C120" s="166" t="s">
        <v>968</v>
      </c>
      <c r="D120" s="55">
        <v>0.85</v>
      </c>
      <c r="E120" s="43" t="s">
        <v>1225</v>
      </c>
      <c r="F120" s="43" t="s">
        <v>1227</v>
      </c>
      <c r="G120" s="202">
        <v>0.15</v>
      </c>
      <c r="H120" s="67" t="s">
        <v>1221</v>
      </c>
      <c r="I120" s="67" t="s">
        <v>518</v>
      </c>
      <c r="J120" s="67" t="s">
        <v>518</v>
      </c>
      <c r="K120" s="44" t="s">
        <v>321</v>
      </c>
      <c r="L120" s="56" t="s">
        <v>681</v>
      </c>
      <c r="M120" s="45" t="s">
        <v>495</v>
      </c>
      <c r="N120" s="8" t="s">
        <v>684</v>
      </c>
      <c r="O120" s="34" t="s">
        <v>693</v>
      </c>
      <c r="P120" s="8" t="s">
        <v>498</v>
      </c>
    </row>
    <row r="121" spans="1:17" ht="51">
      <c r="A121" s="54" t="s">
        <v>800</v>
      </c>
      <c r="B121" s="55">
        <v>0.85</v>
      </c>
      <c r="C121" s="166" t="s">
        <v>969</v>
      </c>
      <c r="D121" s="55">
        <v>0.85</v>
      </c>
      <c r="E121" s="43" t="s">
        <v>1226</v>
      </c>
      <c r="F121" s="43" t="s">
        <v>536</v>
      </c>
      <c r="G121" s="202">
        <v>0.11</v>
      </c>
      <c r="H121" s="67" t="s">
        <v>1222</v>
      </c>
      <c r="I121" s="67" t="s">
        <v>518</v>
      </c>
      <c r="J121" s="67" t="s">
        <v>518</v>
      </c>
      <c r="K121" s="44" t="s">
        <v>322</v>
      </c>
      <c r="L121" s="56" t="s">
        <v>681</v>
      </c>
      <c r="M121" s="45" t="s">
        <v>495</v>
      </c>
      <c r="N121" s="8" t="s">
        <v>684</v>
      </c>
      <c r="O121" s="34" t="s">
        <v>693</v>
      </c>
      <c r="P121" s="8" t="s">
        <v>498</v>
      </c>
    </row>
    <row r="122" spans="1:17" ht="51">
      <c r="A122" s="54" t="s">
        <v>801</v>
      </c>
      <c r="B122" s="55">
        <v>0.75</v>
      </c>
      <c r="C122" s="166" t="s">
        <v>970</v>
      </c>
      <c r="D122" s="55">
        <v>0.75</v>
      </c>
      <c r="E122" s="43" t="s">
        <v>1223</v>
      </c>
      <c r="F122" s="43" t="s">
        <v>1004</v>
      </c>
      <c r="G122" s="202" t="s">
        <v>1224</v>
      </c>
      <c r="H122" s="67" t="s">
        <v>1228</v>
      </c>
      <c r="I122" s="67" t="s">
        <v>518</v>
      </c>
      <c r="J122" s="67" t="s">
        <v>518</v>
      </c>
      <c r="K122" s="44" t="s">
        <v>324</v>
      </c>
      <c r="L122" s="56" t="s">
        <v>681</v>
      </c>
      <c r="M122" s="45" t="s">
        <v>495</v>
      </c>
      <c r="N122" s="8" t="s">
        <v>684</v>
      </c>
      <c r="O122" s="34" t="s">
        <v>693</v>
      </c>
      <c r="P122" s="8" t="s">
        <v>498</v>
      </c>
    </row>
    <row r="123" spans="1:17" ht="51">
      <c r="A123" s="54" t="s">
        <v>129</v>
      </c>
      <c r="B123" s="68">
        <v>1</v>
      </c>
      <c r="C123" s="177">
        <v>0</v>
      </c>
      <c r="D123" s="34" t="s">
        <v>27</v>
      </c>
      <c r="E123" s="34" t="s">
        <v>27</v>
      </c>
      <c r="F123" s="34" t="s">
        <v>27</v>
      </c>
      <c r="G123" s="34" t="s">
        <v>27</v>
      </c>
      <c r="H123" s="34" t="s">
        <v>27</v>
      </c>
      <c r="I123" s="34" t="s">
        <v>27</v>
      </c>
      <c r="J123" s="34" t="s">
        <v>27</v>
      </c>
      <c r="K123" s="44" t="s">
        <v>325</v>
      </c>
      <c r="L123" s="56" t="s">
        <v>681</v>
      </c>
      <c r="M123" s="45" t="s">
        <v>495</v>
      </c>
      <c r="N123" s="8" t="s">
        <v>684</v>
      </c>
      <c r="O123" s="34" t="s">
        <v>693</v>
      </c>
      <c r="P123" s="8" t="s">
        <v>498</v>
      </c>
      <c r="Q123" s="1" t="s">
        <v>1129</v>
      </c>
    </row>
    <row r="124" spans="1:17" ht="51">
      <c r="A124" s="54" t="s">
        <v>130</v>
      </c>
      <c r="B124" s="68">
        <v>3</v>
      </c>
      <c r="C124" s="34" t="s">
        <v>27</v>
      </c>
      <c r="D124" s="34" t="s">
        <v>27</v>
      </c>
      <c r="E124" s="34" t="s">
        <v>27</v>
      </c>
      <c r="F124" s="34" t="s">
        <v>27</v>
      </c>
      <c r="G124" s="34" t="s">
        <v>27</v>
      </c>
      <c r="H124" s="34" t="s">
        <v>27</v>
      </c>
      <c r="I124" s="34" t="s">
        <v>27</v>
      </c>
      <c r="J124" s="34" t="s">
        <v>27</v>
      </c>
      <c r="K124" s="44" t="s">
        <v>323</v>
      </c>
      <c r="L124" s="56" t="s">
        <v>681</v>
      </c>
      <c r="M124" s="45" t="s">
        <v>495</v>
      </c>
      <c r="N124" s="8" t="s">
        <v>684</v>
      </c>
      <c r="O124" s="34" t="s">
        <v>693</v>
      </c>
      <c r="P124" s="8" t="s">
        <v>498</v>
      </c>
    </row>
    <row r="125" spans="1:17" ht="25.5">
      <c r="A125" s="70" t="s">
        <v>131</v>
      </c>
      <c r="B125" s="69">
        <v>2</v>
      </c>
      <c r="C125" s="34" t="s">
        <v>27</v>
      </c>
      <c r="D125" s="34" t="s">
        <v>27</v>
      </c>
      <c r="E125" s="34" t="s">
        <v>27</v>
      </c>
      <c r="F125" s="34" t="s">
        <v>27</v>
      </c>
      <c r="G125" s="34" t="s">
        <v>27</v>
      </c>
      <c r="H125" s="34" t="s">
        <v>27</v>
      </c>
      <c r="I125" s="34" t="s">
        <v>27</v>
      </c>
      <c r="J125" s="34" t="s">
        <v>27</v>
      </c>
      <c r="K125" s="44" t="s">
        <v>326</v>
      </c>
      <c r="L125" s="45" t="s">
        <v>500</v>
      </c>
      <c r="M125" s="45" t="s">
        <v>500</v>
      </c>
      <c r="N125" s="8" t="s">
        <v>684</v>
      </c>
      <c r="O125" s="34" t="s">
        <v>694</v>
      </c>
      <c r="P125" s="34" t="s">
        <v>694</v>
      </c>
    </row>
    <row r="126" spans="1:17" ht="25.5">
      <c r="A126" s="70" t="s">
        <v>132</v>
      </c>
      <c r="B126" s="69">
        <v>4</v>
      </c>
      <c r="C126" s="34" t="s">
        <v>27</v>
      </c>
      <c r="D126" s="34" t="s">
        <v>27</v>
      </c>
      <c r="E126" s="34" t="s">
        <v>27</v>
      </c>
      <c r="F126" s="34" t="s">
        <v>27</v>
      </c>
      <c r="G126" s="34" t="s">
        <v>27</v>
      </c>
      <c r="H126" s="34" t="s">
        <v>27</v>
      </c>
      <c r="I126" s="34" t="s">
        <v>27</v>
      </c>
      <c r="J126" s="34" t="s">
        <v>27</v>
      </c>
      <c r="K126" s="44" t="s">
        <v>327</v>
      </c>
      <c r="L126" s="45" t="s">
        <v>500</v>
      </c>
      <c r="M126" s="45" t="s">
        <v>500</v>
      </c>
      <c r="N126" s="8" t="s">
        <v>684</v>
      </c>
      <c r="O126" s="34" t="s">
        <v>694</v>
      </c>
      <c r="P126" s="34" t="s">
        <v>694</v>
      </c>
    </row>
    <row r="127" spans="1:17" ht="22.15" customHeight="1">
      <c r="A127" s="70" t="s">
        <v>133</v>
      </c>
      <c r="B127" s="69">
        <v>9</v>
      </c>
      <c r="C127" s="168">
        <v>0</v>
      </c>
      <c r="D127" s="55" t="s">
        <v>1147</v>
      </c>
      <c r="E127" s="203" t="s">
        <v>1147</v>
      </c>
      <c r="F127" s="43">
        <v>0</v>
      </c>
      <c r="G127" s="43">
        <v>0</v>
      </c>
      <c r="H127" s="67" t="s">
        <v>1229</v>
      </c>
      <c r="I127" s="34" t="s">
        <v>27</v>
      </c>
      <c r="J127" s="34" t="s">
        <v>27</v>
      </c>
      <c r="K127" s="45" t="s">
        <v>328</v>
      </c>
      <c r="L127" s="56" t="s">
        <v>680</v>
      </c>
      <c r="M127" s="45" t="s">
        <v>501</v>
      </c>
      <c r="N127" s="8" t="s">
        <v>685</v>
      </c>
      <c r="O127" s="8" t="s">
        <v>695</v>
      </c>
      <c r="P127" s="8" t="s">
        <v>715</v>
      </c>
    </row>
    <row r="128" spans="1:17" ht="38.25">
      <c r="A128" s="70" t="s">
        <v>135</v>
      </c>
      <c r="B128" s="14">
        <v>11536</v>
      </c>
      <c r="C128" s="34" t="s">
        <v>27</v>
      </c>
      <c r="D128" s="34" t="s">
        <v>27</v>
      </c>
      <c r="E128" s="34" t="s">
        <v>27</v>
      </c>
      <c r="F128" s="34" t="s">
        <v>27</v>
      </c>
      <c r="G128" s="34" t="s">
        <v>27</v>
      </c>
      <c r="H128" s="34" t="s">
        <v>27</v>
      </c>
      <c r="I128" s="34" t="s">
        <v>27</v>
      </c>
      <c r="J128" s="34" t="s">
        <v>27</v>
      </c>
      <c r="K128" s="44" t="s">
        <v>329</v>
      </c>
      <c r="L128" s="56" t="s">
        <v>680</v>
      </c>
      <c r="M128" s="45" t="s">
        <v>501</v>
      </c>
      <c r="N128" s="8" t="s">
        <v>685</v>
      </c>
      <c r="O128" s="8" t="s">
        <v>695</v>
      </c>
      <c r="P128" s="8" t="s">
        <v>715</v>
      </c>
    </row>
    <row r="129" spans="1:16" ht="38.25">
      <c r="A129" s="70" t="s">
        <v>136</v>
      </c>
      <c r="B129" s="69">
        <v>5</v>
      </c>
      <c r="C129" s="56" t="s">
        <v>27</v>
      </c>
      <c r="D129" s="56" t="s">
        <v>27</v>
      </c>
      <c r="E129" s="34" t="s">
        <v>27</v>
      </c>
      <c r="F129" s="34" t="s">
        <v>27</v>
      </c>
      <c r="G129" s="34" t="s">
        <v>27</v>
      </c>
      <c r="H129" s="34" t="s">
        <v>27</v>
      </c>
      <c r="I129" s="34" t="s">
        <v>27</v>
      </c>
      <c r="J129" s="34" t="s">
        <v>27</v>
      </c>
      <c r="K129" s="44" t="s">
        <v>330</v>
      </c>
      <c r="L129" s="56" t="s">
        <v>680</v>
      </c>
      <c r="M129" s="45" t="s">
        <v>501</v>
      </c>
      <c r="N129" s="8" t="s">
        <v>685</v>
      </c>
      <c r="O129" s="8" t="s">
        <v>695</v>
      </c>
      <c r="P129" s="8" t="s">
        <v>715</v>
      </c>
    </row>
    <row r="130" spans="1:16" ht="51">
      <c r="A130" s="70" t="s">
        <v>137</v>
      </c>
      <c r="B130" s="10">
        <v>0.9</v>
      </c>
      <c r="C130" s="61">
        <v>0.54</v>
      </c>
      <c r="D130" s="61">
        <v>0.7</v>
      </c>
      <c r="E130" s="55">
        <v>0.77</v>
      </c>
      <c r="F130" s="199">
        <v>7.0000000000000007E-2</v>
      </c>
      <c r="G130" s="199">
        <v>0.1</v>
      </c>
      <c r="H130" s="197" t="s">
        <v>1230</v>
      </c>
      <c r="I130" s="197" t="s">
        <v>1231</v>
      </c>
      <c r="J130" s="34" t="s">
        <v>27</v>
      </c>
      <c r="K130" s="56" t="s">
        <v>331</v>
      </c>
      <c r="L130" s="45" t="s">
        <v>677</v>
      </c>
      <c r="M130" s="56" t="s">
        <v>502</v>
      </c>
      <c r="N130" s="8" t="s">
        <v>685</v>
      </c>
      <c r="O130" s="8" t="s">
        <v>695</v>
      </c>
      <c r="P130" s="34" t="s">
        <v>716</v>
      </c>
    </row>
    <row r="131" spans="1:16" ht="51">
      <c r="A131" s="70" t="s">
        <v>758</v>
      </c>
      <c r="B131" s="69">
        <v>4</v>
      </c>
      <c r="C131" s="168">
        <v>1</v>
      </c>
      <c r="D131" s="179">
        <v>1</v>
      </c>
      <c r="E131" s="199">
        <v>1</v>
      </c>
      <c r="F131" s="200">
        <v>0</v>
      </c>
      <c r="G131" s="200">
        <v>0</v>
      </c>
      <c r="H131" s="197" t="s">
        <v>1232</v>
      </c>
      <c r="I131" s="34" t="s">
        <v>27</v>
      </c>
      <c r="J131" s="34" t="s">
        <v>27</v>
      </c>
      <c r="K131" s="56" t="s">
        <v>332</v>
      </c>
      <c r="L131" s="45" t="s">
        <v>677</v>
      </c>
      <c r="M131" s="56" t="s">
        <v>502</v>
      </c>
      <c r="N131" s="8" t="s">
        <v>685</v>
      </c>
      <c r="O131" s="8" t="s">
        <v>695</v>
      </c>
      <c r="P131" s="34" t="s">
        <v>716</v>
      </c>
    </row>
    <row r="132" spans="1:16" ht="63.75">
      <c r="A132" s="70" t="s">
        <v>828</v>
      </c>
      <c r="B132" s="69">
        <v>2</v>
      </c>
      <c r="C132" s="56" t="s">
        <v>27</v>
      </c>
      <c r="D132" s="55" t="s">
        <v>1148</v>
      </c>
      <c r="E132" s="199">
        <v>1</v>
      </c>
      <c r="F132" s="200">
        <v>0</v>
      </c>
      <c r="G132" s="200">
        <v>0</v>
      </c>
      <c r="H132" s="197" t="s">
        <v>1243</v>
      </c>
      <c r="I132" s="34" t="s">
        <v>27</v>
      </c>
      <c r="J132" s="34" t="s">
        <v>27</v>
      </c>
      <c r="K132" s="44" t="s">
        <v>333</v>
      </c>
      <c r="L132" s="45" t="s">
        <v>677</v>
      </c>
      <c r="M132" s="45" t="s">
        <v>502</v>
      </c>
      <c r="N132" s="8" t="s">
        <v>685</v>
      </c>
      <c r="O132" s="8" t="s">
        <v>695</v>
      </c>
      <c r="P132" s="34" t="s">
        <v>716</v>
      </c>
    </row>
    <row r="133" spans="1:16" ht="51">
      <c r="A133" s="70" t="s">
        <v>139</v>
      </c>
      <c r="B133" s="68">
        <v>4</v>
      </c>
      <c r="C133" s="166">
        <v>1</v>
      </c>
      <c r="D133" s="177">
        <v>1</v>
      </c>
      <c r="E133" s="199">
        <v>1</v>
      </c>
      <c r="F133" s="200">
        <v>0</v>
      </c>
      <c r="G133" s="200">
        <v>0</v>
      </c>
      <c r="H133" s="197" t="s">
        <v>1233</v>
      </c>
      <c r="I133" s="34" t="s">
        <v>27</v>
      </c>
      <c r="J133" s="34" t="s">
        <v>27</v>
      </c>
      <c r="K133" s="56" t="s">
        <v>334</v>
      </c>
      <c r="L133" s="45" t="s">
        <v>677</v>
      </c>
      <c r="M133" s="56" t="s">
        <v>502</v>
      </c>
      <c r="N133" s="8" t="s">
        <v>685</v>
      </c>
      <c r="O133" s="8" t="s">
        <v>695</v>
      </c>
      <c r="P133" s="34" t="s">
        <v>716</v>
      </c>
    </row>
    <row r="134" spans="1:16" ht="38.25">
      <c r="A134" s="70" t="s">
        <v>140</v>
      </c>
      <c r="B134" s="69">
        <v>3</v>
      </c>
      <c r="C134" s="56" t="s">
        <v>27</v>
      </c>
      <c r="D134" s="56" t="s">
        <v>27</v>
      </c>
      <c r="E134" s="34" t="s">
        <v>27</v>
      </c>
      <c r="F134" s="34" t="s">
        <v>27</v>
      </c>
      <c r="G134" s="34" t="s">
        <v>27</v>
      </c>
      <c r="H134" s="34" t="s">
        <v>27</v>
      </c>
      <c r="I134" s="34" t="s">
        <v>27</v>
      </c>
      <c r="J134" s="34" t="s">
        <v>27</v>
      </c>
      <c r="K134" s="44" t="s">
        <v>335</v>
      </c>
      <c r="L134" s="45" t="s">
        <v>677</v>
      </c>
      <c r="M134" s="45" t="s">
        <v>502</v>
      </c>
      <c r="N134" s="8" t="s">
        <v>685</v>
      </c>
      <c r="O134" s="8" t="s">
        <v>695</v>
      </c>
      <c r="P134" s="34" t="s">
        <v>716</v>
      </c>
    </row>
    <row r="135" spans="1:16" ht="38.25">
      <c r="A135" s="70" t="s">
        <v>141</v>
      </c>
      <c r="B135" s="69">
        <v>1</v>
      </c>
      <c r="C135" s="168">
        <v>1</v>
      </c>
      <c r="D135" s="56" t="s">
        <v>27</v>
      </c>
      <c r="E135" s="34" t="s">
        <v>27</v>
      </c>
      <c r="F135" s="34" t="s">
        <v>27</v>
      </c>
      <c r="G135" s="34" t="s">
        <v>27</v>
      </c>
      <c r="H135" s="34" t="s">
        <v>27</v>
      </c>
      <c r="I135" s="34" t="s">
        <v>27</v>
      </c>
      <c r="J135" s="34" t="s">
        <v>27</v>
      </c>
      <c r="K135" s="44" t="s">
        <v>336</v>
      </c>
      <c r="L135" s="45" t="s">
        <v>677</v>
      </c>
      <c r="M135" s="45" t="s">
        <v>502</v>
      </c>
      <c r="N135" s="8" t="s">
        <v>685</v>
      </c>
      <c r="O135" s="8" t="s">
        <v>695</v>
      </c>
      <c r="P135" s="34" t="s">
        <v>716</v>
      </c>
    </row>
    <row r="136" spans="1:16" ht="38.25">
      <c r="A136" s="70" t="s">
        <v>142</v>
      </c>
      <c r="B136" s="69">
        <v>1</v>
      </c>
      <c r="C136" s="56" t="s">
        <v>27</v>
      </c>
      <c r="D136" s="56" t="s">
        <v>27</v>
      </c>
      <c r="E136" s="34" t="s">
        <v>27</v>
      </c>
      <c r="F136" s="34" t="s">
        <v>27</v>
      </c>
      <c r="G136" s="34" t="s">
        <v>27</v>
      </c>
      <c r="H136" s="34" t="s">
        <v>27</v>
      </c>
      <c r="I136" s="34" t="s">
        <v>27</v>
      </c>
      <c r="J136" s="34" t="s">
        <v>27</v>
      </c>
      <c r="K136" s="44" t="s">
        <v>337</v>
      </c>
      <c r="L136" s="45" t="s">
        <v>677</v>
      </c>
      <c r="M136" s="45" t="s">
        <v>502</v>
      </c>
      <c r="N136" s="8" t="s">
        <v>685</v>
      </c>
      <c r="O136" s="8" t="s">
        <v>695</v>
      </c>
      <c r="P136" s="34" t="s">
        <v>716</v>
      </c>
    </row>
    <row r="137" spans="1:16" ht="51">
      <c r="A137" s="70" t="s">
        <v>759</v>
      </c>
      <c r="B137" s="69">
        <v>2</v>
      </c>
      <c r="C137" s="56" t="s">
        <v>27</v>
      </c>
      <c r="D137" s="56" t="s">
        <v>27</v>
      </c>
      <c r="E137" s="34" t="s">
        <v>27</v>
      </c>
      <c r="F137" s="34" t="s">
        <v>27</v>
      </c>
      <c r="G137" s="34" t="s">
        <v>27</v>
      </c>
      <c r="H137" s="34" t="s">
        <v>27</v>
      </c>
      <c r="I137" s="34" t="s">
        <v>27</v>
      </c>
      <c r="J137" s="34" t="s">
        <v>27</v>
      </c>
      <c r="K137" s="44" t="s">
        <v>338</v>
      </c>
      <c r="L137" s="45" t="s">
        <v>500</v>
      </c>
      <c r="M137" s="45" t="s">
        <v>500</v>
      </c>
      <c r="N137" s="8" t="s">
        <v>685</v>
      </c>
      <c r="O137" s="8" t="s">
        <v>696</v>
      </c>
      <c r="P137" s="8" t="s">
        <v>717</v>
      </c>
    </row>
    <row r="138" spans="1:16" ht="51">
      <c r="A138" s="70" t="s">
        <v>760</v>
      </c>
      <c r="B138" s="69">
        <v>3</v>
      </c>
      <c r="C138" s="56" t="s">
        <v>27</v>
      </c>
      <c r="D138" s="56" t="s">
        <v>27</v>
      </c>
      <c r="E138" s="34" t="s">
        <v>27</v>
      </c>
      <c r="F138" s="34" t="s">
        <v>27</v>
      </c>
      <c r="G138" s="34" t="s">
        <v>27</v>
      </c>
      <c r="H138" s="34" t="s">
        <v>27</v>
      </c>
      <c r="I138" s="34" t="s">
        <v>27</v>
      </c>
      <c r="J138" s="34" t="s">
        <v>27</v>
      </c>
      <c r="K138" s="44" t="s">
        <v>1130</v>
      </c>
      <c r="L138" s="45" t="s">
        <v>500</v>
      </c>
      <c r="M138" s="45" t="s">
        <v>500</v>
      </c>
      <c r="N138" s="8" t="s">
        <v>685</v>
      </c>
      <c r="O138" s="8" t="s">
        <v>696</v>
      </c>
      <c r="P138" s="8" t="s">
        <v>717</v>
      </c>
    </row>
    <row r="139" spans="1:16" ht="51">
      <c r="A139" s="70" t="s">
        <v>143</v>
      </c>
      <c r="B139" s="69">
        <v>2</v>
      </c>
      <c r="C139" s="168">
        <v>0</v>
      </c>
      <c r="D139" s="56" t="s">
        <v>27</v>
      </c>
      <c r="E139" s="34" t="s">
        <v>27</v>
      </c>
      <c r="F139" s="34" t="s">
        <v>27</v>
      </c>
      <c r="G139" s="34" t="s">
        <v>27</v>
      </c>
      <c r="H139" s="34" t="s">
        <v>27</v>
      </c>
      <c r="I139" s="34" t="s">
        <v>27</v>
      </c>
      <c r="J139" s="34" t="s">
        <v>27</v>
      </c>
      <c r="K139" s="44" t="s">
        <v>340</v>
      </c>
      <c r="L139" s="45" t="s">
        <v>500</v>
      </c>
      <c r="M139" s="45" t="s">
        <v>500</v>
      </c>
      <c r="N139" s="8" t="s">
        <v>685</v>
      </c>
      <c r="O139" s="8" t="s">
        <v>696</v>
      </c>
      <c r="P139" s="8" t="s">
        <v>718</v>
      </c>
    </row>
    <row r="140" spans="1:16" ht="51">
      <c r="A140" s="70" t="s">
        <v>761</v>
      </c>
      <c r="B140" s="69">
        <v>1</v>
      </c>
      <c r="C140" s="56" t="s">
        <v>27</v>
      </c>
      <c r="D140" s="56" t="s">
        <v>27</v>
      </c>
      <c r="E140" s="34" t="s">
        <v>27</v>
      </c>
      <c r="F140" s="34" t="s">
        <v>27</v>
      </c>
      <c r="G140" s="34" t="s">
        <v>27</v>
      </c>
      <c r="H140" s="34" t="s">
        <v>27</v>
      </c>
      <c r="I140" s="34" t="s">
        <v>27</v>
      </c>
      <c r="J140" s="34" t="s">
        <v>27</v>
      </c>
      <c r="K140" s="44" t="s">
        <v>341</v>
      </c>
      <c r="L140" s="45" t="s">
        <v>500</v>
      </c>
      <c r="M140" s="45" t="s">
        <v>500</v>
      </c>
      <c r="N140" s="8" t="s">
        <v>685</v>
      </c>
      <c r="O140" s="8" t="s">
        <v>696</v>
      </c>
      <c r="P140" s="8" t="s">
        <v>718</v>
      </c>
    </row>
    <row r="141" spans="1:16" ht="51">
      <c r="A141" s="70" t="s">
        <v>762</v>
      </c>
      <c r="B141" s="69">
        <v>2</v>
      </c>
      <c r="C141" s="56" t="s">
        <v>27</v>
      </c>
      <c r="D141" s="56" t="s">
        <v>27</v>
      </c>
      <c r="E141" s="34" t="s">
        <v>27</v>
      </c>
      <c r="F141" s="34" t="s">
        <v>27</v>
      </c>
      <c r="G141" s="34" t="s">
        <v>27</v>
      </c>
      <c r="H141" s="34" t="s">
        <v>27</v>
      </c>
      <c r="I141" s="34" t="s">
        <v>27</v>
      </c>
      <c r="J141" s="34" t="s">
        <v>27</v>
      </c>
      <c r="K141" s="44" t="s">
        <v>342</v>
      </c>
      <c r="L141" s="45" t="s">
        <v>500</v>
      </c>
      <c r="M141" s="45" t="s">
        <v>500</v>
      </c>
      <c r="N141" s="8" t="s">
        <v>685</v>
      </c>
      <c r="O141" s="8" t="s">
        <v>696</v>
      </c>
      <c r="P141" s="8" t="s">
        <v>718</v>
      </c>
    </row>
    <row r="142" spans="1:16" ht="51">
      <c r="A142" s="70" t="s">
        <v>144</v>
      </c>
      <c r="B142" s="69">
        <v>9</v>
      </c>
      <c r="C142" s="168">
        <v>1</v>
      </c>
      <c r="D142" s="56" t="s">
        <v>27</v>
      </c>
      <c r="E142" s="34" t="s">
        <v>27</v>
      </c>
      <c r="F142" s="34" t="s">
        <v>27</v>
      </c>
      <c r="G142" s="34" t="s">
        <v>27</v>
      </c>
      <c r="H142" s="34" t="s">
        <v>27</v>
      </c>
      <c r="I142" s="34" t="s">
        <v>27</v>
      </c>
      <c r="J142" s="34" t="s">
        <v>27</v>
      </c>
      <c r="K142" s="44" t="s">
        <v>343</v>
      </c>
      <c r="L142" s="45" t="s">
        <v>500</v>
      </c>
      <c r="M142" s="45" t="s">
        <v>500</v>
      </c>
      <c r="N142" s="8" t="s">
        <v>685</v>
      </c>
      <c r="O142" s="8" t="s">
        <v>696</v>
      </c>
      <c r="P142" s="8" t="s">
        <v>719</v>
      </c>
    </row>
    <row r="143" spans="1:16" ht="51">
      <c r="A143" s="70" t="s">
        <v>145</v>
      </c>
      <c r="B143" s="69">
        <v>1</v>
      </c>
      <c r="C143" s="56" t="s">
        <v>27</v>
      </c>
      <c r="D143" s="56" t="s">
        <v>27</v>
      </c>
      <c r="E143" s="34" t="s">
        <v>27</v>
      </c>
      <c r="F143" s="34" t="s">
        <v>27</v>
      </c>
      <c r="G143" s="34" t="s">
        <v>27</v>
      </c>
      <c r="H143" s="34" t="s">
        <v>27</v>
      </c>
      <c r="I143" s="34" t="s">
        <v>27</v>
      </c>
      <c r="J143" s="34" t="s">
        <v>27</v>
      </c>
      <c r="K143" s="44" t="s">
        <v>344</v>
      </c>
      <c r="L143" s="45" t="s">
        <v>500</v>
      </c>
      <c r="M143" s="45" t="s">
        <v>500</v>
      </c>
      <c r="N143" s="8" t="s">
        <v>685</v>
      </c>
      <c r="O143" s="8" t="s">
        <v>696</v>
      </c>
      <c r="P143" s="8" t="s">
        <v>719</v>
      </c>
    </row>
    <row r="144" spans="1:16" ht="51">
      <c r="A144" s="70" t="s">
        <v>763</v>
      </c>
      <c r="B144" s="69">
        <v>4</v>
      </c>
      <c r="C144" s="56" t="s">
        <v>27</v>
      </c>
      <c r="D144" s="56" t="s">
        <v>27</v>
      </c>
      <c r="E144" s="34" t="s">
        <v>27</v>
      </c>
      <c r="F144" s="34" t="s">
        <v>27</v>
      </c>
      <c r="G144" s="34" t="s">
        <v>27</v>
      </c>
      <c r="H144" s="34" t="s">
        <v>27</v>
      </c>
      <c r="I144" s="34" t="s">
        <v>27</v>
      </c>
      <c r="J144" s="34" t="s">
        <v>27</v>
      </c>
      <c r="K144" s="44" t="s">
        <v>345</v>
      </c>
      <c r="L144" s="45" t="s">
        <v>500</v>
      </c>
      <c r="M144" s="45" t="s">
        <v>500</v>
      </c>
      <c r="N144" s="8" t="s">
        <v>685</v>
      </c>
      <c r="O144" s="8" t="s">
        <v>696</v>
      </c>
      <c r="P144" s="8" t="s">
        <v>720</v>
      </c>
    </row>
    <row r="145" spans="1:16" ht="51">
      <c r="A145" s="70" t="s">
        <v>146</v>
      </c>
      <c r="B145" s="69">
        <v>3</v>
      </c>
      <c r="C145" s="56" t="s">
        <v>27</v>
      </c>
      <c r="D145" s="56" t="s">
        <v>27</v>
      </c>
      <c r="E145" s="34" t="s">
        <v>27</v>
      </c>
      <c r="F145" s="34" t="s">
        <v>27</v>
      </c>
      <c r="G145" s="34" t="s">
        <v>27</v>
      </c>
      <c r="H145" s="34" t="s">
        <v>27</v>
      </c>
      <c r="I145" s="34" t="s">
        <v>27</v>
      </c>
      <c r="J145" s="34" t="s">
        <v>27</v>
      </c>
      <c r="K145" s="44" t="s">
        <v>346</v>
      </c>
      <c r="L145" s="45" t="s">
        <v>500</v>
      </c>
      <c r="M145" s="45" t="s">
        <v>500</v>
      </c>
      <c r="N145" s="8" t="s">
        <v>685</v>
      </c>
      <c r="O145" s="8" t="s">
        <v>696</v>
      </c>
      <c r="P145" s="8" t="s">
        <v>720</v>
      </c>
    </row>
    <row r="146" spans="1:16" ht="51">
      <c r="A146" s="70" t="s">
        <v>147</v>
      </c>
      <c r="B146" s="69">
        <v>1</v>
      </c>
      <c r="C146" s="56" t="s">
        <v>27</v>
      </c>
      <c r="D146" s="56" t="s">
        <v>27</v>
      </c>
      <c r="E146" s="34" t="s">
        <v>27</v>
      </c>
      <c r="F146" s="34" t="s">
        <v>27</v>
      </c>
      <c r="G146" s="34" t="s">
        <v>27</v>
      </c>
      <c r="H146" s="34" t="s">
        <v>27</v>
      </c>
      <c r="I146" s="34" t="s">
        <v>27</v>
      </c>
      <c r="J146" s="34" t="s">
        <v>27</v>
      </c>
      <c r="K146" s="44" t="s">
        <v>347</v>
      </c>
      <c r="L146" s="45" t="s">
        <v>500</v>
      </c>
      <c r="M146" s="45" t="s">
        <v>500</v>
      </c>
      <c r="N146" s="8" t="s">
        <v>685</v>
      </c>
      <c r="O146" s="8" t="s">
        <v>696</v>
      </c>
      <c r="P146" s="8" t="s">
        <v>720</v>
      </c>
    </row>
    <row r="147" spans="1:16" ht="51">
      <c r="A147" s="70" t="s">
        <v>764</v>
      </c>
      <c r="B147" s="69">
        <v>3</v>
      </c>
      <c r="C147" s="56" t="s">
        <v>27</v>
      </c>
      <c r="D147" s="55" t="s">
        <v>1149</v>
      </c>
      <c r="E147" s="199">
        <v>1</v>
      </c>
      <c r="F147" s="200">
        <v>0</v>
      </c>
      <c r="G147" s="200">
        <v>0</v>
      </c>
      <c r="H147" s="55" t="s">
        <v>524</v>
      </c>
      <c r="I147" s="34" t="s">
        <v>27</v>
      </c>
      <c r="J147" s="34" t="s">
        <v>27</v>
      </c>
      <c r="K147" s="56" t="s">
        <v>348</v>
      </c>
      <c r="L147" s="56" t="s">
        <v>681</v>
      </c>
      <c r="M147" s="56" t="s">
        <v>503</v>
      </c>
      <c r="N147" s="8" t="s">
        <v>685</v>
      </c>
      <c r="O147" s="34" t="s">
        <v>697</v>
      </c>
      <c r="P147" s="34" t="s">
        <v>609</v>
      </c>
    </row>
    <row r="148" spans="1:16" ht="25.15" customHeight="1">
      <c r="A148" s="70" t="s">
        <v>765</v>
      </c>
      <c r="B148" s="69">
        <v>2</v>
      </c>
      <c r="C148" s="56" t="s">
        <v>27</v>
      </c>
      <c r="D148" s="56" t="s">
        <v>27</v>
      </c>
      <c r="E148" s="34" t="s">
        <v>27</v>
      </c>
      <c r="F148" s="34" t="s">
        <v>27</v>
      </c>
      <c r="G148" s="34" t="s">
        <v>27</v>
      </c>
      <c r="H148" s="34" t="s">
        <v>27</v>
      </c>
      <c r="I148" s="34" t="s">
        <v>27</v>
      </c>
      <c r="J148" s="34" t="s">
        <v>27</v>
      </c>
      <c r="K148" s="64" t="s">
        <v>349</v>
      </c>
      <c r="L148" s="56" t="s">
        <v>681</v>
      </c>
      <c r="M148" s="64" t="s">
        <v>503</v>
      </c>
      <c r="N148" s="8" t="s">
        <v>685</v>
      </c>
      <c r="O148" s="11" t="s">
        <v>697</v>
      </c>
      <c r="P148" s="11" t="s">
        <v>609</v>
      </c>
    </row>
    <row r="149" spans="1:16" ht="38.25">
      <c r="A149" s="70" t="s">
        <v>766</v>
      </c>
      <c r="B149" s="69">
        <v>2</v>
      </c>
      <c r="C149" s="168">
        <v>1</v>
      </c>
      <c r="D149" s="56" t="s">
        <v>27</v>
      </c>
      <c r="E149" s="34" t="s">
        <v>27</v>
      </c>
      <c r="F149" s="34" t="s">
        <v>27</v>
      </c>
      <c r="G149" s="34" t="s">
        <v>27</v>
      </c>
      <c r="H149" s="34" t="s">
        <v>27</v>
      </c>
      <c r="I149" s="34" t="s">
        <v>27</v>
      </c>
      <c r="J149" s="34" t="s">
        <v>27</v>
      </c>
      <c r="K149" s="44" t="s">
        <v>350</v>
      </c>
      <c r="L149" s="56" t="s">
        <v>681</v>
      </c>
      <c r="M149" s="45" t="s">
        <v>503</v>
      </c>
      <c r="N149" s="8" t="s">
        <v>685</v>
      </c>
      <c r="O149" s="11" t="s">
        <v>697</v>
      </c>
      <c r="P149" s="8" t="s">
        <v>610</v>
      </c>
    </row>
    <row r="150" spans="1:16" ht="27" customHeight="1">
      <c r="A150" s="70" t="s">
        <v>767</v>
      </c>
      <c r="B150" s="69">
        <v>4</v>
      </c>
      <c r="C150" s="56" t="s">
        <v>27</v>
      </c>
      <c r="D150" s="56" t="s">
        <v>27</v>
      </c>
      <c r="E150" s="34" t="s">
        <v>27</v>
      </c>
      <c r="F150" s="34" t="s">
        <v>27</v>
      </c>
      <c r="G150" s="34" t="s">
        <v>27</v>
      </c>
      <c r="H150" s="34" t="s">
        <v>27</v>
      </c>
      <c r="I150" s="34" t="s">
        <v>27</v>
      </c>
      <c r="J150" s="34" t="s">
        <v>27</v>
      </c>
      <c r="K150" s="44" t="s">
        <v>351</v>
      </c>
      <c r="L150" s="56" t="s">
        <v>681</v>
      </c>
      <c r="M150" s="45" t="s">
        <v>503</v>
      </c>
      <c r="N150" s="8" t="s">
        <v>685</v>
      </c>
      <c r="O150" s="11" t="s">
        <v>697</v>
      </c>
      <c r="P150" s="8" t="s">
        <v>610</v>
      </c>
    </row>
    <row r="151" spans="1:16" ht="54" customHeight="1">
      <c r="A151" s="70" t="s">
        <v>149</v>
      </c>
      <c r="B151" s="69">
        <v>2</v>
      </c>
      <c r="C151" s="56" t="s">
        <v>27</v>
      </c>
      <c r="D151" s="55" t="s">
        <v>1150</v>
      </c>
      <c r="E151" s="67" t="s">
        <v>518</v>
      </c>
      <c r="F151" s="67" t="s">
        <v>518</v>
      </c>
      <c r="G151" s="67" t="s">
        <v>518</v>
      </c>
      <c r="H151" s="67" t="s">
        <v>518</v>
      </c>
      <c r="I151" s="67" t="s">
        <v>518</v>
      </c>
      <c r="J151" s="67" t="s">
        <v>518</v>
      </c>
      <c r="K151" s="44" t="s">
        <v>352</v>
      </c>
      <c r="L151" s="45" t="s">
        <v>500</v>
      </c>
      <c r="M151" s="45" t="s">
        <v>500</v>
      </c>
      <c r="N151" s="8" t="s">
        <v>686</v>
      </c>
      <c r="O151" s="11" t="s">
        <v>698</v>
      </c>
      <c r="P151" s="8" t="s">
        <v>721</v>
      </c>
    </row>
    <row r="152" spans="1:16" ht="76.5">
      <c r="A152" s="70" t="s">
        <v>150</v>
      </c>
      <c r="B152" s="69">
        <v>11</v>
      </c>
      <c r="C152" s="168">
        <v>3</v>
      </c>
      <c r="D152" s="55" t="s">
        <v>1151</v>
      </c>
      <c r="E152" s="199">
        <v>1</v>
      </c>
      <c r="F152" s="200">
        <v>0</v>
      </c>
      <c r="G152" s="200">
        <v>0</v>
      </c>
      <c r="H152" s="55" t="s">
        <v>1234</v>
      </c>
      <c r="I152" s="34" t="s">
        <v>27</v>
      </c>
      <c r="J152" s="34" t="s">
        <v>27</v>
      </c>
      <c r="K152" s="56" t="s">
        <v>353</v>
      </c>
      <c r="L152" s="56" t="s">
        <v>678</v>
      </c>
      <c r="M152" s="56" t="s">
        <v>504</v>
      </c>
      <c r="N152" s="8" t="s">
        <v>686</v>
      </c>
      <c r="O152" s="34" t="s">
        <v>699</v>
      </c>
      <c r="P152" s="34" t="s">
        <v>722</v>
      </c>
    </row>
    <row r="153" spans="1:16" ht="38.25">
      <c r="A153" s="70" t="s">
        <v>152</v>
      </c>
      <c r="B153" s="69">
        <v>1</v>
      </c>
      <c r="C153" s="56" t="s">
        <v>27</v>
      </c>
      <c r="D153" s="56" t="s">
        <v>27</v>
      </c>
      <c r="E153" s="34" t="s">
        <v>27</v>
      </c>
      <c r="F153" s="34" t="s">
        <v>27</v>
      </c>
      <c r="G153" s="34" t="s">
        <v>27</v>
      </c>
      <c r="H153" s="34" t="s">
        <v>27</v>
      </c>
      <c r="I153" s="34" t="s">
        <v>27</v>
      </c>
      <c r="J153" s="34" t="s">
        <v>27</v>
      </c>
      <c r="K153" s="44" t="s">
        <v>354</v>
      </c>
      <c r="L153" s="56" t="s">
        <v>678</v>
      </c>
      <c r="M153" s="45" t="s">
        <v>504</v>
      </c>
      <c r="N153" s="8" t="s">
        <v>686</v>
      </c>
      <c r="O153" s="34" t="s">
        <v>699</v>
      </c>
      <c r="P153" s="34" t="s">
        <v>722</v>
      </c>
    </row>
    <row r="154" spans="1:16" ht="38.25">
      <c r="A154" s="70" t="s">
        <v>153</v>
      </c>
      <c r="B154" s="69">
        <v>12</v>
      </c>
      <c r="C154" s="168">
        <v>3</v>
      </c>
      <c r="D154" s="179">
        <v>3</v>
      </c>
      <c r="E154" s="199">
        <v>1</v>
      </c>
      <c r="F154" s="200">
        <v>0</v>
      </c>
      <c r="G154" s="200">
        <v>0</v>
      </c>
      <c r="H154" s="34" t="s">
        <v>27</v>
      </c>
      <c r="I154" s="34" t="s">
        <v>27</v>
      </c>
      <c r="J154" s="34" t="s">
        <v>27</v>
      </c>
      <c r="K154" s="56" t="s">
        <v>355</v>
      </c>
      <c r="L154" s="56" t="s">
        <v>678</v>
      </c>
      <c r="M154" s="56" t="s">
        <v>505</v>
      </c>
      <c r="N154" s="8" t="s">
        <v>686</v>
      </c>
      <c r="O154" s="34" t="s">
        <v>699</v>
      </c>
      <c r="P154" s="34" t="s">
        <v>723</v>
      </c>
    </row>
    <row r="155" spans="1:16" ht="38.25">
      <c r="A155" s="70" t="s">
        <v>768</v>
      </c>
      <c r="B155" s="69">
        <v>8</v>
      </c>
      <c r="C155" s="56" t="s">
        <v>27</v>
      </c>
      <c r="D155" s="56" t="s">
        <v>27</v>
      </c>
      <c r="E155" s="34" t="s">
        <v>27</v>
      </c>
      <c r="F155" s="34" t="s">
        <v>27</v>
      </c>
      <c r="G155" s="34" t="s">
        <v>27</v>
      </c>
      <c r="H155" s="34" t="s">
        <v>27</v>
      </c>
      <c r="I155" s="34" t="s">
        <v>27</v>
      </c>
      <c r="J155" s="34" t="s">
        <v>27</v>
      </c>
      <c r="K155" s="64" t="s">
        <v>356</v>
      </c>
      <c r="L155" s="56" t="s">
        <v>678</v>
      </c>
      <c r="M155" s="64" t="s">
        <v>505</v>
      </c>
      <c r="N155" s="8" t="s">
        <v>686</v>
      </c>
      <c r="O155" s="34" t="s">
        <v>699</v>
      </c>
      <c r="P155" s="34" t="s">
        <v>723</v>
      </c>
    </row>
    <row r="156" spans="1:16" ht="38.25">
      <c r="A156" s="70" t="s">
        <v>154</v>
      </c>
      <c r="B156" s="69">
        <v>20</v>
      </c>
      <c r="C156" s="56" t="s">
        <v>27</v>
      </c>
      <c r="D156" s="56" t="s">
        <v>27</v>
      </c>
      <c r="E156" s="34" t="s">
        <v>27</v>
      </c>
      <c r="F156" s="34" t="s">
        <v>27</v>
      </c>
      <c r="G156" s="34" t="s">
        <v>27</v>
      </c>
      <c r="H156" s="34" t="s">
        <v>27</v>
      </c>
      <c r="I156" s="34" t="s">
        <v>27</v>
      </c>
      <c r="J156" s="34" t="s">
        <v>27</v>
      </c>
      <c r="K156" s="44" t="s">
        <v>357</v>
      </c>
      <c r="L156" s="56" t="s">
        <v>678</v>
      </c>
      <c r="M156" s="45" t="s">
        <v>505</v>
      </c>
      <c r="N156" s="8" t="s">
        <v>686</v>
      </c>
      <c r="O156" s="34" t="s">
        <v>699</v>
      </c>
      <c r="P156" s="34" t="s">
        <v>723</v>
      </c>
    </row>
    <row r="157" spans="1:16" ht="38.25">
      <c r="A157" s="70" t="s">
        <v>769</v>
      </c>
      <c r="B157" s="69">
        <v>1</v>
      </c>
      <c r="C157" s="56" t="s">
        <v>27</v>
      </c>
      <c r="D157" s="56" t="s">
        <v>27</v>
      </c>
      <c r="E157" s="34" t="s">
        <v>27</v>
      </c>
      <c r="F157" s="34" t="s">
        <v>27</v>
      </c>
      <c r="G157" s="34" t="s">
        <v>27</v>
      </c>
      <c r="H157" s="34" t="s">
        <v>27</v>
      </c>
      <c r="I157" s="34" t="s">
        <v>27</v>
      </c>
      <c r="J157" s="34" t="s">
        <v>27</v>
      </c>
      <c r="K157" s="44" t="s">
        <v>358</v>
      </c>
      <c r="L157" s="56" t="s">
        <v>678</v>
      </c>
      <c r="M157" s="45" t="s">
        <v>505</v>
      </c>
      <c r="N157" s="8" t="s">
        <v>686</v>
      </c>
      <c r="O157" s="34" t="s">
        <v>699</v>
      </c>
      <c r="P157" s="34" t="s">
        <v>723</v>
      </c>
    </row>
    <row r="158" spans="1:16" ht="38.25">
      <c r="A158" s="70" t="s">
        <v>155</v>
      </c>
      <c r="B158" s="68">
        <v>1</v>
      </c>
      <c r="C158" s="56" t="s">
        <v>27</v>
      </c>
      <c r="D158" s="56" t="s">
        <v>27</v>
      </c>
      <c r="E158" s="34" t="s">
        <v>27</v>
      </c>
      <c r="F158" s="34" t="s">
        <v>27</v>
      </c>
      <c r="G158" s="34" t="s">
        <v>27</v>
      </c>
      <c r="H158" s="34" t="s">
        <v>27</v>
      </c>
      <c r="I158" s="34" t="s">
        <v>27</v>
      </c>
      <c r="J158" s="34" t="s">
        <v>27</v>
      </c>
      <c r="K158" s="44" t="s">
        <v>359</v>
      </c>
      <c r="L158" s="56" t="s">
        <v>678</v>
      </c>
      <c r="M158" s="45" t="s">
        <v>505</v>
      </c>
      <c r="N158" s="8" t="s">
        <v>686</v>
      </c>
      <c r="O158" s="34" t="s">
        <v>699</v>
      </c>
      <c r="P158" s="34" t="s">
        <v>723</v>
      </c>
    </row>
    <row r="159" spans="1:16" ht="51">
      <c r="A159" s="54" t="s">
        <v>596</v>
      </c>
      <c r="B159" s="68">
        <v>22</v>
      </c>
      <c r="C159" s="166">
        <v>7</v>
      </c>
      <c r="D159" s="177">
        <v>7</v>
      </c>
      <c r="E159" s="199">
        <v>9</v>
      </c>
      <c r="F159" s="200">
        <v>2</v>
      </c>
      <c r="G159" s="61">
        <v>0.28000000000000003</v>
      </c>
      <c r="H159" s="55" t="s">
        <v>1235</v>
      </c>
      <c r="I159" s="67" t="s">
        <v>518</v>
      </c>
      <c r="J159" s="67" t="s">
        <v>518</v>
      </c>
      <c r="K159" s="56" t="s">
        <v>360</v>
      </c>
      <c r="L159" s="56" t="s">
        <v>678</v>
      </c>
      <c r="M159" s="56" t="s">
        <v>506</v>
      </c>
      <c r="N159" s="8" t="s">
        <v>686</v>
      </c>
      <c r="O159" s="34" t="s">
        <v>699</v>
      </c>
      <c r="P159" s="56" t="s">
        <v>724</v>
      </c>
    </row>
    <row r="160" spans="1:16" ht="38.25">
      <c r="A160" s="70" t="s">
        <v>156</v>
      </c>
      <c r="B160" s="69">
        <v>3</v>
      </c>
      <c r="C160" s="56" t="s">
        <v>27</v>
      </c>
      <c r="D160" s="56" t="s">
        <v>27</v>
      </c>
      <c r="E160" s="34" t="s">
        <v>27</v>
      </c>
      <c r="F160" s="34" t="s">
        <v>27</v>
      </c>
      <c r="G160" s="34" t="s">
        <v>27</v>
      </c>
      <c r="H160" s="67" t="s">
        <v>518</v>
      </c>
      <c r="I160" s="67" t="s">
        <v>518</v>
      </c>
      <c r="J160" s="67" t="s">
        <v>518</v>
      </c>
      <c r="K160" s="44" t="s">
        <v>361</v>
      </c>
      <c r="L160" s="56" t="s">
        <v>678</v>
      </c>
      <c r="M160" s="45" t="s">
        <v>506</v>
      </c>
      <c r="N160" s="8" t="s">
        <v>686</v>
      </c>
      <c r="O160" s="34" t="s">
        <v>699</v>
      </c>
      <c r="P160" s="56" t="s">
        <v>724</v>
      </c>
    </row>
    <row r="161" spans="1:16" ht="19.899999999999999" customHeight="1">
      <c r="A161" s="70" t="s">
        <v>770</v>
      </c>
      <c r="B161" s="69">
        <v>4</v>
      </c>
      <c r="C161" s="168">
        <v>0</v>
      </c>
      <c r="D161" s="179">
        <v>1</v>
      </c>
      <c r="E161" s="199">
        <v>4</v>
      </c>
      <c r="F161" s="200">
        <v>3</v>
      </c>
      <c r="G161" s="61">
        <v>3</v>
      </c>
      <c r="H161" s="67" t="s">
        <v>518</v>
      </c>
      <c r="I161" s="67" t="s">
        <v>518</v>
      </c>
      <c r="J161" s="34" t="s">
        <v>27</v>
      </c>
      <c r="K161" s="56" t="s">
        <v>362</v>
      </c>
      <c r="L161" s="56" t="s">
        <v>682</v>
      </c>
      <c r="M161" s="56" t="s">
        <v>507</v>
      </c>
      <c r="N161" s="8" t="s">
        <v>686</v>
      </c>
      <c r="O161" s="34" t="s">
        <v>699</v>
      </c>
      <c r="P161" s="34" t="s">
        <v>725</v>
      </c>
    </row>
    <row r="162" spans="1:16" ht="38.25">
      <c r="A162" s="70" t="s">
        <v>157</v>
      </c>
      <c r="B162" s="69">
        <v>4</v>
      </c>
      <c r="C162" s="168">
        <v>1</v>
      </c>
      <c r="D162" s="179">
        <v>1</v>
      </c>
      <c r="E162" s="199">
        <v>1</v>
      </c>
      <c r="F162" s="200">
        <v>0</v>
      </c>
      <c r="G162" s="200">
        <v>0</v>
      </c>
      <c r="H162" s="34" t="s">
        <v>27</v>
      </c>
      <c r="I162" s="34" t="s">
        <v>27</v>
      </c>
      <c r="J162" s="34" t="s">
        <v>27</v>
      </c>
      <c r="K162" s="45" t="s">
        <v>363</v>
      </c>
      <c r="L162" s="56" t="s">
        <v>682</v>
      </c>
      <c r="M162" s="45" t="s">
        <v>507</v>
      </c>
      <c r="N162" s="8" t="s">
        <v>686</v>
      </c>
      <c r="O162" s="34" t="s">
        <v>699</v>
      </c>
      <c r="P162" s="34" t="s">
        <v>725</v>
      </c>
    </row>
    <row r="163" spans="1:16" ht="38.25">
      <c r="A163" s="70" t="s">
        <v>158</v>
      </c>
      <c r="B163" s="10">
        <v>0.8</v>
      </c>
      <c r="C163" s="56" t="s">
        <v>27</v>
      </c>
      <c r="D163" s="56" t="s">
        <v>27</v>
      </c>
      <c r="E163" s="34" t="s">
        <v>27</v>
      </c>
      <c r="F163" s="34" t="s">
        <v>27</v>
      </c>
      <c r="G163" s="34" t="s">
        <v>27</v>
      </c>
      <c r="H163" s="34" t="s">
        <v>27</v>
      </c>
      <c r="I163" s="34" t="s">
        <v>27</v>
      </c>
      <c r="J163" s="34" t="s">
        <v>27</v>
      </c>
      <c r="K163" s="44" t="s">
        <v>364</v>
      </c>
      <c r="L163" s="56" t="s">
        <v>682</v>
      </c>
      <c r="M163" s="45" t="s">
        <v>507</v>
      </c>
      <c r="N163" s="8" t="s">
        <v>686</v>
      </c>
      <c r="O163" s="34" t="s">
        <v>699</v>
      </c>
      <c r="P163" s="34" t="s">
        <v>725</v>
      </c>
    </row>
    <row r="164" spans="1:16" ht="38.25">
      <c r="A164" s="70" t="s">
        <v>159</v>
      </c>
      <c r="B164" s="10">
        <v>0.75</v>
      </c>
      <c r="C164" s="56" t="s">
        <v>27</v>
      </c>
      <c r="D164" s="56" t="s">
        <v>27</v>
      </c>
      <c r="E164" s="34" t="s">
        <v>27</v>
      </c>
      <c r="F164" s="34" t="s">
        <v>27</v>
      </c>
      <c r="G164" s="34" t="s">
        <v>27</v>
      </c>
      <c r="H164" s="34" t="s">
        <v>27</v>
      </c>
      <c r="I164" s="34" t="s">
        <v>27</v>
      </c>
      <c r="J164" s="34" t="s">
        <v>27</v>
      </c>
      <c r="K164" s="44" t="s">
        <v>365</v>
      </c>
      <c r="L164" s="56" t="s">
        <v>682</v>
      </c>
      <c r="M164" s="45" t="s">
        <v>507</v>
      </c>
      <c r="N164" s="8" t="s">
        <v>686</v>
      </c>
      <c r="O164" s="34" t="s">
        <v>699</v>
      </c>
      <c r="P164" s="34" t="s">
        <v>725</v>
      </c>
    </row>
    <row r="165" spans="1:16" ht="38.25">
      <c r="A165" s="70" t="s">
        <v>771</v>
      </c>
      <c r="B165" s="69">
        <v>80</v>
      </c>
      <c r="C165" s="56" t="s">
        <v>27</v>
      </c>
      <c r="D165" s="56" t="s">
        <v>27</v>
      </c>
      <c r="E165" s="34" t="s">
        <v>27</v>
      </c>
      <c r="F165" s="34" t="s">
        <v>27</v>
      </c>
      <c r="G165" s="34" t="s">
        <v>27</v>
      </c>
      <c r="H165" s="34" t="s">
        <v>27</v>
      </c>
      <c r="I165" s="34" t="s">
        <v>27</v>
      </c>
      <c r="J165" s="34" t="s">
        <v>27</v>
      </c>
      <c r="K165" s="44" t="s">
        <v>366</v>
      </c>
      <c r="L165" s="56" t="s">
        <v>682</v>
      </c>
      <c r="M165" s="45" t="s">
        <v>507</v>
      </c>
      <c r="N165" s="8" t="s">
        <v>686</v>
      </c>
      <c r="O165" s="34" t="s">
        <v>699</v>
      </c>
      <c r="P165" s="34" t="s">
        <v>725</v>
      </c>
    </row>
    <row r="166" spans="1:16" ht="38.25">
      <c r="A166" s="70" t="s">
        <v>160</v>
      </c>
      <c r="B166" s="69">
        <v>4</v>
      </c>
      <c r="C166" s="56" t="s">
        <v>27</v>
      </c>
      <c r="D166" s="56" t="s">
        <v>27</v>
      </c>
      <c r="E166" s="34" t="s">
        <v>27</v>
      </c>
      <c r="F166" s="34" t="s">
        <v>27</v>
      </c>
      <c r="G166" s="34" t="s">
        <v>27</v>
      </c>
      <c r="H166" s="34" t="s">
        <v>27</v>
      </c>
      <c r="I166" s="34" t="s">
        <v>27</v>
      </c>
      <c r="J166" s="34" t="s">
        <v>27</v>
      </c>
      <c r="K166" s="44" t="s">
        <v>367</v>
      </c>
      <c r="L166" s="56" t="s">
        <v>682</v>
      </c>
      <c r="M166" s="45" t="s">
        <v>507</v>
      </c>
      <c r="N166" s="8" t="s">
        <v>686</v>
      </c>
      <c r="O166" s="34" t="s">
        <v>699</v>
      </c>
      <c r="P166" s="34" t="s">
        <v>725</v>
      </c>
    </row>
    <row r="167" spans="1:16" ht="51">
      <c r="A167" s="70" t="s">
        <v>772</v>
      </c>
      <c r="B167" s="69">
        <v>3</v>
      </c>
      <c r="C167" s="168">
        <v>1</v>
      </c>
      <c r="D167" s="55" t="s">
        <v>1152</v>
      </c>
      <c r="E167" s="43">
        <v>2</v>
      </c>
      <c r="F167" s="43">
        <v>0</v>
      </c>
      <c r="G167" s="43">
        <v>0</v>
      </c>
      <c r="H167" s="55" t="s">
        <v>1236</v>
      </c>
      <c r="I167" s="203" t="s">
        <v>1237</v>
      </c>
      <c r="J167" s="34" t="s">
        <v>27</v>
      </c>
      <c r="K167" s="44" t="s">
        <v>368</v>
      </c>
      <c r="L167" s="56" t="s">
        <v>682</v>
      </c>
      <c r="M167" s="45" t="s">
        <v>508</v>
      </c>
      <c r="N167" s="8" t="s">
        <v>686</v>
      </c>
      <c r="O167" s="34" t="s">
        <v>699</v>
      </c>
      <c r="P167" s="8" t="s">
        <v>726</v>
      </c>
    </row>
    <row r="168" spans="1:16" ht="32.450000000000003" customHeight="1">
      <c r="A168" s="167" t="s">
        <v>773</v>
      </c>
      <c r="B168" s="165">
        <v>2</v>
      </c>
      <c r="C168" s="56" t="s">
        <v>27</v>
      </c>
      <c r="D168" s="55" t="s">
        <v>1153</v>
      </c>
      <c r="E168" s="199">
        <v>0</v>
      </c>
      <c r="F168" s="200">
        <v>1</v>
      </c>
      <c r="G168" s="61">
        <v>1</v>
      </c>
      <c r="H168" s="55" t="s">
        <v>1238</v>
      </c>
      <c r="I168" s="55" t="s">
        <v>1239</v>
      </c>
      <c r="J168" s="34" t="s">
        <v>27</v>
      </c>
      <c r="K168" s="45" t="s">
        <v>369</v>
      </c>
      <c r="L168" s="56" t="s">
        <v>682</v>
      </c>
      <c r="M168" s="45" t="s">
        <v>508</v>
      </c>
      <c r="N168" s="8" t="s">
        <v>686</v>
      </c>
      <c r="O168" s="34" t="s">
        <v>699</v>
      </c>
      <c r="P168" s="8" t="s">
        <v>726</v>
      </c>
    </row>
    <row r="169" spans="1:16" ht="52.15" customHeight="1">
      <c r="A169" s="70" t="s">
        <v>371</v>
      </c>
      <c r="B169" s="69">
        <v>3</v>
      </c>
      <c r="C169" s="168">
        <v>1</v>
      </c>
      <c r="D169" s="55" t="s">
        <v>1154</v>
      </c>
      <c r="E169" s="199">
        <v>1</v>
      </c>
      <c r="F169" s="200">
        <v>0</v>
      </c>
      <c r="G169" s="200">
        <v>0</v>
      </c>
      <c r="H169" s="55" t="s">
        <v>1240</v>
      </c>
      <c r="I169" s="34" t="s">
        <v>27</v>
      </c>
      <c r="J169" s="34" t="s">
        <v>27</v>
      </c>
      <c r="K169" s="44" t="s">
        <v>372</v>
      </c>
      <c r="L169" s="56" t="s">
        <v>682</v>
      </c>
      <c r="M169" s="45" t="s">
        <v>508</v>
      </c>
      <c r="N169" s="8" t="s">
        <v>686</v>
      </c>
      <c r="O169" s="34" t="s">
        <v>699</v>
      </c>
      <c r="P169" s="8" t="s">
        <v>726</v>
      </c>
    </row>
    <row r="170" spans="1:16" ht="38.25">
      <c r="A170" s="70" t="s">
        <v>161</v>
      </c>
      <c r="B170" s="69">
        <v>1</v>
      </c>
      <c r="C170" s="56" t="s">
        <v>27</v>
      </c>
      <c r="D170" s="56" t="s">
        <v>27</v>
      </c>
      <c r="E170" s="34" t="s">
        <v>27</v>
      </c>
      <c r="F170" s="34" t="s">
        <v>27</v>
      </c>
      <c r="G170" s="34" t="s">
        <v>27</v>
      </c>
      <c r="H170" s="34" t="s">
        <v>27</v>
      </c>
      <c r="I170" s="34" t="s">
        <v>27</v>
      </c>
      <c r="J170" s="34" t="s">
        <v>27</v>
      </c>
      <c r="K170" s="45" t="s">
        <v>373</v>
      </c>
      <c r="L170" s="56" t="s">
        <v>682</v>
      </c>
      <c r="M170" s="45" t="s">
        <v>508</v>
      </c>
      <c r="N170" s="8" t="s">
        <v>686</v>
      </c>
      <c r="O170" s="34" t="s">
        <v>699</v>
      </c>
      <c r="P170" s="8" t="s">
        <v>726</v>
      </c>
    </row>
    <row r="171" spans="1:16" ht="38.25">
      <c r="A171" s="70" t="s">
        <v>163</v>
      </c>
      <c r="B171" s="69">
        <v>1</v>
      </c>
      <c r="C171" s="56" t="s">
        <v>27</v>
      </c>
      <c r="D171" s="56" t="s">
        <v>27</v>
      </c>
      <c r="E171" s="34" t="s">
        <v>27</v>
      </c>
      <c r="F171" s="34" t="s">
        <v>27</v>
      </c>
      <c r="G171" s="34" t="s">
        <v>27</v>
      </c>
      <c r="H171" s="34" t="s">
        <v>27</v>
      </c>
      <c r="I171" s="34" t="s">
        <v>27</v>
      </c>
      <c r="J171" s="34" t="s">
        <v>27</v>
      </c>
      <c r="K171" s="44" t="s">
        <v>374</v>
      </c>
      <c r="L171" s="56" t="s">
        <v>682</v>
      </c>
      <c r="M171" s="45" t="s">
        <v>508</v>
      </c>
      <c r="N171" s="8" t="s">
        <v>686</v>
      </c>
      <c r="O171" s="34" t="s">
        <v>699</v>
      </c>
      <c r="P171" s="8" t="s">
        <v>726</v>
      </c>
    </row>
    <row r="172" spans="1:16" ht="38.25">
      <c r="A172" s="70" t="s">
        <v>774</v>
      </c>
      <c r="B172" s="10">
        <v>0.6</v>
      </c>
      <c r="C172" s="61">
        <v>0.86</v>
      </c>
      <c r="D172" s="10">
        <v>0.6</v>
      </c>
      <c r="E172" s="59">
        <v>0.77</v>
      </c>
      <c r="F172" s="61">
        <v>0.17</v>
      </c>
      <c r="G172" s="61">
        <v>0.28000000000000003</v>
      </c>
      <c r="H172" s="55" t="s">
        <v>1241</v>
      </c>
      <c r="I172" s="67" t="s">
        <v>518</v>
      </c>
      <c r="J172" s="34" t="s">
        <v>27</v>
      </c>
      <c r="K172" s="45" t="s">
        <v>375</v>
      </c>
      <c r="L172" s="56" t="s">
        <v>682</v>
      </c>
      <c r="M172" s="45" t="s">
        <v>508</v>
      </c>
      <c r="N172" s="8" t="s">
        <v>686</v>
      </c>
      <c r="O172" s="34" t="s">
        <v>699</v>
      </c>
      <c r="P172" s="8" t="s">
        <v>726</v>
      </c>
    </row>
    <row r="173" spans="1:16" ht="38.25">
      <c r="A173" s="70" t="s">
        <v>164</v>
      </c>
      <c r="B173" s="69">
        <v>3</v>
      </c>
      <c r="C173" s="56" t="s">
        <v>27</v>
      </c>
      <c r="D173" s="56" t="s">
        <v>27</v>
      </c>
      <c r="E173" s="34" t="s">
        <v>27</v>
      </c>
      <c r="F173" s="34" t="s">
        <v>27</v>
      </c>
      <c r="G173" s="34" t="s">
        <v>27</v>
      </c>
      <c r="H173" s="34" t="s">
        <v>27</v>
      </c>
      <c r="I173" s="34" t="s">
        <v>27</v>
      </c>
      <c r="J173" s="34" t="s">
        <v>27</v>
      </c>
      <c r="K173" s="44" t="s">
        <v>376</v>
      </c>
      <c r="L173" s="56" t="s">
        <v>682</v>
      </c>
      <c r="M173" s="45" t="s">
        <v>508</v>
      </c>
      <c r="N173" s="8" t="s">
        <v>686</v>
      </c>
      <c r="O173" s="34" t="s">
        <v>699</v>
      </c>
      <c r="P173" s="8" t="s">
        <v>726</v>
      </c>
    </row>
    <row r="174" spans="1:16" ht="38.25">
      <c r="A174" s="70" t="s">
        <v>775</v>
      </c>
      <c r="B174" s="10">
        <v>0.7</v>
      </c>
      <c r="C174" s="56" t="s">
        <v>27</v>
      </c>
      <c r="D174" s="56" t="s">
        <v>27</v>
      </c>
      <c r="E174" s="34" t="s">
        <v>27</v>
      </c>
      <c r="F174" s="34" t="s">
        <v>27</v>
      </c>
      <c r="G174" s="34" t="s">
        <v>27</v>
      </c>
      <c r="H174" s="34" t="s">
        <v>27</v>
      </c>
      <c r="I174" s="34" t="s">
        <v>27</v>
      </c>
      <c r="J174" s="34" t="s">
        <v>27</v>
      </c>
      <c r="K174" s="44" t="s">
        <v>377</v>
      </c>
      <c r="L174" s="56" t="s">
        <v>682</v>
      </c>
      <c r="M174" s="45" t="s">
        <v>509</v>
      </c>
      <c r="N174" s="8" t="s">
        <v>686</v>
      </c>
      <c r="O174" s="34" t="s">
        <v>699</v>
      </c>
      <c r="P174" s="8" t="s">
        <v>727</v>
      </c>
    </row>
    <row r="175" spans="1:16" ht="15.6" customHeight="1">
      <c r="A175" s="70" t="s">
        <v>165</v>
      </c>
      <c r="B175" s="10">
        <v>0.1</v>
      </c>
      <c r="C175" s="56" t="s">
        <v>27</v>
      </c>
      <c r="D175" s="56" t="s">
        <v>27</v>
      </c>
      <c r="E175" s="34" t="s">
        <v>27</v>
      </c>
      <c r="F175" s="34" t="s">
        <v>27</v>
      </c>
      <c r="G175" s="34" t="s">
        <v>27</v>
      </c>
      <c r="H175" s="34" t="s">
        <v>27</v>
      </c>
      <c r="I175" s="34" t="s">
        <v>27</v>
      </c>
      <c r="J175" s="34" t="s">
        <v>27</v>
      </c>
      <c r="K175" s="44" t="s">
        <v>378</v>
      </c>
      <c r="L175" s="56" t="s">
        <v>682</v>
      </c>
      <c r="M175" s="45" t="s">
        <v>509</v>
      </c>
      <c r="N175" s="8" t="s">
        <v>686</v>
      </c>
      <c r="O175" s="34" t="s">
        <v>699</v>
      </c>
      <c r="P175" s="8" t="s">
        <v>727</v>
      </c>
    </row>
    <row r="176" spans="1:16" ht="21.6" customHeight="1">
      <c r="A176" s="70" t="s">
        <v>166</v>
      </c>
      <c r="B176" s="69">
        <v>2</v>
      </c>
      <c r="C176" s="56" t="s">
        <v>27</v>
      </c>
      <c r="D176" s="56" t="s">
        <v>27</v>
      </c>
      <c r="E176" s="34" t="s">
        <v>27</v>
      </c>
      <c r="F176" s="34" t="s">
        <v>27</v>
      </c>
      <c r="G176" s="34" t="s">
        <v>27</v>
      </c>
      <c r="H176" s="34" t="s">
        <v>27</v>
      </c>
      <c r="I176" s="34" t="s">
        <v>27</v>
      </c>
      <c r="J176" s="34" t="s">
        <v>27</v>
      </c>
      <c r="K176" s="45" t="s">
        <v>379</v>
      </c>
      <c r="L176" s="56" t="s">
        <v>682</v>
      </c>
      <c r="M176" s="45" t="s">
        <v>509</v>
      </c>
      <c r="N176" s="8" t="s">
        <v>686</v>
      </c>
      <c r="O176" s="34" t="s">
        <v>699</v>
      </c>
      <c r="P176" s="8" t="s">
        <v>727</v>
      </c>
    </row>
    <row r="177" spans="1:16" ht="15.6" customHeight="1">
      <c r="A177" s="70" t="s">
        <v>167</v>
      </c>
      <c r="B177" s="10">
        <v>0.98</v>
      </c>
      <c r="C177" s="56" t="s">
        <v>27</v>
      </c>
      <c r="D177" s="56" t="s">
        <v>27</v>
      </c>
      <c r="E177" s="34" t="s">
        <v>27</v>
      </c>
      <c r="F177" s="34" t="s">
        <v>27</v>
      </c>
      <c r="G177" s="34" t="s">
        <v>27</v>
      </c>
      <c r="H177" s="34" t="s">
        <v>27</v>
      </c>
      <c r="I177" s="34" t="s">
        <v>27</v>
      </c>
      <c r="J177" s="34" t="s">
        <v>27</v>
      </c>
      <c r="K177" s="45" t="s">
        <v>380</v>
      </c>
      <c r="L177" s="56" t="s">
        <v>682</v>
      </c>
      <c r="M177" s="45" t="s">
        <v>509</v>
      </c>
      <c r="N177" s="8" t="s">
        <v>686</v>
      </c>
      <c r="O177" s="34" t="s">
        <v>699</v>
      </c>
      <c r="P177" s="8" t="s">
        <v>727</v>
      </c>
    </row>
    <row r="178" spans="1:16" ht="17.45" customHeight="1">
      <c r="A178" s="70" t="s">
        <v>169</v>
      </c>
      <c r="B178" s="10">
        <v>0.98</v>
      </c>
      <c r="C178" s="56" t="s">
        <v>27</v>
      </c>
      <c r="D178" s="56" t="s">
        <v>27</v>
      </c>
      <c r="E178" s="34" t="s">
        <v>27</v>
      </c>
      <c r="F178" s="34" t="s">
        <v>27</v>
      </c>
      <c r="G178" s="34" t="s">
        <v>27</v>
      </c>
      <c r="H178" s="34" t="s">
        <v>27</v>
      </c>
      <c r="I178" s="34" t="s">
        <v>27</v>
      </c>
      <c r="J178" s="34" t="s">
        <v>27</v>
      </c>
      <c r="K178" s="44" t="s">
        <v>381</v>
      </c>
      <c r="L178" s="56" t="s">
        <v>682</v>
      </c>
      <c r="M178" s="45" t="s">
        <v>509</v>
      </c>
      <c r="N178" s="8" t="s">
        <v>686</v>
      </c>
      <c r="O178" s="34" t="s">
        <v>699</v>
      </c>
      <c r="P178" s="8" t="s">
        <v>727</v>
      </c>
    </row>
    <row r="179" spans="1:16" ht="38.25">
      <c r="A179" s="70" t="s">
        <v>776</v>
      </c>
      <c r="B179" s="69">
        <v>1</v>
      </c>
      <c r="C179" s="56" t="s">
        <v>27</v>
      </c>
      <c r="D179" s="56" t="s">
        <v>27</v>
      </c>
      <c r="E179" s="34" t="s">
        <v>27</v>
      </c>
      <c r="F179" s="34" t="s">
        <v>27</v>
      </c>
      <c r="G179" s="34" t="s">
        <v>27</v>
      </c>
      <c r="H179" s="34" t="s">
        <v>27</v>
      </c>
      <c r="I179" s="34" t="s">
        <v>27</v>
      </c>
      <c r="J179" s="34" t="s">
        <v>27</v>
      </c>
      <c r="K179" s="44" t="s">
        <v>382</v>
      </c>
      <c r="L179" s="56" t="s">
        <v>682</v>
      </c>
      <c r="M179" s="45" t="s">
        <v>509</v>
      </c>
      <c r="N179" s="8" t="s">
        <v>686</v>
      </c>
      <c r="O179" s="34" t="s">
        <v>699</v>
      </c>
      <c r="P179" s="8" t="s">
        <v>727</v>
      </c>
    </row>
    <row r="180" spans="1:16" ht="76.5">
      <c r="A180" s="70" t="s">
        <v>777</v>
      </c>
      <c r="B180" s="10">
        <v>0.75</v>
      </c>
      <c r="C180" s="168" t="s">
        <v>995</v>
      </c>
      <c r="D180" s="61">
        <v>0.75</v>
      </c>
      <c r="E180" s="10" t="s">
        <v>1016</v>
      </c>
      <c r="F180" s="206" t="s">
        <v>638</v>
      </c>
      <c r="G180" s="10" t="s">
        <v>1204</v>
      </c>
      <c r="H180" s="55" t="s">
        <v>1244</v>
      </c>
      <c r="I180" s="67" t="s">
        <v>518</v>
      </c>
      <c r="J180" s="67" t="s">
        <v>518</v>
      </c>
      <c r="K180" s="44" t="s">
        <v>383</v>
      </c>
      <c r="L180" s="56" t="s">
        <v>682</v>
      </c>
      <c r="M180" s="45" t="s">
        <v>509</v>
      </c>
      <c r="N180" s="8" t="s">
        <v>686</v>
      </c>
      <c r="O180" s="34" t="s">
        <v>699</v>
      </c>
      <c r="P180" s="8" t="s">
        <v>727</v>
      </c>
    </row>
    <row r="181" spans="1:16" ht="51">
      <c r="A181" s="70" t="s">
        <v>778</v>
      </c>
      <c r="B181" s="10">
        <v>0.75</v>
      </c>
      <c r="C181" s="61">
        <v>0.23</v>
      </c>
      <c r="D181" s="10">
        <v>0.75</v>
      </c>
      <c r="E181" s="10">
        <v>0.33</v>
      </c>
      <c r="F181" s="61">
        <v>0.42</v>
      </c>
      <c r="G181" s="10">
        <v>0.56000000000000005</v>
      </c>
      <c r="H181" s="203" t="s">
        <v>1246</v>
      </c>
      <c r="I181" s="67" t="s">
        <v>518</v>
      </c>
      <c r="J181" s="67" t="s">
        <v>518</v>
      </c>
      <c r="K181" s="44" t="s">
        <v>384</v>
      </c>
      <c r="L181" s="56" t="s">
        <v>682</v>
      </c>
      <c r="M181" s="45" t="s">
        <v>509</v>
      </c>
      <c r="N181" s="8" t="s">
        <v>686</v>
      </c>
      <c r="O181" s="34" t="s">
        <v>699</v>
      </c>
      <c r="P181" s="8" t="s">
        <v>727</v>
      </c>
    </row>
    <row r="182" spans="1:16" ht="22.9" customHeight="1">
      <c r="A182" s="70" t="s">
        <v>171</v>
      </c>
      <c r="B182" s="69">
        <v>5</v>
      </c>
      <c r="C182" s="56" t="s">
        <v>27</v>
      </c>
      <c r="D182" s="56" t="s">
        <v>27</v>
      </c>
      <c r="E182" s="34" t="s">
        <v>27</v>
      </c>
      <c r="F182" s="34" t="s">
        <v>27</v>
      </c>
      <c r="G182" s="34" t="s">
        <v>27</v>
      </c>
      <c r="H182" s="34" t="s">
        <v>27</v>
      </c>
      <c r="I182" s="34" t="s">
        <v>27</v>
      </c>
      <c r="J182" s="34" t="s">
        <v>27</v>
      </c>
      <c r="K182" s="44" t="s">
        <v>385</v>
      </c>
      <c r="L182" s="56" t="s">
        <v>682</v>
      </c>
      <c r="M182" s="45" t="s">
        <v>509</v>
      </c>
      <c r="N182" s="8" t="s">
        <v>686</v>
      </c>
      <c r="O182" s="34" t="s">
        <v>699</v>
      </c>
      <c r="P182" s="8" t="s">
        <v>727</v>
      </c>
    </row>
    <row r="183" spans="1:16" ht="22.15" customHeight="1">
      <c r="A183" s="70" t="s">
        <v>1245</v>
      </c>
      <c r="B183" s="69">
        <v>12</v>
      </c>
      <c r="C183" s="168">
        <v>3</v>
      </c>
      <c r="D183" s="179">
        <v>3</v>
      </c>
      <c r="E183" s="206">
        <v>3</v>
      </c>
      <c r="F183" s="206">
        <v>0</v>
      </c>
      <c r="G183" s="206">
        <v>0</v>
      </c>
      <c r="H183" s="34" t="s">
        <v>27</v>
      </c>
      <c r="I183" s="34" t="s">
        <v>27</v>
      </c>
      <c r="J183" s="34" t="s">
        <v>27</v>
      </c>
      <c r="K183" s="45" t="s">
        <v>386</v>
      </c>
      <c r="L183" s="56" t="s">
        <v>682</v>
      </c>
      <c r="M183" s="45" t="s">
        <v>510</v>
      </c>
      <c r="N183" s="8" t="s">
        <v>686</v>
      </c>
      <c r="O183" s="34" t="s">
        <v>699</v>
      </c>
      <c r="P183" s="8" t="s">
        <v>728</v>
      </c>
    </row>
    <row r="184" spans="1:16" ht="22.15" customHeight="1">
      <c r="A184" s="70" t="s">
        <v>780</v>
      </c>
      <c r="B184" s="10">
        <v>0.8</v>
      </c>
      <c r="C184" s="56" t="s">
        <v>27</v>
      </c>
      <c r="D184" s="56" t="s">
        <v>27</v>
      </c>
      <c r="E184" s="34" t="s">
        <v>27</v>
      </c>
      <c r="F184" s="34" t="s">
        <v>27</v>
      </c>
      <c r="G184" s="34" t="s">
        <v>27</v>
      </c>
      <c r="K184" s="44" t="s">
        <v>387</v>
      </c>
      <c r="L184" s="56" t="s">
        <v>682</v>
      </c>
      <c r="M184" s="45" t="s">
        <v>510</v>
      </c>
      <c r="N184" s="8" t="s">
        <v>686</v>
      </c>
      <c r="O184" s="34" t="s">
        <v>699</v>
      </c>
      <c r="P184" s="8" t="s">
        <v>728</v>
      </c>
    </row>
    <row r="185" spans="1:16" ht="15.6" customHeight="1">
      <c r="A185" s="70" t="s">
        <v>172</v>
      </c>
      <c r="B185" s="69">
        <v>2</v>
      </c>
      <c r="C185" s="56" t="s">
        <v>27</v>
      </c>
      <c r="D185" s="56" t="s">
        <v>27</v>
      </c>
      <c r="E185" s="34" t="s">
        <v>27</v>
      </c>
      <c r="F185" s="34" t="s">
        <v>27</v>
      </c>
      <c r="G185" s="34" t="s">
        <v>27</v>
      </c>
      <c r="K185" s="44" t="s">
        <v>388</v>
      </c>
      <c r="L185" s="56" t="s">
        <v>682</v>
      </c>
      <c r="M185" s="45" t="s">
        <v>510</v>
      </c>
      <c r="N185" s="8" t="s">
        <v>686</v>
      </c>
      <c r="O185" s="34" t="s">
        <v>699</v>
      </c>
      <c r="P185" s="8" t="s">
        <v>728</v>
      </c>
    </row>
    <row r="186" spans="1:16" ht="21.6" customHeight="1">
      <c r="A186" s="70" t="s">
        <v>781</v>
      </c>
      <c r="B186" s="69">
        <v>12</v>
      </c>
      <c r="C186" s="166">
        <v>3</v>
      </c>
      <c r="D186" s="177">
        <v>3</v>
      </c>
      <c r="E186" s="206">
        <v>3</v>
      </c>
      <c r="F186" s="206">
        <v>0</v>
      </c>
      <c r="G186" s="206">
        <v>0</v>
      </c>
      <c r="H186" s="34" t="s">
        <v>27</v>
      </c>
      <c r="I186" s="34" t="s">
        <v>27</v>
      </c>
      <c r="J186" s="34" t="s">
        <v>27</v>
      </c>
      <c r="K186" s="45" t="s">
        <v>389</v>
      </c>
      <c r="L186" s="56" t="s">
        <v>682</v>
      </c>
      <c r="M186" s="45" t="s">
        <v>510</v>
      </c>
      <c r="N186" s="8" t="s">
        <v>686</v>
      </c>
      <c r="O186" s="34" t="s">
        <v>699</v>
      </c>
      <c r="P186" s="8" t="s">
        <v>728</v>
      </c>
    </row>
    <row r="187" spans="1:16" ht="26.45" customHeight="1">
      <c r="A187" s="70" t="s">
        <v>782</v>
      </c>
      <c r="B187" s="69">
        <v>5</v>
      </c>
      <c r="C187" s="56" t="s">
        <v>27</v>
      </c>
      <c r="D187" s="56" t="s">
        <v>27</v>
      </c>
      <c r="E187" s="34" t="s">
        <v>27</v>
      </c>
      <c r="F187" s="34" t="s">
        <v>27</v>
      </c>
      <c r="G187" s="34" t="s">
        <v>27</v>
      </c>
      <c r="H187" s="34" t="s">
        <v>27</v>
      </c>
      <c r="I187" s="34" t="s">
        <v>27</v>
      </c>
      <c r="J187" s="34" t="s">
        <v>27</v>
      </c>
      <c r="K187" s="44" t="s">
        <v>390</v>
      </c>
      <c r="L187" s="56" t="s">
        <v>682</v>
      </c>
      <c r="M187" s="45" t="s">
        <v>510</v>
      </c>
      <c r="N187" s="8" t="s">
        <v>686</v>
      </c>
      <c r="O187" s="34" t="s">
        <v>699</v>
      </c>
      <c r="P187" s="8" t="s">
        <v>728</v>
      </c>
    </row>
    <row r="188" spans="1:16" ht="25.5">
      <c r="A188" s="70" t="s">
        <v>173</v>
      </c>
      <c r="B188" s="69">
        <v>3</v>
      </c>
      <c r="C188" s="56" t="s">
        <v>27</v>
      </c>
      <c r="D188" s="56" t="s">
        <v>27</v>
      </c>
      <c r="E188" s="34" t="s">
        <v>27</v>
      </c>
      <c r="F188" s="34" t="s">
        <v>27</v>
      </c>
      <c r="G188" s="34" t="s">
        <v>27</v>
      </c>
      <c r="H188" s="34" t="s">
        <v>27</v>
      </c>
      <c r="I188" s="34" t="s">
        <v>27</v>
      </c>
      <c r="J188" s="34" t="s">
        <v>27</v>
      </c>
      <c r="K188" s="64" t="s">
        <v>391</v>
      </c>
      <c r="L188" s="56" t="s">
        <v>682</v>
      </c>
      <c r="M188" s="64" t="s">
        <v>509</v>
      </c>
      <c r="N188" s="8" t="s">
        <v>686</v>
      </c>
      <c r="O188" s="34" t="s">
        <v>700</v>
      </c>
      <c r="P188" s="11" t="s">
        <v>729</v>
      </c>
    </row>
    <row r="189" spans="1:16" ht="25.15" customHeight="1">
      <c r="A189" s="70" t="s">
        <v>174</v>
      </c>
      <c r="B189" s="69">
        <v>2</v>
      </c>
      <c r="C189" s="56" t="s">
        <v>27</v>
      </c>
      <c r="D189" s="56" t="s">
        <v>27</v>
      </c>
      <c r="E189" s="34" t="s">
        <v>27</v>
      </c>
      <c r="F189" s="34" t="s">
        <v>27</v>
      </c>
      <c r="G189" s="34" t="s">
        <v>27</v>
      </c>
      <c r="H189" s="34" t="s">
        <v>27</v>
      </c>
      <c r="I189" s="34" t="s">
        <v>27</v>
      </c>
      <c r="J189" s="34" t="s">
        <v>27</v>
      </c>
      <c r="K189" s="44" t="s">
        <v>392</v>
      </c>
      <c r="L189" s="45" t="s">
        <v>680</v>
      </c>
      <c r="M189" s="45" t="s">
        <v>511</v>
      </c>
      <c r="N189" s="8" t="s">
        <v>686</v>
      </c>
      <c r="O189" s="34" t="s">
        <v>730</v>
      </c>
      <c r="P189" s="8" t="s">
        <v>731</v>
      </c>
    </row>
    <row r="190" spans="1:16" ht="18.600000000000001" customHeight="1">
      <c r="A190" s="70" t="s">
        <v>175</v>
      </c>
      <c r="B190" s="69">
        <v>2</v>
      </c>
      <c r="C190" s="168">
        <v>0</v>
      </c>
      <c r="D190" s="56" t="s">
        <v>27</v>
      </c>
      <c r="E190" s="34" t="s">
        <v>27</v>
      </c>
      <c r="F190" s="34" t="s">
        <v>27</v>
      </c>
      <c r="G190" s="34" t="s">
        <v>27</v>
      </c>
      <c r="H190" s="34" t="s">
        <v>27</v>
      </c>
      <c r="I190" s="34" t="s">
        <v>27</v>
      </c>
      <c r="J190" s="34" t="s">
        <v>27</v>
      </c>
      <c r="K190" s="44" t="s">
        <v>393</v>
      </c>
      <c r="L190" s="45" t="s">
        <v>680</v>
      </c>
      <c r="M190" s="45" t="s">
        <v>511</v>
      </c>
      <c r="N190" s="8" t="s">
        <v>686</v>
      </c>
      <c r="O190" s="34" t="s">
        <v>730</v>
      </c>
      <c r="P190" s="8" t="s">
        <v>731</v>
      </c>
    </row>
    <row r="191" spans="1:16" ht="33" customHeight="1">
      <c r="A191" s="54" t="s">
        <v>783</v>
      </c>
      <c r="B191" s="55">
        <v>0.95</v>
      </c>
      <c r="C191" s="168">
        <v>0</v>
      </c>
      <c r="D191" s="55">
        <v>0.95</v>
      </c>
      <c r="E191" s="206">
        <v>0</v>
      </c>
      <c r="F191" s="61">
        <v>1</v>
      </c>
      <c r="G191" s="61">
        <v>1</v>
      </c>
      <c r="H191" s="55" t="s">
        <v>1247</v>
      </c>
      <c r="I191" s="55" t="s">
        <v>1248</v>
      </c>
      <c r="J191" s="67" t="s">
        <v>518</v>
      </c>
      <c r="K191" s="45" t="s">
        <v>396</v>
      </c>
      <c r="L191" s="45" t="s">
        <v>680</v>
      </c>
      <c r="M191" s="45" t="s">
        <v>511</v>
      </c>
      <c r="N191" s="8" t="s">
        <v>686</v>
      </c>
      <c r="O191" s="34" t="s">
        <v>730</v>
      </c>
      <c r="P191" s="8" t="s">
        <v>731</v>
      </c>
    </row>
    <row r="192" spans="1:16" ht="51.6" customHeight="1">
      <c r="A192" s="70" t="s">
        <v>784</v>
      </c>
      <c r="B192" s="69">
        <v>2</v>
      </c>
      <c r="C192" s="168">
        <v>0</v>
      </c>
      <c r="D192" s="205">
        <v>0</v>
      </c>
      <c r="E192" s="206">
        <v>1</v>
      </c>
      <c r="F192" s="206">
        <v>1</v>
      </c>
      <c r="G192" s="34">
        <v>1</v>
      </c>
      <c r="H192" s="55" t="s">
        <v>1250</v>
      </c>
      <c r="I192" s="34" t="s">
        <v>1249</v>
      </c>
      <c r="J192" s="34" t="s">
        <v>27</v>
      </c>
      <c r="K192" s="44" t="s">
        <v>395</v>
      </c>
      <c r="L192" s="45" t="s">
        <v>680</v>
      </c>
      <c r="M192" s="45" t="s">
        <v>511</v>
      </c>
      <c r="N192" s="8" t="s">
        <v>686</v>
      </c>
      <c r="O192" s="34" t="s">
        <v>730</v>
      </c>
      <c r="P192" s="8" t="s">
        <v>731</v>
      </c>
    </row>
    <row r="193" spans="1:16" ht="27" customHeight="1">
      <c r="A193" s="70" t="s">
        <v>176</v>
      </c>
      <c r="B193" s="69">
        <v>5</v>
      </c>
      <c r="C193" s="56" t="s">
        <v>27</v>
      </c>
      <c r="D193" s="56" t="s">
        <v>27</v>
      </c>
      <c r="E193" s="34" t="s">
        <v>27</v>
      </c>
      <c r="F193" s="34" t="s">
        <v>27</v>
      </c>
      <c r="G193" s="34" t="s">
        <v>27</v>
      </c>
      <c r="H193" s="34" t="s">
        <v>27</v>
      </c>
      <c r="I193" s="34" t="s">
        <v>27</v>
      </c>
      <c r="J193" s="34" t="s">
        <v>27</v>
      </c>
      <c r="K193" s="44" t="s">
        <v>394</v>
      </c>
      <c r="L193" s="45" t="s">
        <v>680</v>
      </c>
      <c r="M193" s="45" t="s">
        <v>511</v>
      </c>
      <c r="N193" s="8" t="s">
        <v>686</v>
      </c>
      <c r="O193" s="34" t="s">
        <v>730</v>
      </c>
      <c r="P193" s="8" t="s">
        <v>731</v>
      </c>
    </row>
    <row r="194" spans="1:16" ht="38.25">
      <c r="A194" s="70" t="s">
        <v>785</v>
      </c>
      <c r="B194" s="10">
        <v>0.75</v>
      </c>
      <c r="C194" s="56" t="s">
        <v>27</v>
      </c>
      <c r="D194" s="56" t="s">
        <v>27</v>
      </c>
      <c r="E194" s="34" t="s">
        <v>27</v>
      </c>
      <c r="F194" s="34" t="s">
        <v>27</v>
      </c>
      <c r="G194" s="34" t="s">
        <v>27</v>
      </c>
      <c r="H194" s="34" t="s">
        <v>27</v>
      </c>
      <c r="I194" s="34" t="s">
        <v>27</v>
      </c>
      <c r="J194" s="34" t="s">
        <v>27</v>
      </c>
      <c r="K194" s="44" t="s">
        <v>397</v>
      </c>
      <c r="L194" s="45" t="s">
        <v>680</v>
      </c>
      <c r="M194" s="45" t="s">
        <v>512</v>
      </c>
      <c r="N194" s="8" t="s">
        <v>686</v>
      </c>
      <c r="O194" s="34" t="s">
        <v>730</v>
      </c>
      <c r="P194" s="8" t="s">
        <v>732</v>
      </c>
    </row>
    <row r="195" spans="1:16" ht="38.25">
      <c r="A195" s="70" t="s">
        <v>177</v>
      </c>
      <c r="B195" s="69">
        <v>5</v>
      </c>
      <c r="C195" s="56" t="s">
        <v>27</v>
      </c>
      <c r="D195" s="56" t="s">
        <v>27</v>
      </c>
      <c r="E195" s="34" t="s">
        <v>27</v>
      </c>
      <c r="F195" s="34" t="s">
        <v>27</v>
      </c>
      <c r="G195" s="34" t="s">
        <v>27</v>
      </c>
      <c r="H195" s="34" t="s">
        <v>27</v>
      </c>
      <c r="I195" s="34" t="s">
        <v>27</v>
      </c>
      <c r="J195" s="34" t="s">
        <v>27</v>
      </c>
      <c r="K195" s="44" t="s">
        <v>398</v>
      </c>
      <c r="L195" s="45" t="s">
        <v>680</v>
      </c>
      <c r="M195" s="45" t="s">
        <v>512</v>
      </c>
      <c r="N195" s="8" t="s">
        <v>686</v>
      </c>
      <c r="O195" s="34" t="s">
        <v>730</v>
      </c>
      <c r="P195" s="8" t="s">
        <v>732</v>
      </c>
    </row>
    <row r="196" spans="1:16" ht="24" customHeight="1">
      <c r="A196" s="70" t="s">
        <v>786</v>
      </c>
      <c r="B196" s="69">
        <v>12</v>
      </c>
      <c r="C196" s="56" t="s">
        <v>27</v>
      </c>
      <c r="D196" s="56" t="s">
        <v>27</v>
      </c>
      <c r="E196" s="34" t="s">
        <v>27</v>
      </c>
      <c r="F196" s="34" t="s">
        <v>27</v>
      </c>
      <c r="G196" s="34" t="s">
        <v>27</v>
      </c>
      <c r="H196" s="34" t="s">
        <v>27</v>
      </c>
      <c r="I196" s="34" t="s">
        <v>27</v>
      </c>
      <c r="J196" s="34" t="s">
        <v>27</v>
      </c>
      <c r="K196" s="44" t="s">
        <v>399</v>
      </c>
      <c r="L196" s="56" t="s">
        <v>682</v>
      </c>
      <c r="M196" s="45" t="s">
        <v>513</v>
      </c>
      <c r="N196" s="8" t="s">
        <v>687</v>
      </c>
      <c r="O196" s="34" t="s">
        <v>733</v>
      </c>
      <c r="P196" s="8" t="s">
        <v>735</v>
      </c>
    </row>
    <row r="197" spans="1:16" ht="38.25">
      <c r="A197" s="70" t="s">
        <v>178</v>
      </c>
      <c r="B197" s="69">
        <v>4</v>
      </c>
      <c r="C197" s="56" t="s">
        <v>27</v>
      </c>
      <c r="D197" s="56" t="s">
        <v>27</v>
      </c>
      <c r="E197" s="34" t="s">
        <v>27</v>
      </c>
      <c r="F197" s="34" t="s">
        <v>27</v>
      </c>
      <c r="G197" s="34" t="s">
        <v>27</v>
      </c>
      <c r="H197" s="34" t="s">
        <v>27</v>
      </c>
      <c r="I197" s="34" t="s">
        <v>27</v>
      </c>
      <c r="J197" s="34" t="s">
        <v>27</v>
      </c>
      <c r="K197" s="64" t="s">
        <v>400</v>
      </c>
      <c r="L197" s="56" t="s">
        <v>682</v>
      </c>
      <c r="M197" s="64" t="s">
        <v>513</v>
      </c>
      <c r="N197" s="8" t="s">
        <v>687</v>
      </c>
      <c r="O197" s="34" t="s">
        <v>733</v>
      </c>
      <c r="P197" s="8" t="s">
        <v>735</v>
      </c>
    </row>
    <row r="198" spans="1:16" ht="38.25">
      <c r="A198" s="70" t="s">
        <v>179</v>
      </c>
      <c r="B198" s="69">
        <v>5</v>
      </c>
      <c r="C198" s="56" t="s">
        <v>27</v>
      </c>
      <c r="D198" s="56" t="s">
        <v>27</v>
      </c>
      <c r="E198" s="34" t="s">
        <v>27</v>
      </c>
      <c r="F198" s="34" t="s">
        <v>27</v>
      </c>
      <c r="G198" s="34" t="s">
        <v>27</v>
      </c>
      <c r="H198" s="34" t="s">
        <v>27</v>
      </c>
      <c r="I198" s="34" t="s">
        <v>27</v>
      </c>
      <c r="J198" s="34" t="s">
        <v>27</v>
      </c>
      <c r="K198" s="64" t="s">
        <v>401</v>
      </c>
      <c r="L198" s="64" t="s">
        <v>678</v>
      </c>
      <c r="M198" s="64" t="s">
        <v>514</v>
      </c>
      <c r="N198" s="8" t="s">
        <v>687</v>
      </c>
      <c r="O198" s="34" t="s">
        <v>734</v>
      </c>
      <c r="P198" s="11" t="s">
        <v>736</v>
      </c>
    </row>
    <row r="199" spans="1:16" ht="38.25">
      <c r="A199" s="70" t="s">
        <v>787</v>
      </c>
      <c r="B199" s="69">
        <v>15</v>
      </c>
      <c r="C199" s="56" t="s">
        <v>27</v>
      </c>
      <c r="D199" s="56" t="s">
        <v>27</v>
      </c>
      <c r="E199" s="34" t="s">
        <v>27</v>
      </c>
      <c r="F199" s="34" t="s">
        <v>27</v>
      </c>
      <c r="G199" s="34" t="s">
        <v>27</v>
      </c>
      <c r="H199" s="34" t="s">
        <v>27</v>
      </c>
      <c r="I199" s="34" t="s">
        <v>27</v>
      </c>
      <c r="J199" s="34" t="s">
        <v>27</v>
      </c>
      <c r="K199" s="44" t="s">
        <v>402</v>
      </c>
      <c r="L199" s="56" t="s">
        <v>682</v>
      </c>
      <c r="M199" s="45" t="s">
        <v>513</v>
      </c>
      <c r="N199" s="8" t="s">
        <v>687</v>
      </c>
      <c r="O199" s="34" t="s">
        <v>734</v>
      </c>
      <c r="P199" s="8" t="s">
        <v>737</v>
      </c>
    </row>
    <row r="200" spans="1:16" ht="38.25">
      <c r="A200" s="70" t="s">
        <v>180</v>
      </c>
      <c r="B200" s="69">
        <v>1</v>
      </c>
      <c r="C200" s="56" t="s">
        <v>27</v>
      </c>
      <c r="D200" s="56" t="s">
        <v>27</v>
      </c>
      <c r="E200" s="34" t="s">
        <v>27</v>
      </c>
      <c r="F200" s="34" t="s">
        <v>27</v>
      </c>
      <c r="G200" s="34" t="s">
        <v>27</v>
      </c>
      <c r="H200" s="34" t="s">
        <v>27</v>
      </c>
      <c r="I200" s="34" t="s">
        <v>27</v>
      </c>
      <c r="J200" s="34" t="s">
        <v>27</v>
      </c>
      <c r="K200" s="44" t="s">
        <v>403</v>
      </c>
      <c r="L200" s="56" t="s">
        <v>682</v>
      </c>
      <c r="M200" s="45" t="s">
        <v>513</v>
      </c>
      <c r="N200" s="8" t="s">
        <v>687</v>
      </c>
      <c r="O200" s="34" t="s">
        <v>734</v>
      </c>
      <c r="P200" s="8" t="s">
        <v>737</v>
      </c>
    </row>
    <row r="201" spans="1:16" ht="38.25">
      <c r="A201" s="70" t="s">
        <v>180</v>
      </c>
      <c r="B201" s="69">
        <v>1</v>
      </c>
      <c r="C201" s="56" t="s">
        <v>27</v>
      </c>
      <c r="D201" s="56" t="s">
        <v>27</v>
      </c>
      <c r="E201" s="34" t="s">
        <v>27</v>
      </c>
      <c r="F201" s="34" t="s">
        <v>27</v>
      </c>
      <c r="G201" s="34" t="s">
        <v>27</v>
      </c>
      <c r="H201" s="34" t="s">
        <v>27</v>
      </c>
      <c r="I201" s="34" t="s">
        <v>27</v>
      </c>
      <c r="J201" s="34" t="s">
        <v>27</v>
      </c>
      <c r="K201" s="64" t="s">
        <v>404</v>
      </c>
      <c r="L201" s="64" t="s">
        <v>678</v>
      </c>
      <c r="M201" s="64" t="s">
        <v>514</v>
      </c>
      <c r="N201" s="8" t="s">
        <v>687</v>
      </c>
      <c r="O201" s="34" t="s">
        <v>734</v>
      </c>
      <c r="P201" s="8" t="s">
        <v>737</v>
      </c>
    </row>
    <row r="202" spans="1:16" ht="63.75">
      <c r="A202" s="73" t="s">
        <v>181</v>
      </c>
      <c r="B202" s="164">
        <v>6</v>
      </c>
      <c r="C202" s="164">
        <v>1</v>
      </c>
      <c r="D202" s="209" t="s">
        <v>1155</v>
      </c>
      <c r="E202" s="210" t="s">
        <v>1209</v>
      </c>
      <c r="F202" s="210" t="s">
        <v>1209</v>
      </c>
      <c r="G202" s="34"/>
      <c r="H202" s="34"/>
      <c r="I202" s="34"/>
      <c r="J202" s="34"/>
      <c r="K202" s="64" t="s">
        <v>405</v>
      </c>
      <c r="L202" s="56" t="s">
        <v>682</v>
      </c>
      <c r="M202" s="64" t="s">
        <v>513</v>
      </c>
      <c r="N202" s="8" t="s">
        <v>687</v>
      </c>
      <c r="O202" s="34" t="s">
        <v>734</v>
      </c>
      <c r="P202" s="11" t="s">
        <v>738</v>
      </c>
    </row>
    <row r="203" spans="1:16" ht="38.25">
      <c r="A203" s="70" t="s">
        <v>182</v>
      </c>
      <c r="B203" s="69">
        <v>30</v>
      </c>
      <c r="C203" s="56" t="s">
        <v>27</v>
      </c>
      <c r="D203" s="56" t="s">
        <v>27</v>
      </c>
      <c r="E203" s="34" t="s">
        <v>27</v>
      </c>
      <c r="F203" s="34" t="s">
        <v>27</v>
      </c>
      <c r="G203" s="34" t="s">
        <v>27</v>
      </c>
      <c r="K203" s="44" t="s">
        <v>406</v>
      </c>
      <c r="L203" s="56" t="s">
        <v>682</v>
      </c>
      <c r="M203" s="45" t="s">
        <v>513</v>
      </c>
      <c r="N203" s="8" t="s">
        <v>687</v>
      </c>
      <c r="O203" s="34" t="s">
        <v>734</v>
      </c>
      <c r="P203" s="11" t="s">
        <v>738</v>
      </c>
    </row>
    <row r="204" spans="1:16" ht="38.25">
      <c r="A204" s="70" t="s">
        <v>788</v>
      </c>
      <c r="B204" s="69">
        <v>1067</v>
      </c>
      <c r="C204" s="56" t="s">
        <v>27</v>
      </c>
      <c r="D204" s="56" t="s">
        <v>27</v>
      </c>
      <c r="E204" s="34" t="s">
        <v>27</v>
      </c>
      <c r="F204" s="34" t="s">
        <v>27</v>
      </c>
      <c r="G204" s="34" t="s">
        <v>27</v>
      </c>
      <c r="K204" s="44" t="s">
        <v>407</v>
      </c>
      <c r="L204" s="56" t="s">
        <v>682</v>
      </c>
      <c r="M204" s="45" t="s">
        <v>513</v>
      </c>
      <c r="N204" s="8" t="s">
        <v>687</v>
      </c>
      <c r="O204" s="34" t="s">
        <v>734</v>
      </c>
      <c r="P204" s="11" t="s">
        <v>738</v>
      </c>
    </row>
    <row r="205" spans="1:16" ht="38.25">
      <c r="A205" s="70" t="s">
        <v>183</v>
      </c>
      <c r="B205" s="69">
        <v>250</v>
      </c>
      <c r="C205" s="56" t="s">
        <v>27</v>
      </c>
      <c r="D205" s="56" t="s">
        <v>27</v>
      </c>
      <c r="E205" s="34" t="s">
        <v>27</v>
      </c>
      <c r="F205" s="34" t="s">
        <v>27</v>
      </c>
      <c r="G205" s="34" t="s">
        <v>27</v>
      </c>
      <c r="H205" s="34" t="s">
        <v>27</v>
      </c>
      <c r="I205" s="34" t="s">
        <v>27</v>
      </c>
      <c r="J205" s="34" t="s">
        <v>27</v>
      </c>
      <c r="K205" s="64" t="s">
        <v>408</v>
      </c>
      <c r="L205" s="56" t="s">
        <v>682</v>
      </c>
      <c r="M205" s="64" t="s">
        <v>513</v>
      </c>
      <c r="N205" s="8" t="s">
        <v>687</v>
      </c>
      <c r="O205" s="34" t="s">
        <v>734</v>
      </c>
      <c r="P205" s="11" t="s">
        <v>738</v>
      </c>
    </row>
    <row r="206" spans="1:16" ht="38.25">
      <c r="A206" s="70" t="s">
        <v>789</v>
      </c>
      <c r="B206" s="69">
        <v>5</v>
      </c>
      <c r="C206" s="56" t="s">
        <v>27</v>
      </c>
      <c r="D206" s="56" t="s">
        <v>27</v>
      </c>
      <c r="E206" s="34" t="s">
        <v>27</v>
      </c>
      <c r="F206" s="34" t="s">
        <v>27</v>
      </c>
      <c r="G206" s="34" t="s">
        <v>27</v>
      </c>
      <c r="H206" s="34" t="s">
        <v>27</v>
      </c>
      <c r="I206" s="34" t="s">
        <v>27</v>
      </c>
      <c r="J206" s="34" t="s">
        <v>27</v>
      </c>
      <c r="K206" s="44" t="s">
        <v>409</v>
      </c>
      <c r="L206" s="56" t="s">
        <v>682</v>
      </c>
      <c r="M206" s="45" t="s">
        <v>513</v>
      </c>
      <c r="N206" s="8" t="s">
        <v>687</v>
      </c>
      <c r="O206" s="34" t="s">
        <v>734</v>
      </c>
      <c r="P206" s="11" t="s">
        <v>738</v>
      </c>
    </row>
    <row r="207" spans="1:16" ht="38.25">
      <c r="A207" s="70" t="s">
        <v>184</v>
      </c>
      <c r="B207" s="69">
        <v>30</v>
      </c>
      <c r="C207" s="56" t="s">
        <v>27</v>
      </c>
      <c r="D207" s="56" t="s">
        <v>27</v>
      </c>
      <c r="E207" s="34" t="s">
        <v>27</v>
      </c>
      <c r="F207" s="34" t="s">
        <v>27</v>
      </c>
      <c r="G207" s="34" t="s">
        <v>27</v>
      </c>
      <c r="H207" s="34" t="s">
        <v>27</v>
      </c>
      <c r="I207" s="34" t="s">
        <v>27</v>
      </c>
      <c r="J207" s="34" t="s">
        <v>27</v>
      </c>
      <c r="K207" s="44" t="s">
        <v>410</v>
      </c>
      <c r="L207" s="56" t="s">
        <v>682</v>
      </c>
      <c r="M207" s="45" t="s">
        <v>513</v>
      </c>
      <c r="N207" s="8" t="s">
        <v>687</v>
      </c>
      <c r="O207" s="34" t="s">
        <v>734</v>
      </c>
      <c r="P207" s="11" t="s">
        <v>738</v>
      </c>
    </row>
    <row r="208" spans="1:16" ht="38.25">
      <c r="A208" s="70" t="s">
        <v>185</v>
      </c>
      <c r="B208" s="69">
        <v>4</v>
      </c>
      <c r="C208" s="56" t="s">
        <v>27</v>
      </c>
      <c r="D208" s="56" t="s">
        <v>27</v>
      </c>
      <c r="E208" s="34" t="s">
        <v>27</v>
      </c>
      <c r="F208" s="34" t="s">
        <v>27</v>
      </c>
      <c r="G208" s="34" t="s">
        <v>27</v>
      </c>
      <c r="H208" s="34" t="s">
        <v>27</v>
      </c>
      <c r="I208" s="34" t="s">
        <v>27</v>
      </c>
      <c r="J208" s="34" t="s">
        <v>27</v>
      </c>
      <c r="K208" s="44" t="s">
        <v>411</v>
      </c>
      <c r="L208" s="56" t="s">
        <v>682</v>
      </c>
      <c r="M208" s="45" t="s">
        <v>513</v>
      </c>
      <c r="N208" s="8" t="s">
        <v>687</v>
      </c>
      <c r="O208" s="34" t="s">
        <v>734</v>
      </c>
      <c r="P208" s="11" t="s">
        <v>738</v>
      </c>
    </row>
    <row r="209" spans="1:17" ht="25.5">
      <c r="A209" s="70" t="s">
        <v>186</v>
      </c>
      <c r="B209" s="69">
        <v>3</v>
      </c>
      <c r="C209" s="167" t="s">
        <v>92</v>
      </c>
      <c r="D209" s="56" t="s">
        <v>27</v>
      </c>
      <c r="E209" s="34" t="s">
        <v>27</v>
      </c>
      <c r="F209" s="34" t="s">
        <v>27</v>
      </c>
      <c r="G209" s="34" t="s">
        <v>27</v>
      </c>
      <c r="H209" s="34" t="s">
        <v>27</v>
      </c>
      <c r="I209" s="34" t="s">
        <v>27</v>
      </c>
      <c r="J209" s="34" t="s">
        <v>27</v>
      </c>
      <c r="K209" s="64" t="s">
        <v>412</v>
      </c>
      <c r="L209" s="64" t="s">
        <v>678</v>
      </c>
      <c r="M209" s="64" t="s">
        <v>504</v>
      </c>
      <c r="N209" s="8" t="s">
        <v>687</v>
      </c>
      <c r="O209" s="11" t="s">
        <v>701</v>
      </c>
      <c r="P209" s="11" t="s">
        <v>739</v>
      </c>
    </row>
    <row r="210" spans="1:17" ht="38.25">
      <c r="A210" s="70" t="s">
        <v>790</v>
      </c>
      <c r="B210" s="69">
        <v>4</v>
      </c>
      <c r="C210" s="168" t="s">
        <v>526</v>
      </c>
      <c r="D210" s="61">
        <v>0.85</v>
      </c>
      <c r="E210" s="61" t="s">
        <v>1251</v>
      </c>
      <c r="F210" s="61" t="s">
        <v>532</v>
      </c>
      <c r="G210" s="61" t="s">
        <v>539</v>
      </c>
      <c r="H210" s="204" t="s">
        <v>1252</v>
      </c>
      <c r="I210" s="204" t="s">
        <v>813</v>
      </c>
      <c r="J210" s="34" t="s">
        <v>27</v>
      </c>
      <c r="K210" s="44" t="s">
        <v>414</v>
      </c>
      <c r="L210" s="56" t="s">
        <v>681</v>
      </c>
      <c r="M210" s="45" t="s">
        <v>197</v>
      </c>
      <c r="N210" s="8" t="s">
        <v>684</v>
      </c>
      <c r="O210" s="8" t="s">
        <v>714</v>
      </c>
      <c r="P210" s="8" t="s">
        <v>740</v>
      </c>
    </row>
    <row r="211" spans="1:17" ht="40.9" customHeight="1">
      <c r="A211" s="70" t="s">
        <v>187</v>
      </c>
      <c r="B211" s="69">
        <v>4</v>
      </c>
      <c r="C211" s="168" t="s">
        <v>1002</v>
      </c>
      <c r="D211" s="61">
        <v>0.85</v>
      </c>
      <c r="E211" s="61" t="s">
        <v>1253</v>
      </c>
      <c r="F211" s="61" t="s">
        <v>1254</v>
      </c>
      <c r="G211" s="61" t="s">
        <v>1255</v>
      </c>
      <c r="H211" s="204" t="s">
        <v>1256</v>
      </c>
      <c r="I211" s="204" t="s">
        <v>813</v>
      </c>
      <c r="J211" s="34" t="s">
        <v>27</v>
      </c>
      <c r="K211" s="44" t="s">
        <v>415</v>
      </c>
      <c r="L211" s="56" t="s">
        <v>681</v>
      </c>
      <c r="M211" s="45" t="s">
        <v>197</v>
      </c>
      <c r="N211" s="8" t="s">
        <v>684</v>
      </c>
      <c r="O211" s="8" t="s">
        <v>714</v>
      </c>
      <c r="P211" s="8" t="s">
        <v>740</v>
      </c>
    </row>
    <row r="212" spans="1:17" ht="38.25">
      <c r="A212" s="167" t="s">
        <v>194</v>
      </c>
      <c r="B212" s="165">
        <v>2</v>
      </c>
      <c r="C212" s="168">
        <v>0</v>
      </c>
      <c r="D212" s="56" t="s">
        <v>27</v>
      </c>
      <c r="E212" s="34" t="s">
        <v>27</v>
      </c>
      <c r="F212" s="34" t="s">
        <v>27</v>
      </c>
      <c r="G212" s="34" t="s">
        <v>27</v>
      </c>
      <c r="H212" s="34" t="s">
        <v>27</v>
      </c>
      <c r="I212" s="34" t="s">
        <v>27</v>
      </c>
      <c r="J212" s="34" t="s">
        <v>27</v>
      </c>
      <c r="K212" s="178" t="s">
        <v>416</v>
      </c>
      <c r="L212" s="56" t="s">
        <v>681</v>
      </c>
      <c r="M212" s="164" t="s">
        <v>197</v>
      </c>
      <c r="N212" s="8" t="s">
        <v>684</v>
      </c>
      <c r="O212" s="8" t="s">
        <v>714</v>
      </c>
      <c r="P212" s="8" t="s">
        <v>740</v>
      </c>
    </row>
    <row r="213" spans="1:17" ht="38.25">
      <c r="A213" s="70" t="s">
        <v>188</v>
      </c>
      <c r="B213" s="69">
        <v>4</v>
      </c>
      <c r="C213" s="168">
        <v>1</v>
      </c>
      <c r="D213" s="179">
        <v>1</v>
      </c>
      <c r="E213" s="207">
        <v>1</v>
      </c>
      <c r="F213" s="207">
        <v>0</v>
      </c>
      <c r="G213" s="207">
        <v>0</v>
      </c>
      <c r="H213" s="208" t="s">
        <v>551</v>
      </c>
      <c r="I213" s="34" t="s">
        <v>27</v>
      </c>
      <c r="J213" s="34" t="s">
        <v>27</v>
      </c>
      <c r="K213" s="45" t="s">
        <v>418</v>
      </c>
      <c r="L213" s="56" t="s">
        <v>681</v>
      </c>
      <c r="M213" s="45" t="s">
        <v>197</v>
      </c>
      <c r="N213" s="8" t="s">
        <v>684</v>
      </c>
      <c r="O213" s="8" t="s">
        <v>714</v>
      </c>
      <c r="P213" s="8" t="s">
        <v>740</v>
      </c>
    </row>
    <row r="214" spans="1:17" ht="38.25">
      <c r="A214" s="70" t="s">
        <v>791</v>
      </c>
      <c r="B214" s="69">
        <v>2</v>
      </c>
      <c r="C214" s="56" t="s">
        <v>27</v>
      </c>
      <c r="D214" s="56" t="s">
        <v>27</v>
      </c>
      <c r="E214" s="34" t="s">
        <v>27</v>
      </c>
      <c r="F214" s="34" t="s">
        <v>27</v>
      </c>
      <c r="G214" s="34" t="s">
        <v>27</v>
      </c>
      <c r="H214" s="34" t="s">
        <v>27</v>
      </c>
      <c r="I214" s="34" t="s">
        <v>27</v>
      </c>
      <c r="J214" s="34" t="s">
        <v>27</v>
      </c>
      <c r="K214" s="44" t="s">
        <v>417</v>
      </c>
      <c r="L214" s="56" t="s">
        <v>681</v>
      </c>
      <c r="M214" s="45" t="s">
        <v>197</v>
      </c>
      <c r="N214" s="8" t="s">
        <v>684</v>
      </c>
      <c r="O214" s="8" t="s">
        <v>714</v>
      </c>
      <c r="P214" s="8" t="s">
        <v>740</v>
      </c>
    </row>
    <row r="215" spans="1:17" ht="38.25">
      <c r="A215" s="70" t="s">
        <v>792</v>
      </c>
      <c r="B215" s="69">
        <v>4</v>
      </c>
      <c r="C215" s="56" t="s">
        <v>27</v>
      </c>
      <c r="D215" s="56" t="s">
        <v>27</v>
      </c>
      <c r="E215" s="34" t="s">
        <v>27</v>
      </c>
      <c r="F215" s="34" t="s">
        <v>27</v>
      </c>
      <c r="G215" s="34" t="s">
        <v>27</v>
      </c>
      <c r="H215" s="34" t="s">
        <v>27</v>
      </c>
      <c r="I215" s="34" t="s">
        <v>27</v>
      </c>
      <c r="J215" s="34" t="s">
        <v>27</v>
      </c>
      <c r="K215" s="44" t="s">
        <v>419</v>
      </c>
      <c r="L215" s="56" t="s">
        <v>681</v>
      </c>
      <c r="M215" s="45" t="s">
        <v>197</v>
      </c>
      <c r="N215" s="8" t="s">
        <v>685</v>
      </c>
      <c r="O215" s="8" t="s">
        <v>695</v>
      </c>
      <c r="P215" s="8" t="s">
        <v>715</v>
      </c>
    </row>
    <row r="216" spans="1:17" ht="38.25">
      <c r="A216" s="70" t="s">
        <v>189</v>
      </c>
      <c r="B216" s="69">
        <v>2</v>
      </c>
      <c r="C216" s="56" t="s">
        <v>27</v>
      </c>
      <c r="D216" s="56" t="s">
        <v>27</v>
      </c>
      <c r="E216" s="34" t="s">
        <v>27</v>
      </c>
      <c r="F216" s="34" t="s">
        <v>27</v>
      </c>
      <c r="G216" s="34" t="s">
        <v>27</v>
      </c>
      <c r="H216" s="34" t="s">
        <v>27</v>
      </c>
      <c r="I216" s="34" t="s">
        <v>27</v>
      </c>
      <c r="J216" s="34" t="s">
        <v>27</v>
      </c>
      <c r="K216" s="64" t="s">
        <v>420</v>
      </c>
      <c r="L216" s="56" t="s">
        <v>681</v>
      </c>
      <c r="M216" s="64" t="s">
        <v>197</v>
      </c>
      <c r="N216" s="8" t="s">
        <v>685</v>
      </c>
      <c r="O216" s="8" t="s">
        <v>695</v>
      </c>
      <c r="P216" s="8" t="s">
        <v>715</v>
      </c>
    </row>
    <row r="217" spans="1:17" ht="51">
      <c r="A217" s="70" t="s">
        <v>190</v>
      </c>
      <c r="B217" s="69">
        <v>2</v>
      </c>
      <c r="C217" s="168">
        <v>0</v>
      </c>
      <c r="D217" s="56" t="s">
        <v>27</v>
      </c>
      <c r="E217" s="34" t="s">
        <v>27</v>
      </c>
      <c r="F217" s="34" t="s">
        <v>27</v>
      </c>
      <c r="G217" s="34" t="s">
        <v>27</v>
      </c>
      <c r="H217" s="34" t="s">
        <v>27</v>
      </c>
      <c r="I217" s="34" t="s">
        <v>27</v>
      </c>
      <c r="J217" s="34" t="s">
        <v>27</v>
      </c>
      <c r="K217" s="44" t="s">
        <v>421</v>
      </c>
      <c r="L217" s="56" t="s">
        <v>681</v>
      </c>
      <c r="M217" s="45" t="s">
        <v>197</v>
      </c>
      <c r="N217" s="8" t="s">
        <v>685</v>
      </c>
      <c r="O217" s="8" t="s">
        <v>696</v>
      </c>
      <c r="P217" s="8" t="s">
        <v>742</v>
      </c>
    </row>
    <row r="218" spans="1:17" ht="51">
      <c r="A218" s="70" t="s">
        <v>793</v>
      </c>
      <c r="B218" s="69">
        <v>1</v>
      </c>
      <c r="C218" s="56" t="s">
        <v>27</v>
      </c>
      <c r="D218" s="56" t="s">
        <v>27</v>
      </c>
      <c r="E218" s="34" t="s">
        <v>27</v>
      </c>
      <c r="F218" s="34" t="s">
        <v>27</v>
      </c>
      <c r="G218" s="34" t="s">
        <v>27</v>
      </c>
      <c r="H218" s="34" t="s">
        <v>27</v>
      </c>
      <c r="I218" s="34" t="s">
        <v>27</v>
      </c>
      <c r="J218" s="34" t="s">
        <v>27</v>
      </c>
      <c r="K218" s="44" t="s">
        <v>422</v>
      </c>
      <c r="L218" s="56" t="s">
        <v>681</v>
      </c>
      <c r="M218" s="45" t="s">
        <v>197</v>
      </c>
      <c r="N218" s="8" t="s">
        <v>685</v>
      </c>
      <c r="O218" s="8" t="s">
        <v>696</v>
      </c>
      <c r="P218" s="8" t="s">
        <v>742</v>
      </c>
    </row>
    <row r="219" spans="1:17" ht="51">
      <c r="A219" s="70" t="s">
        <v>794</v>
      </c>
      <c r="B219" s="69">
        <v>2</v>
      </c>
      <c r="C219" s="56" t="s">
        <v>27</v>
      </c>
      <c r="D219" s="56" t="s">
        <v>27</v>
      </c>
      <c r="E219" s="34" t="s">
        <v>27</v>
      </c>
      <c r="F219" s="34" t="s">
        <v>27</v>
      </c>
      <c r="G219" s="34" t="s">
        <v>27</v>
      </c>
      <c r="H219" s="34" t="s">
        <v>27</v>
      </c>
      <c r="I219" s="34" t="s">
        <v>27</v>
      </c>
      <c r="J219" s="34" t="s">
        <v>27</v>
      </c>
      <c r="K219" s="44" t="s">
        <v>413</v>
      </c>
      <c r="L219" s="56" t="s">
        <v>681</v>
      </c>
      <c r="M219" s="45" t="s">
        <v>197</v>
      </c>
      <c r="N219" s="8" t="s">
        <v>685</v>
      </c>
      <c r="O219" s="8" t="s">
        <v>696</v>
      </c>
      <c r="P219" s="8" t="s">
        <v>742</v>
      </c>
    </row>
    <row r="220" spans="1:17" ht="38.25">
      <c r="A220" s="70" t="s">
        <v>191</v>
      </c>
      <c r="B220" s="69">
        <v>4</v>
      </c>
      <c r="C220" s="168">
        <v>1</v>
      </c>
      <c r="D220" s="179">
        <v>1</v>
      </c>
      <c r="E220" s="207">
        <v>1</v>
      </c>
      <c r="F220" s="207">
        <v>0</v>
      </c>
      <c r="G220" s="207">
        <v>0</v>
      </c>
      <c r="H220" s="208" t="s">
        <v>524</v>
      </c>
      <c r="I220" s="34" t="s">
        <v>27</v>
      </c>
      <c r="J220" s="34" t="s">
        <v>27</v>
      </c>
      <c r="K220" s="56" t="s">
        <v>423</v>
      </c>
      <c r="L220" s="56" t="s">
        <v>681</v>
      </c>
      <c r="M220" s="56" t="s">
        <v>197</v>
      </c>
      <c r="N220" s="34" t="s">
        <v>686</v>
      </c>
      <c r="O220" s="34" t="s">
        <v>699</v>
      </c>
      <c r="P220" s="34" t="s">
        <v>743</v>
      </c>
    </row>
    <row r="221" spans="1:17" ht="38.25">
      <c r="A221" s="70" t="s">
        <v>795</v>
      </c>
      <c r="B221" s="10">
        <v>1</v>
      </c>
      <c r="C221" s="56" t="s">
        <v>27</v>
      </c>
      <c r="D221" s="56" t="s">
        <v>27</v>
      </c>
      <c r="E221" s="34" t="s">
        <v>27</v>
      </c>
      <c r="F221" s="34" t="s">
        <v>27</v>
      </c>
      <c r="G221" s="34" t="s">
        <v>27</v>
      </c>
      <c r="H221" s="34" t="s">
        <v>27</v>
      </c>
      <c r="I221" s="34" t="s">
        <v>27</v>
      </c>
      <c r="J221" s="34" t="s">
        <v>27</v>
      </c>
      <c r="K221" s="44" t="s">
        <v>424</v>
      </c>
      <c r="L221" s="56" t="s">
        <v>681</v>
      </c>
      <c r="M221" s="45" t="s">
        <v>197</v>
      </c>
      <c r="N221" s="34" t="s">
        <v>686</v>
      </c>
      <c r="O221" s="34" t="s">
        <v>699</v>
      </c>
      <c r="P221" s="34" t="s">
        <v>743</v>
      </c>
    </row>
    <row r="222" spans="1:17" ht="38.25">
      <c r="A222" s="70" t="s">
        <v>192</v>
      </c>
      <c r="B222" s="69">
        <v>1</v>
      </c>
      <c r="C222" s="56" t="s">
        <v>27</v>
      </c>
      <c r="D222" s="56" t="s">
        <v>27</v>
      </c>
      <c r="E222" s="34" t="s">
        <v>27</v>
      </c>
      <c r="F222" s="34" t="s">
        <v>27</v>
      </c>
      <c r="G222" s="34" t="s">
        <v>27</v>
      </c>
      <c r="H222" s="34" t="s">
        <v>27</v>
      </c>
      <c r="I222" s="34" t="s">
        <v>27</v>
      </c>
      <c r="J222" s="34" t="s">
        <v>27</v>
      </c>
      <c r="K222" s="44" t="s">
        <v>425</v>
      </c>
      <c r="L222" s="56" t="s">
        <v>681</v>
      </c>
      <c r="M222" s="45" t="s">
        <v>197</v>
      </c>
      <c r="N222" s="34" t="s">
        <v>686</v>
      </c>
      <c r="O222" s="34" t="s">
        <v>699</v>
      </c>
      <c r="P222" s="34" t="s">
        <v>743</v>
      </c>
    </row>
    <row r="223" spans="1:17" ht="38.25">
      <c r="A223" s="70" t="s">
        <v>796</v>
      </c>
      <c r="B223" s="69">
        <v>2</v>
      </c>
      <c r="C223" s="177">
        <v>1</v>
      </c>
      <c r="D223" s="56" t="s">
        <v>27</v>
      </c>
      <c r="E223" s="34" t="s">
        <v>27</v>
      </c>
      <c r="F223" s="34" t="s">
        <v>27</v>
      </c>
      <c r="G223" s="34" t="s">
        <v>27</v>
      </c>
      <c r="H223" s="34" t="s">
        <v>27</v>
      </c>
      <c r="I223" s="34" t="s">
        <v>27</v>
      </c>
      <c r="J223" s="34" t="s">
        <v>27</v>
      </c>
      <c r="K223" s="44" t="s">
        <v>426</v>
      </c>
      <c r="L223" s="56" t="s">
        <v>681</v>
      </c>
      <c r="M223" s="45" t="s">
        <v>197</v>
      </c>
      <c r="N223" s="8" t="s">
        <v>687</v>
      </c>
      <c r="O223" s="8" t="s">
        <v>734</v>
      </c>
      <c r="P223" s="8" t="s">
        <v>741</v>
      </c>
      <c r="Q223" s="1" t="s">
        <v>1131</v>
      </c>
    </row>
    <row r="224" spans="1:17" ht="38.25">
      <c r="A224" s="70" t="s">
        <v>790</v>
      </c>
      <c r="B224" s="69">
        <v>4</v>
      </c>
      <c r="C224" s="168" t="s">
        <v>526</v>
      </c>
      <c r="D224" s="61">
        <v>0.85</v>
      </c>
      <c r="E224" s="207" t="s">
        <v>1226</v>
      </c>
      <c r="F224" s="61" t="s">
        <v>536</v>
      </c>
      <c r="G224" s="61">
        <v>0.11</v>
      </c>
      <c r="H224" s="208" t="s">
        <v>1257</v>
      </c>
      <c r="I224" s="208" t="s">
        <v>813</v>
      </c>
      <c r="J224" s="34" t="s">
        <v>27</v>
      </c>
      <c r="K224" s="44" t="s">
        <v>414</v>
      </c>
      <c r="L224" s="56" t="s">
        <v>681</v>
      </c>
      <c r="M224" s="45" t="s">
        <v>198</v>
      </c>
      <c r="N224" s="8" t="s">
        <v>684</v>
      </c>
      <c r="O224" s="8" t="s">
        <v>714</v>
      </c>
      <c r="P224" s="8" t="s">
        <v>740</v>
      </c>
    </row>
    <row r="225" spans="1:16" ht="51">
      <c r="A225" s="70" t="s">
        <v>187</v>
      </c>
      <c r="B225" s="69">
        <v>4</v>
      </c>
      <c r="C225" s="168" t="s">
        <v>968</v>
      </c>
      <c r="D225" s="61">
        <v>0.85</v>
      </c>
      <c r="E225" s="34" t="s">
        <v>1266</v>
      </c>
      <c r="F225" s="34" t="s">
        <v>1267</v>
      </c>
      <c r="G225" s="34" t="s">
        <v>1268</v>
      </c>
      <c r="H225" s="208" t="s">
        <v>1258</v>
      </c>
      <c r="I225" s="208" t="s">
        <v>813</v>
      </c>
      <c r="J225" s="34" t="s">
        <v>27</v>
      </c>
      <c r="K225" s="44" t="s">
        <v>415</v>
      </c>
      <c r="L225" s="56" t="s">
        <v>681</v>
      </c>
      <c r="M225" s="45" t="s">
        <v>198</v>
      </c>
      <c r="N225" s="8" t="s">
        <v>684</v>
      </c>
      <c r="O225" s="8" t="s">
        <v>714</v>
      </c>
      <c r="P225" s="8" t="s">
        <v>740</v>
      </c>
    </row>
    <row r="226" spans="1:16" ht="38.25">
      <c r="A226" s="70" t="s">
        <v>194</v>
      </c>
      <c r="B226" s="69">
        <v>3</v>
      </c>
      <c r="C226" s="166">
        <v>0</v>
      </c>
      <c r="D226" s="56" t="s">
        <v>27</v>
      </c>
      <c r="E226" s="34" t="s">
        <v>27</v>
      </c>
      <c r="F226" s="34" t="s">
        <v>27</v>
      </c>
      <c r="G226" s="34" t="s">
        <v>27</v>
      </c>
      <c r="H226" s="34" t="s">
        <v>27</v>
      </c>
      <c r="I226" s="34" t="s">
        <v>27</v>
      </c>
      <c r="J226" s="34" t="s">
        <v>27</v>
      </c>
      <c r="K226" s="56" t="s">
        <v>416</v>
      </c>
      <c r="L226" s="56" t="s">
        <v>681</v>
      </c>
      <c r="M226" s="56" t="s">
        <v>198</v>
      </c>
      <c r="N226" s="8" t="s">
        <v>684</v>
      </c>
      <c r="O226" s="8" t="s">
        <v>714</v>
      </c>
      <c r="P226" s="8" t="s">
        <v>740</v>
      </c>
    </row>
    <row r="227" spans="1:16" ht="51">
      <c r="A227" s="70" t="s">
        <v>188</v>
      </c>
      <c r="B227" s="69">
        <v>8</v>
      </c>
      <c r="C227" s="168">
        <v>2</v>
      </c>
      <c r="D227" s="179">
        <v>2</v>
      </c>
      <c r="E227" s="207">
        <v>2</v>
      </c>
      <c r="F227" s="207">
        <v>0</v>
      </c>
      <c r="G227" s="207">
        <v>0</v>
      </c>
      <c r="H227" s="208" t="s">
        <v>1259</v>
      </c>
      <c r="I227" s="34" t="s">
        <v>27</v>
      </c>
      <c r="J227" s="34" t="s">
        <v>27</v>
      </c>
      <c r="K227" s="56" t="s">
        <v>418</v>
      </c>
      <c r="L227" s="56" t="s">
        <v>681</v>
      </c>
      <c r="M227" s="56" t="s">
        <v>198</v>
      </c>
      <c r="N227" s="8" t="s">
        <v>684</v>
      </c>
      <c r="O227" s="8" t="s">
        <v>714</v>
      </c>
      <c r="P227" s="8" t="s">
        <v>740</v>
      </c>
    </row>
    <row r="228" spans="1:16" ht="38.25">
      <c r="A228" s="70" t="s">
        <v>791</v>
      </c>
      <c r="B228" s="69">
        <v>2</v>
      </c>
      <c r="C228" s="56" t="s">
        <v>27</v>
      </c>
      <c r="D228" s="56" t="s">
        <v>27</v>
      </c>
      <c r="E228" s="34" t="s">
        <v>27</v>
      </c>
      <c r="F228" s="34" t="s">
        <v>27</v>
      </c>
      <c r="G228" s="34" t="s">
        <v>27</v>
      </c>
      <c r="H228" s="34" t="s">
        <v>27</v>
      </c>
      <c r="I228" s="34" t="s">
        <v>27</v>
      </c>
      <c r="J228" s="34" t="s">
        <v>27</v>
      </c>
      <c r="K228" s="44" t="s">
        <v>417</v>
      </c>
      <c r="L228" s="56" t="s">
        <v>681</v>
      </c>
      <c r="M228" s="45" t="s">
        <v>198</v>
      </c>
      <c r="N228" s="8" t="s">
        <v>684</v>
      </c>
      <c r="O228" s="8" t="s">
        <v>714</v>
      </c>
      <c r="P228" s="8" t="s">
        <v>740</v>
      </c>
    </row>
    <row r="229" spans="1:16" ht="38.25">
      <c r="A229" s="70" t="s">
        <v>196</v>
      </c>
      <c r="B229" s="69">
        <v>2</v>
      </c>
      <c r="C229" s="56" t="s">
        <v>27</v>
      </c>
      <c r="D229" s="56" t="s">
        <v>27</v>
      </c>
      <c r="E229" s="34" t="s">
        <v>27</v>
      </c>
      <c r="F229" s="34" t="s">
        <v>27</v>
      </c>
      <c r="G229" s="34" t="s">
        <v>27</v>
      </c>
      <c r="H229" s="34" t="s">
        <v>27</v>
      </c>
      <c r="I229" s="34" t="s">
        <v>27</v>
      </c>
      <c r="J229" s="34" t="s">
        <v>27</v>
      </c>
      <c r="K229" s="44" t="s">
        <v>420</v>
      </c>
      <c r="L229" s="56" t="s">
        <v>681</v>
      </c>
      <c r="M229" s="45" t="s">
        <v>198</v>
      </c>
      <c r="N229" s="8" t="s">
        <v>685</v>
      </c>
      <c r="O229" s="8" t="s">
        <v>695</v>
      </c>
      <c r="P229" s="8" t="s">
        <v>715</v>
      </c>
    </row>
    <row r="230" spans="1:16" ht="31.9" customHeight="1">
      <c r="A230" s="73" t="s">
        <v>190</v>
      </c>
      <c r="B230" s="164">
        <v>4</v>
      </c>
      <c r="C230" s="166">
        <v>0</v>
      </c>
      <c r="D230" s="43">
        <v>1</v>
      </c>
      <c r="E230" s="43">
        <v>0</v>
      </c>
      <c r="F230" s="43">
        <v>1</v>
      </c>
      <c r="G230" s="202">
        <v>1</v>
      </c>
      <c r="H230" s="67" t="s">
        <v>1260</v>
      </c>
      <c r="I230" s="190" t="s">
        <v>1261</v>
      </c>
      <c r="J230" s="190" t="s">
        <v>27</v>
      </c>
      <c r="K230" s="56" t="s">
        <v>421</v>
      </c>
      <c r="L230" s="56" t="s">
        <v>681</v>
      </c>
      <c r="M230" s="56" t="s">
        <v>198</v>
      </c>
      <c r="N230" s="8" t="s">
        <v>685</v>
      </c>
      <c r="O230" s="8" t="s">
        <v>696</v>
      </c>
      <c r="P230" s="8" t="s">
        <v>742</v>
      </c>
    </row>
    <row r="231" spans="1:16" ht="51">
      <c r="A231" s="70" t="s">
        <v>793</v>
      </c>
      <c r="B231" s="69">
        <v>1</v>
      </c>
      <c r="C231" s="56" t="s">
        <v>27</v>
      </c>
      <c r="D231" s="56" t="s">
        <v>27</v>
      </c>
      <c r="E231" s="34" t="s">
        <v>27</v>
      </c>
      <c r="F231" s="34" t="s">
        <v>27</v>
      </c>
      <c r="G231" s="34" t="s">
        <v>27</v>
      </c>
      <c r="H231" s="34" t="s">
        <v>27</v>
      </c>
      <c r="I231" s="34" t="s">
        <v>27</v>
      </c>
      <c r="J231" s="34" t="s">
        <v>27</v>
      </c>
      <c r="K231" s="44" t="s">
        <v>422</v>
      </c>
      <c r="L231" s="56" t="s">
        <v>681</v>
      </c>
      <c r="M231" s="45" t="s">
        <v>198</v>
      </c>
      <c r="N231" s="8" t="s">
        <v>685</v>
      </c>
      <c r="O231" s="8" t="s">
        <v>696</v>
      </c>
      <c r="P231" s="8" t="s">
        <v>742</v>
      </c>
    </row>
    <row r="232" spans="1:16" ht="51">
      <c r="A232" s="70" t="s">
        <v>794</v>
      </c>
      <c r="B232" s="69">
        <v>2</v>
      </c>
      <c r="C232" s="56" t="s">
        <v>27</v>
      </c>
      <c r="D232" s="56" t="s">
        <v>27</v>
      </c>
      <c r="E232" s="34" t="s">
        <v>27</v>
      </c>
      <c r="F232" s="34" t="s">
        <v>27</v>
      </c>
      <c r="G232" s="34" t="s">
        <v>27</v>
      </c>
      <c r="H232" s="34" t="s">
        <v>27</v>
      </c>
      <c r="I232" s="34" t="s">
        <v>27</v>
      </c>
      <c r="J232" s="34" t="s">
        <v>27</v>
      </c>
      <c r="K232" s="44" t="s">
        <v>413</v>
      </c>
      <c r="L232" s="56" t="s">
        <v>681</v>
      </c>
      <c r="M232" s="45" t="s">
        <v>198</v>
      </c>
      <c r="N232" s="8" t="s">
        <v>685</v>
      </c>
      <c r="O232" s="8" t="s">
        <v>696</v>
      </c>
      <c r="P232" s="8" t="s">
        <v>742</v>
      </c>
    </row>
    <row r="233" spans="1:16" ht="38.25">
      <c r="A233" s="70" t="s">
        <v>191</v>
      </c>
      <c r="B233" s="69">
        <v>4</v>
      </c>
      <c r="C233" s="168">
        <v>1</v>
      </c>
      <c r="D233" s="179">
        <v>1</v>
      </c>
      <c r="E233" s="207">
        <v>1</v>
      </c>
      <c r="F233" s="207">
        <v>0</v>
      </c>
      <c r="G233" s="207">
        <v>0</v>
      </c>
      <c r="H233" s="208" t="s">
        <v>524</v>
      </c>
      <c r="I233" s="34" t="s">
        <v>27</v>
      </c>
      <c r="J233" s="34" t="s">
        <v>27</v>
      </c>
      <c r="K233" s="56" t="s">
        <v>423</v>
      </c>
      <c r="L233" s="56" t="s">
        <v>681</v>
      </c>
      <c r="M233" s="56" t="s">
        <v>198</v>
      </c>
      <c r="N233" s="34" t="s">
        <v>686</v>
      </c>
      <c r="O233" s="34"/>
      <c r="P233" s="34"/>
    </row>
    <row r="234" spans="1:16" ht="38.25">
      <c r="A234" s="70" t="s">
        <v>795</v>
      </c>
      <c r="B234" s="10">
        <v>1</v>
      </c>
      <c r="C234" s="56" t="s">
        <v>27</v>
      </c>
      <c r="D234" s="56" t="s">
        <v>27</v>
      </c>
      <c r="E234" s="34" t="s">
        <v>27</v>
      </c>
      <c r="F234" s="34" t="s">
        <v>27</v>
      </c>
      <c r="G234" s="34" t="s">
        <v>27</v>
      </c>
      <c r="H234" s="34" t="s">
        <v>27</v>
      </c>
      <c r="I234" s="34" t="s">
        <v>27</v>
      </c>
      <c r="J234" s="34" t="s">
        <v>27</v>
      </c>
      <c r="K234" s="44" t="s">
        <v>424</v>
      </c>
      <c r="L234" s="56" t="s">
        <v>681</v>
      </c>
      <c r="M234" s="45" t="s">
        <v>198</v>
      </c>
      <c r="N234" s="8" t="s">
        <v>686</v>
      </c>
      <c r="O234" s="8"/>
      <c r="P234" s="8"/>
    </row>
    <row r="235" spans="1:16" ht="38.25">
      <c r="A235" s="70" t="s">
        <v>607</v>
      </c>
      <c r="B235" s="69">
        <v>1</v>
      </c>
      <c r="C235" s="56" t="s">
        <v>27</v>
      </c>
      <c r="D235" s="56" t="s">
        <v>27</v>
      </c>
      <c r="E235" s="34" t="s">
        <v>27</v>
      </c>
      <c r="F235" s="34" t="s">
        <v>27</v>
      </c>
      <c r="G235" s="34" t="s">
        <v>27</v>
      </c>
      <c r="H235" s="34" t="s">
        <v>27</v>
      </c>
      <c r="I235" s="34" t="s">
        <v>27</v>
      </c>
      <c r="J235" s="34" t="s">
        <v>27</v>
      </c>
      <c r="K235" s="44" t="s">
        <v>425</v>
      </c>
      <c r="L235" s="56" t="s">
        <v>681</v>
      </c>
      <c r="M235" s="45" t="s">
        <v>198</v>
      </c>
      <c r="N235" s="8" t="s">
        <v>686</v>
      </c>
      <c r="O235" s="8"/>
      <c r="P235" s="8"/>
    </row>
    <row r="236" spans="1:16" ht="63.75">
      <c r="A236" s="70" t="s">
        <v>193</v>
      </c>
      <c r="B236" s="69">
        <v>9</v>
      </c>
      <c r="C236" s="168">
        <v>3</v>
      </c>
      <c r="D236" s="179">
        <v>2</v>
      </c>
      <c r="E236" s="207">
        <v>3</v>
      </c>
      <c r="F236" s="207">
        <v>1</v>
      </c>
      <c r="G236" s="61">
        <v>0.5</v>
      </c>
      <c r="H236" s="208" t="s">
        <v>1276</v>
      </c>
      <c r="I236" s="34" t="s">
        <v>27</v>
      </c>
      <c r="J236" s="34" t="s">
        <v>27</v>
      </c>
      <c r="K236" s="56" t="s">
        <v>426</v>
      </c>
      <c r="L236" s="56" t="s">
        <v>681</v>
      </c>
      <c r="M236" s="56" t="s">
        <v>198</v>
      </c>
      <c r="N236" s="34" t="s">
        <v>687</v>
      </c>
      <c r="O236" s="8" t="s">
        <v>734</v>
      </c>
      <c r="P236" s="8" t="s">
        <v>741</v>
      </c>
    </row>
    <row r="237" spans="1:16" ht="38.25">
      <c r="A237" s="70" t="s">
        <v>790</v>
      </c>
      <c r="B237" s="69">
        <v>4</v>
      </c>
      <c r="C237" s="61" t="s">
        <v>1016</v>
      </c>
      <c r="D237" s="61">
        <v>0.85</v>
      </c>
      <c r="E237" s="207" t="s">
        <v>1262</v>
      </c>
      <c r="F237" s="61" t="s">
        <v>1263</v>
      </c>
      <c r="G237" s="61" t="s">
        <v>1264</v>
      </c>
      <c r="H237" s="208" t="s">
        <v>1265</v>
      </c>
      <c r="I237" s="208" t="s">
        <v>813</v>
      </c>
      <c r="J237" s="34" t="s">
        <v>27</v>
      </c>
      <c r="K237" s="45" t="s">
        <v>414</v>
      </c>
      <c r="L237" s="56" t="s">
        <v>681</v>
      </c>
      <c r="M237" s="45" t="s">
        <v>199</v>
      </c>
      <c r="N237" s="45" t="s">
        <v>684</v>
      </c>
      <c r="O237" s="8" t="s">
        <v>714</v>
      </c>
      <c r="P237" s="8" t="s">
        <v>740</v>
      </c>
    </row>
    <row r="238" spans="1:16" ht="51">
      <c r="A238" s="70" t="s">
        <v>187</v>
      </c>
      <c r="B238" s="69">
        <v>4</v>
      </c>
      <c r="C238" s="168" t="s">
        <v>1018</v>
      </c>
      <c r="D238" s="61">
        <v>0.85</v>
      </c>
      <c r="E238" s="34" t="s">
        <v>1269</v>
      </c>
      <c r="F238" s="34" t="s">
        <v>1270</v>
      </c>
      <c r="G238" s="34" t="s">
        <v>1271</v>
      </c>
      <c r="H238" s="208" t="s">
        <v>1272</v>
      </c>
      <c r="I238" s="208" t="s">
        <v>1021</v>
      </c>
      <c r="J238" s="34" t="s">
        <v>27</v>
      </c>
      <c r="K238" s="45" t="s">
        <v>415</v>
      </c>
      <c r="L238" s="56" t="s">
        <v>681</v>
      </c>
      <c r="M238" s="45" t="s">
        <v>199</v>
      </c>
      <c r="N238" s="45" t="s">
        <v>684</v>
      </c>
      <c r="O238" s="8" t="s">
        <v>714</v>
      </c>
      <c r="P238" s="8" t="s">
        <v>740</v>
      </c>
    </row>
    <row r="239" spans="1:16" ht="38.25">
      <c r="A239" s="167" t="s">
        <v>194</v>
      </c>
      <c r="B239" s="165">
        <v>2</v>
      </c>
      <c r="C239" s="168">
        <v>0</v>
      </c>
      <c r="D239" s="207">
        <v>0</v>
      </c>
      <c r="E239" s="207">
        <v>1</v>
      </c>
      <c r="F239" s="207">
        <v>1</v>
      </c>
      <c r="G239" s="61">
        <v>1</v>
      </c>
      <c r="H239" s="34" t="s">
        <v>1275</v>
      </c>
      <c r="I239" s="210" t="s">
        <v>1209</v>
      </c>
      <c r="J239" s="34" t="s">
        <v>27</v>
      </c>
      <c r="K239" s="56" t="s">
        <v>416</v>
      </c>
      <c r="L239" s="56" t="s">
        <v>681</v>
      </c>
      <c r="M239" s="56" t="s">
        <v>199</v>
      </c>
      <c r="N239" s="45" t="s">
        <v>684</v>
      </c>
      <c r="O239" s="8" t="s">
        <v>714</v>
      </c>
      <c r="P239" s="8" t="s">
        <v>740</v>
      </c>
    </row>
    <row r="240" spans="1:16" ht="51">
      <c r="A240" s="70" t="s">
        <v>188</v>
      </c>
      <c r="B240" s="69">
        <v>4</v>
      </c>
      <c r="C240" s="168">
        <v>1</v>
      </c>
      <c r="D240" s="179">
        <v>1</v>
      </c>
      <c r="E240" s="207">
        <v>0</v>
      </c>
      <c r="F240" s="207">
        <v>1</v>
      </c>
      <c r="G240" s="61">
        <v>1</v>
      </c>
      <c r="H240" s="208" t="s">
        <v>1273</v>
      </c>
      <c r="I240" s="208" t="s">
        <v>1274</v>
      </c>
      <c r="J240" s="210" t="s">
        <v>1209</v>
      </c>
      <c r="K240" s="56" t="s">
        <v>418</v>
      </c>
      <c r="L240" s="56" t="s">
        <v>681</v>
      </c>
      <c r="M240" s="56" t="s">
        <v>199</v>
      </c>
      <c r="N240" s="45" t="s">
        <v>684</v>
      </c>
      <c r="O240" s="8" t="s">
        <v>714</v>
      </c>
      <c r="P240" s="8" t="s">
        <v>740</v>
      </c>
    </row>
    <row r="241" spans="1:16" ht="38.25">
      <c r="A241" s="70" t="s">
        <v>791</v>
      </c>
      <c r="B241" s="69">
        <v>2</v>
      </c>
      <c r="C241" s="56" t="s">
        <v>27</v>
      </c>
      <c r="D241" s="56" t="s">
        <v>27</v>
      </c>
      <c r="E241" s="34" t="s">
        <v>27</v>
      </c>
      <c r="F241" s="34" t="s">
        <v>27</v>
      </c>
      <c r="G241" s="34" t="s">
        <v>27</v>
      </c>
      <c r="H241" s="34" t="s">
        <v>27</v>
      </c>
      <c r="I241" s="34" t="s">
        <v>27</v>
      </c>
      <c r="J241" s="34" t="s">
        <v>27</v>
      </c>
      <c r="K241" s="44" t="s">
        <v>417</v>
      </c>
      <c r="L241" s="56" t="s">
        <v>681</v>
      </c>
      <c r="M241" s="45" t="s">
        <v>199</v>
      </c>
      <c r="N241" s="45" t="s">
        <v>684</v>
      </c>
      <c r="O241" s="8" t="s">
        <v>714</v>
      </c>
      <c r="P241" s="8" t="s">
        <v>740</v>
      </c>
    </row>
    <row r="242" spans="1:16" ht="38.25">
      <c r="A242" s="70" t="s">
        <v>196</v>
      </c>
      <c r="B242" s="69">
        <v>2</v>
      </c>
      <c r="C242" s="56" t="s">
        <v>27</v>
      </c>
      <c r="D242" s="56" t="s">
        <v>27</v>
      </c>
      <c r="E242" s="34" t="s">
        <v>27</v>
      </c>
      <c r="F242" s="34" t="s">
        <v>27</v>
      </c>
      <c r="G242" s="34" t="s">
        <v>27</v>
      </c>
      <c r="H242" s="34" t="s">
        <v>27</v>
      </c>
      <c r="I242" s="34" t="s">
        <v>27</v>
      </c>
      <c r="J242" s="34" t="s">
        <v>27</v>
      </c>
      <c r="K242" s="44" t="s">
        <v>420</v>
      </c>
      <c r="L242" s="56" t="s">
        <v>681</v>
      </c>
      <c r="M242" s="45" t="s">
        <v>199</v>
      </c>
      <c r="N242" s="8" t="s">
        <v>685</v>
      </c>
      <c r="O242" s="8" t="s">
        <v>695</v>
      </c>
      <c r="P242" s="8" t="s">
        <v>715</v>
      </c>
    </row>
    <row r="243" spans="1:16" ht="51">
      <c r="A243" s="70" t="s">
        <v>190</v>
      </c>
      <c r="B243" s="69">
        <v>2</v>
      </c>
      <c r="C243" s="168">
        <v>0</v>
      </c>
      <c r="D243" s="56" t="s">
        <v>27</v>
      </c>
      <c r="E243" s="34" t="s">
        <v>27</v>
      </c>
      <c r="F243" s="34" t="s">
        <v>27</v>
      </c>
      <c r="G243" s="34" t="s">
        <v>27</v>
      </c>
      <c r="H243" s="34" t="s">
        <v>27</v>
      </c>
      <c r="I243" s="34" t="s">
        <v>27</v>
      </c>
      <c r="J243" s="34" t="s">
        <v>27</v>
      </c>
      <c r="K243" s="44" t="s">
        <v>421</v>
      </c>
      <c r="L243" s="56" t="s">
        <v>681</v>
      </c>
      <c r="M243" s="45" t="s">
        <v>199</v>
      </c>
      <c r="N243" s="8" t="s">
        <v>685</v>
      </c>
      <c r="O243" s="8" t="s">
        <v>696</v>
      </c>
      <c r="P243" s="8" t="s">
        <v>742</v>
      </c>
    </row>
    <row r="244" spans="1:16" ht="51">
      <c r="A244" s="70" t="s">
        <v>793</v>
      </c>
      <c r="B244" s="69">
        <v>1</v>
      </c>
      <c r="C244" s="56" t="s">
        <v>27</v>
      </c>
      <c r="D244" s="56" t="s">
        <v>27</v>
      </c>
      <c r="E244" s="34" t="s">
        <v>27</v>
      </c>
      <c r="F244" s="34" t="s">
        <v>27</v>
      </c>
      <c r="G244" s="34" t="s">
        <v>27</v>
      </c>
      <c r="H244" s="34" t="s">
        <v>27</v>
      </c>
      <c r="I244" s="34" t="s">
        <v>27</v>
      </c>
      <c r="J244" s="34" t="s">
        <v>27</v>
      </c>
      <c r="K244" s="44" t="s">
        <v>422</v>
      </c>
      <c r="L244" s="56" t="s">
        <v>681</v>
      </c>
      <c r="M244" s="45" t="s">
        <v>199</v>
      </c>
      <c r="N244" s="8" t="s">
        <v>685</v>
      </c>
      <c r="O244" s="8" t="s">
        <v>696</v>
      </c>
      <c r="P244" s="8" t="s">
        <v>742</v>
      </c>
    </row>
    <row r="245" spans="1:16" ht="51">
      <c r="A245" s="70" t="s">
        <v>794</v>
      </c>
      <c r="B245" s="69">
        <v>2</v>
      </c>
      <c r="C245" s="56" t="s">
        <v>27</v>
      </c>
      <c r="D245" s="56" t="s">
        <v>27</v>
      </c>
      <c r="E245" s="34" t="s">
        <v>27</v>
      </c>
      <c r="F245" s="34" t="s">
        <v>27</v>
      </c>
      <c r="G245" s="34" t="s">
        <v>27</v>
      </c>
      <c r="H245" s="34" t="s">
        <v>27</v>
      </c>
      <c r="I245" s="34" t="s">
        <v>27</v>
      </c>
      <c r="J245" s="34" t="s">
        <v>27</v>
      </c>
      <c r="K245" s="44" t="s">
        <v>413</v>
      </c>
      <c r="L245" s="56" t="s">
        <v>681</v>
      </c>
      <c r="M245" s="45" t="s">
        <v>199</v>
      </c>
      <c r="N245" s="8" t="s">
        <v>685</v>
      </c>
      <c r="O245" s="8" t="s">
        <v>696</v>
      </c>
      <c r="P245" s="8" t="s">
        <v>742</v>
      </c>
    </row>
    <row r="246" spans="1:16" ht="30.6" customHeight="1">
      <c r="A246" s="54" t="s">
        <v>191</v>
      </c>
      <c r="B246" s="68">
        <v>4</v>
      </c>
      <c r="C246" s="168">
        <v>1</v>
      </c>
      <c r="D246" s="179">
        <v>1</v>
      </c>
      <c r="E246" s="207">
        <v>1</v>
      </c>
      <c r="F246" s="207">
        <v>0</v>
      </c>
      <c r="G246" s="207">
        <v>0</v>
      </c>
      <c r="H246" s="208" t="s">
        <v>524</v>
      </c>
      <c r="I246" s="34" t="s">
        <v>27</v>
      </c>
      <c r="J246" s="34" t="s">
        <v>27</v>
      </c>
      <c r="K246" s="56" t="s">
        <v>423</v>
      </c>
      <c r="L246" s="56" t="s">
        <v>681</v>
      </c>
      <c r="M246" s="56" t="s">
        <v>199</v>
      </c>
      <c r="N246" s="34" t="s">
        <v>686</v>
      </c>
      <c r="O246" s="34" t="s">
        <v>699</v>
      </c>
      <c r="P246" s="34" t="s">
        <v>743</v>
      </c>
    </row>
    <row r="247" spans="1:16" ht="38.25">
      <c r="A247" s="70" t="s">
        <v>795</v>
      </c>
      <c r="B247" s="10">
        <v>1</v>
      </c>
      <c r="C247" s="56" t="s">
        <v>27</v>
      </c>
      <c r="D247" s="56" t="s">
        <v>27</v>
      </c>
      <c r="E247" s="34" t="s">
        <v>27</v>
      </c>
      <c r="F247" s="34" t="s">
        <v>27</v>
      </c>
      <c r="G247" s="34" t="s">
        <v>27</v>
      </c>
      <c r="H247" s="34" t="s">
        <v>27</v>
      </c>
      <c r="I247" s="34" t="s">
        <v>27</v>
      </c>
      <c r="J247" s="34" t="s">
        <v>27</v>
      </c>
      <c r="K247" s="44" t="s">
        <v>424</v>
      </c>
      <c r="L247" s="56" t="s">
        <v>681</v>
      </c>
      <c r="M247" s="45" t="s">
        <v>199</v>
      </c>
      <c r="N247" s="34" t="s">
        <v>686</v>
      </c>
      <c r="O247" s="34" t="s">
        <v>699</v>
      </c>
      <c r="P247" s="34" t="s">
        <v>743</v>
      </c>
    </row>
    <row r="248" spans="1:16" ht="38.25">
      <c r="A248" s="70" t="s">
        <v>192</v>
      </c>
      <c r="B248" s="69">
        <v>1</v>
      </c>
      <c r="C248" s="56" t="s">
        <v>27</v>
      </c>
      <c r="D248" s="56" t="s">
        <v>27</v>
      </c>
      <c r="E248" s="34" t="s">
        <v>27</v>
      </c>
      <c r="F248" s="34" t="s">
        <v>27</v>
      </c>
      <c r="G248" s="34" t="s">
        <v>27</v>
      </c>
      <c r="H248" s="34" t="s">
        <v>27</v>
      </c>
      <c r="I248" s="34" t="s">
        <v>27</v>
      </c>
      <c r="J248" s="34" t="s">
        <v>27</v>
      </c>
      <c r="K248" s="44" t="s">
        <v>425</v>
      </c>
      <c r="L248" s="56" t="s">
        <v>681</v>
      </c>
      <c r="M248" s="45" t="s">
        <v>199</v>
      </c>
      <c r="N248" s="34" t="s">
        <v>686</v>
      </c>
      <c r="O248" s="34" t="s">
        <v>699</v>
      </c>
      <c r="P248" s="34" t="s">
        <v>743</v>
      </c>
    </row>
    <row r="249" spans="1:16" ht="38.25">
      <c r="A249" s="70" t="s">
        <v>796</v>
      </c>
      <c r="B249" s="69">
        <v>2</v>
      </c>
      <c r="C249" s="56" t="s">
        <v>27</v>
      </c>
      <c r="D249" s="56" t="s">
        <v>27</v>
      </c>
      <c r="E249" s="34" t="s">
        <v>27</v>
      </c>
      <c r="F249" s="34" t="s">
        <v>27</v>
      </c>
      <c r="G249" s="34" t="s">
        <v>27</v>
      </c>
      <c r="H249" s="34" t="s">
        <v>27</v>
      </c>
      <c r="I249" s="34" t="s">
        <v>27</v>
      </c>
      <c r="J249" s="34" t="s">
        <v>27</v>
      </c>
      <c r="K249" s="44" t="s">
        <v>426</v>
      </c>
      <c r="L249" s="56" t="s">
        <v>681</v>
      </c>
      <c r="M249" s="45" t="s">
        <v>199</v>
      </c>
      <c r="N249" s="34" t="s">
        <v>687</v>
      </c>
      <c r="O249" s="8" t="s">
        <v>734</v>
      </c>
      <c r="P249" s="8" t="s">
        <v>741</v>
      </c>
    </row>
    <row r="250" spans="1:16" ht="25.5" customHeight="1">
      <c r="A250" s="70" t="s">
        <v>790</v>
      </c>
      <c r="B250" s="69">
        <v>4</v>
      </c>
      <c r="C250" s="61">
        <v>0.92</v>
      </c>
      <c r="D250" s="61">
        <v>0.85</v>
      </c>
      <c r="E250" s="210" t="s">
        <v>1209</v>
      </c>
      <c r="F250" s="210" t="s">
        <v>1209</v>
      </c>
      <c r="G250" s="210" t="s">
        <v>1209</v>
      </c>
      <c r="H250" s="210" t="s">
        <v>1209</v>
      </c>
      <c r="I250" s="210" t="s">
        <v>1209</v>
      </c>
      <c r="J250" s="210" t="s">
        <v>1209</v>
      </c>
      <c r="K250" s="56" t="s">
        <v>414</v>
      </c>
      <c r="L250" s="56" t="s">
        <v>681</v>
      </c>
      <c r="M250" s="56" t="s">
        <v>200</v>
      </c>
      <c r="N250" s="34" t="s">
        <v>684</v>
      </c>
      <c r="O250" s="8" t="s">
        <v>714</v>
      </c>
      <c r="P250" s="8" t="s">
        <v>740</v>
      </c>
    </row>
    <row r="251" spans="1:16" ht="38.25">
      <c r="A251" s="70" t="s">
        <v>187</v>
      </c>
      <c r="B251" s="69">
        <v>4</v>
      </c>
      <c r="C251" s="61">
        <v>0.94</v>
      </c>
      <c r="D251" s="61">
        <v>0.85</v>
      </c>
      <c r="E251" s="210" t="s">
        <v>1209</v>
      </c>
      <c r="F251" s="210" t="s">
        <v>1209</v>
      </c>
      <c r="G251" s="210" t="s">
        <v>1209</v>
      </c>
      <c r="H251" s="210" t="s">
        <v>1209</v>
      </c>
      <c r="I251" s="210" t="s">
        <v>1209</v>
      </c>
      <c r="J251" s="210" t="s">
        <v>1209</v>
      </c>
      <c r="K251" s="56" t="s">
        <v>415</v>
      </c>
      <c r="L251" s="56" t="s">
        <v>681</v>
      </c>
      <c r="M251" s="56" t="s">
        <v>200</v>
      </c>
      <c r="N251" s="34" t="s">
        <v>684</v>
      </c>
      <c r="O251" s="8" t="s">
        <v>714</v>
      </c>
      <c r="P251" s="8" t="s">
        <v>740</v>
      </c>
    </row>
    <row r="252" spans="1:16" ht="38.25">
      <c r="A252" s="167" t="s">
        <v>194</v>
      </c>
      <c r="B252" s="165">
        <v>2</v>
      </c>
      <c r="C252" s="168">
        <v>1</v>
      </c>
      <c r="D252" s="56" t="s">
        <v>27</v>
      </c>
      <c r="E252" s="34" t="s">
        <v>27</v>
      </c>
      <c r="F252" s="34" t="s">
        <v>27</v>
      </c>
      <c r="G252" s="34" t="s">
        <v>27</v>
      </c>
      <c r="H252" s="34" t="s">
        <v>27</v>
      </c>
      <c r="I252" s="34" t="s">
        <v>27</v>
      </c>
      <c r="J252" s="34" t="s">
        <v>27</v>
      </c>
      <c r="K252" s="56" t="s">
        <v>416</v>
      </c>
      <c r="L252" s="56" t="s">
        <v>681</v>
      </c>
      <c r="M252" s="56" t="s">
        <v>200</v>
      </c>
      <c r="N252" s="34" t="s">
        <v>684</v>
      </c>
      <c r="O252" s="8" t="s">
        <v>714</v>
      </c>
      <c r="P252" s="8" t="s">
        <v>740</v>
      </c>
    </row>
    <row r="253" spans="1:16" ht="40.15" customHeight="1">
      <c r="A253" s="70" t="s">
        <v>188</v>
      </c>
      <c r="B253" s="69">
        <v>4</v>
      </c>
      <c r="C253" s="168">
        <v>5</v>
      </c>
      <c r="D253" s="179">
        <v>1</v>
      </c>
      <c r="E253" s="212">
        <v>6</v>
      </c>
      <c r="F253" s="212">
        <v>5</v>
      </c>
      <c r="G253" s="61">
        <v>5</v>
      </c>
      <c r="H253" s="211" t="s">
        <v>1277</v>
      </c>
      <c r="I253" s="211" t="s">
        <v>854</v>
      </c>
      <c r="J253" s="34" t="s">
        <v>27</v>
      </c>
      <c r="K253" s="56" t="s">
        <v>418</v>
      </c>
      <c r="L253" s="56" t="s">
        <v>681</v>
      </c>
      <c r="M253" s="56" t="s">
        <v>200</v>
      </c>
      <c r="N253" s="34" t="s">
        <v>684</v>
      </c>
      <c r="O253" s="8" t="s">
        <v>714</v>
      </c>
      <c r="P253" s="8" t="s">
        <v>740</v>
      </c>
    </row>
    <row r="254" spans="1:16" ht="38.25">
      <c r="A254" s="70" t="s">
        <v>791</v>
      </c>
      <c r="B254" s="69">
        <v>2</v>
      </c>
      <c r="C254" s="56" t="s">
        <v>27</v>
      </c>
      <c r="D254" s="56" t="s">
        <v>27</v>
      </c>
      <c r="E254" s="34" t="s">
        <v>27</v>
      </c>
      <c r="F254" s="34" t="s">
        <v>27</v>
      </c>
      <c r="G254" s="34" t="s">
        <v>27</v>
      </c>
      <c r="H254" s="34" t="s">
        <v>27</v>
      </c>
      <c r="I254" s="34" t="s">
        <v>27</v>
      </c>
      <c r="J254" s="34" t="s">
        <v>27</v>
      </c>
      <c r="K254" s="44" t="s">
        <v>417</v>
      </c>
      <c r="L254" s="56" t="s">
        <v>681</v>
      </c>
      <c r="M254" s="45" t="s">
        <v>200</v>
      </c>
      <c r="N254" s="34" t="s">
        <v>684</v>
      </c>
      <c r="O254" s="8" t="s">
        <v>714</v>
      </c>
      <c r="P254" s="8" t="s">
        <v>740</v>
      </c>
    </row>
    <row r="255" spans="1:16" ht="24.6" customHeight="1">
      <c r="A255" s="70" t="s">
        <v>189</v>
      </c>
      <c r="B255" s="69">
        <v>2</v>
      </c>
      <c r="C255" s="56" t="s">
        <v>27</v>
      </c>
      <c r="D255" s="56" t="s">
        <v>27</v>
      </c>
      <c r="E255" s="34" t="s">
        <v>27</v>
      </c>
      <c r="F255" s="34" t="s">
        <v>27</v>
      </c>
      <c r="G255" s="34" t="s">
        <v>27</v>
      </c>
      <c r="H255" s="34" t="s">
        <v>27</v>
      </c>
      <c r="I255" s="34" t="s">
        <v>27</v>
      </c>
      <c r="J255" s="34" t="s">
        <v>27</v>
      </c>
      <c r="K255" s="44" t="s">
        <v>420</v>
      </c>
      <c r="L255" s="56" t="s">
        <v>681</v>
      </c>
      <c r="M255" s="45" t="s">
        <v>200</v>
      </c>
      <c r="N255" s="8" t="s">
        <v>685</v>
      </c>
      <c r="O255" s="8" t="s">
        <v>695</v>
      </c>
      <c r="P255" s="8" t="s">
        <v>715</v>
      </c>
    </row>
    <row r="256" spans="1:16" ht="26.45" customHeight="1">
      <c r="A256" s="70" t="s">
        <v>190</v>
      </c>
      <c r="B256" s="69">
        <v>2</v>
      </c>
      <c r="C256" s="56" t="s">
        <v>27</v>
      </c>
      <c r="D256" s="56" t="s">
        <v>27</v>
      </c>
      <c r="E256" s="34" t="s">
        <v>27</v>
      </c>
      <c r="F256" s="34" t="s">
        <v>27</v>
      </c>
      <c r="G256" s="34" t="s">
        <v>27</v>
      </c>
      <c r="H256" s="34" t="s">
        <v>27</v>
      </c>
      <c r="I256" s="34" t="s">
        <v>27</v>
      </c>
      <c r="J256" s="34" t="s">
        <v>27</v>
      </c>
      <c r="K256" s="44" t="s">
        <v>421</v>
      </c>
      <c r="L256" s="56" t="s">
        <v>681</v>
      </c>
      <c r="M256" s="45" t="s">
        <v>200</v>
      </c>
      <c r="N256" s="8" t="s">
        <v>685</v>
      </c>
      <c r="O256" s="8" t="s">
        <v>696</v>
      </c>
      <c r="P256" s="8" t="s">
        <v>742</v>
      </c>
    </row>
    <row r="257" spans="1:17" ht="18" customHeight="1">
      <c r="A257" s="70" t="s">
        <v>794</v>
      </c>
      <c r="B257" s="69">
        <v>2</v>
      </c>
      <c r="C257" s="56" t="s">
        <v>27</v>
      </c>
      <c r="D257" s="56" t="s">
        <v>27</v>
      </c>
      <c r="E257" s="34" t="s">
        <v>27</v>
      </c>
      <c r="F257" s="34" t="s">
        <v>27</v>
      </c>
      <c r="G257" s="34" t="s">
        <v>27</v>
      </c>
      <c r="H257" s="34" t="s">
        <v>27</v>
      </c>
      <c r="I257" s="34" t="s">
        <v>27</v>
      </c>
      <c r="J257" s="34" t="s">
        <v>27</v>
      </c>
      <c r="K257" s="44" t="s">
        <v>413</v>
      </c>
      <c r="L257" s="56" t="s">
        <v>681</v>
      </c>
      <c r="M257" s="45" t="s">
        <v>200</v>
      </c>
      <c r="N257" s="8" t="s">
        <v>685</v>
      </c>
      <c r="O257" s="8" t="s">
        <v>696</v>
      </c>
      <c r="P257" s="8" t="s">
        <v>742</v>
      </c>
    </row>
    <row r="258" spans="1:17" ht="31.15" customHeight="1">
      <c r="A258" s="70" t="s">
        <v>191</v>
      </c>
      <c r="B258" s="69">
        <v>4</v>
      </c>
      <c r="C258" s="168">
        <v>1</v>
      </c>
      <c r="D258" s="179">
        <v>1</v>
      </c>
      <c r="E258" s="212">
        <v>1</v>
      </c>
      <c r="F258" s="212">
        <v>0</v>
      </c>
      <c r="G258" s="212">
        <v>0</v>
      </c>
      <c r="H258" s="211" t="s">
        <v>524</v>
      </c>
      <c r="I258" s="34" t="s">
        <v>27</v>
      </c>
      <c r="J258" s="34" t="s">
        <v>27</v>
      </c>
      <c r="K258" s="44" t="s">
        <v>423</v>
      </c>
      <c r="L258" s="56" t="s">
        <v>681</v>
      </c>
      <c r="M258" s="45" t="s">
        <v>200</v>
      </c>
      <c r="N258" s="34" t="s">
        <v>686</v>
      </c>
      <c r="O258" s="34" t="s">
        <v>699</v>
      </c>
      <c r="P258" s="34" t="s">
        <v>743</v>
      </c>
    </row>
    <row r="259" spans="1:17" ht="38.25">
      <c r="A259" s="70" t="s">
        <v>795</v>
      </c>
      <c r="B259" s="10">
        <v>1</v>
      </c>
      <c r="C259" s="56" t="s">
        <v>27</v>
      </c>
      <c r="D259" s="56" t="s">
        <v>27</v>
      </c>
      <c r="E259" s="34" t="s">
        <v>27</v>
      </c>
      <c r="F259" s="34" t="s">
        <v>27</v>
      </c>
      <c r="G259" s="34" t="s">
        <v>27</v>
      </c>
      <c r="H259" s="34" t="s">
        <v>27</v>
      </c>
      <c r="I259" s="34" t="s">
        <v>27</v>
      </c>
      <c r="J259" s="34" t="s">
        <v>27</v>
      </c>
      <c r="K259" s="44" t="s">
        <v>424</v>
      </c>
      <c r="L259" s="56" t="s">
        <v>681</v>
      </c>
      <c r="M259" s="45" t="s">
        <v>200</v>
      </c>
      <c r="N259" s="34" t="s">
        <v>686</v>
      </c>
      <c r="O259" s="34" t="s">
        <v>699</v>
      </c>
      <c r="P259" s="34" t="s">
        <v>743</v>
      </c>
    </row>
    <row r="260" spans="1:17" ht="38.25">
      <c r="A260" s="70" t="s">
        <v>192</v>
      </c>
      <c r="B260" s="69">
        <v>1</v>
      </c>
      <c r="C260" s="56" t="s">
        <v>27</v>
      </c>
      <c r="D260" s="56" t="s">
        <v>27</v>
      </c>
      <c r="E260" s="34" t="s">
        <v>27</v>
      </c>
      <c r="F260" s="34" t="s">
        <v>27</v>
      </c>
      <c r="G260" s="34" t="s">
        <v>27</v>
      </c>
      <c r="H260" s="34" t="s">
        <v>27</v>
      </c>
      <c r="I260" s="34" t="s">
        <v>27</v>
      </c>
      <c r="J260" s="34" t="s">
        <v>27</v>
      </c>
      <c r="K260" s="44" t="s">
        <v>425</v>
      </c>
      <c r="L260" s="56" t="s">
        <v>681</v>
      </c>
      <c r="M260" s="45" t="s">
        <v>200</v>
      </c>
      <c r="N260" s="34" t="s">
        <v>686</v>
      </c>
      <c r="O260" s="34" t="s">
        <v>699</v>
      </c>
      <c r="P260" s="34" t="s">
        <v>743</v>
      </c>
    </row>
    <row r="261" spans="1:17" ht="51">
      <c r="A261" s="167" t="s">
        <v>796</v>
      </c>
      <c r="B261" s="165">
        <v>2</v>
      </c>
      <c r="C261" s="168">
        <v>1</v>
      </c>
      <c r="D261" s="56" t="s">
        <v>27</v>
      </c>
      <c r="E261" s="212">
        <v>1</v>
      </c>
      <c r="F261" s="212">
        <v>1</v>
      </c>
      <c r="G261" s="61">
        <v>1</v>
      </c>
      <c r="H261" s="211" t="s">
        <v>1278</v>
      </c>
      <c r="I261" s="34" t="s">
        <v>1279</v>
      </c>
      <c r="J261" s="34" t="s">
        <v>27</v>
      </c>
      <c r="K261" s="177" t="s">
        <v>426</v>
      </c>
      <c r="L261" s="56" t="s">
        <v>681</v>
      </c>
      <c r="M261" s="164" t="s">
        <v>200</v>
      </c>
      <c r="N261" s="34" t="s">
        <v>687</v>
      </c>
      <c r="O261" s="8" t="s">
        <v>734</v>
      </c>
      <c r="P261" s="8" t="s">
        <v>741</v>
      </c>
    </row>
    <row r="262" spans="1:17" ht="38.25">
      <c r="A262" s="167" t="s">
        <v>790</v>
      </c>
      <c r="B262" s="165">
        <v>4</v>
      </c>
      <c r="C262" s="61">
        <v>0.93</v>
      </c>
      <c r="D262" s="61">
        <v>0.85</v>
      </c>
      <c r="E262" s="212" t="s">
        <v>1280</v>
      </c>
      <c r="F262" s="61" t="s">
        <v>1281</v>
      </c>
      <c r="G262" s="61" t="s">
        <v>1282</v>
      </c>
      <c r="H262" s="211" t="s">
        <v>1283</v>
      </c>
      <c r="I262" s="211" t="s">
        <v>813</v>
      </c>
      <c r="J262" s="34" t="s">
        <v>27</v>
      </c>
      <c r="K262" s="56" t="s">
        <v>414</v>
      </c>
      <c r="L262" s="56" t="s">
        <v>681</v>
      </c>
      <c r="M262" s="56" t="s">
        <v>201</v>
      </c>
      <c r="N262" s="34" t="s">
        <v>684</v>
      </c>
      <c r="O262" s="8" t="s">
        <v>714</v>
      </c>
      <c r="P262" s="8" t="s">
        <v>740</v>
      </c>
    </row>
    <row r="263" spans="1:17" ht="51">
      <c r="A263" s="167" t="s">
        <v>187</v>
      </c>
      <c r="B263" s="165">
        <v>4</v>
      </c>
      <c r="C263" s="61" t="s">
        <v>1036</v>
      </c>
      <c r="D263" s="61">
        <v>0.85</v>
      </c>
      <c r="E263" s="34" t="s">
        <v>538</v>
      </c>
      <c r="F263" s="34" t="s">
        <v>539</v>
      </c>
      <c r="G263" s="34" t="s">
        <v>1267</v>
      </c>
      <c r="H263" s="211" t="s">
        <v>1284</v>
      </c>
      <c r="I263" s="211" t="s">
        <v>813</v>
      </c>
      <c r="J263" s="34" t="s">
        <v>27</v>
      </c>
      <c r="K263" s="56" t="s">
        <v>415</v>
      </c>
      <c r="L263" s="56" t="s">
        <v>681</v>
      </c>
      <c r="M263" s="56" t="s">
        <v>201</v>
      </c>
      <c r="N263" s="34" t="s">
        <v>684</v>
      </c>
      <c r="O263" s="8" t="s">
        <v>714</v>
      </c>
      <c r="P263" s="8" t="s">
        <v>740</v>
      </c>
    </row>
    <row r="264" spans="1:17" ht="63.75">
      <c r="A264" s="167" t="s">
        <v>194</v>
      </c>
      <c r="B264" s="165">
        <v>2</v>
      </c>
      <c r="C264" s="56" t="s">
        <v>27</v>
      </c>
      <c r="D264" s="56" t="s">
        <v>27</v>
      </c>
      <c r="E264" s="212">
        <v>1</v>
      </c>
      <c r="F264" s="212">
        <v>1</v>
      </c>
      <c r="G264" s="61">
        <v>1</v>
      </c>
      <c r="H264" s="211" t="s">
        <v>1285</v>
      </c>
      <c r="I264" s="210" t="s">
        <v>1209</v>
      </c>
      <c r="J264" s="34" t="s">
        <v>27</v>
      </c>
      <c r="K264" s="56" t="s">
        <v>416</v>
      </c>
      <c r="L264" s="56" t="s">
        <v>681</v>
      </c>
      <c r="M264" s="56" t="s">
        <v>201</v>
      </c>
      <c r="N264" s="34" t="s">
        <v>684</v>
      </c>
      <c r="O264" s="8" t="s">
        <v>714</v>
      </c>
      <c r="P264" s="8" t="s">
        <v>740</v>
      </c>
      <c r="Q264" s="1" t="s">
        <v>1132</v>
      </c>
    </row>
    <row r="265" spans="1:17" ht="38.25">
      <c r="A265" s="70" t="s">
        <v>188</v>
      </c>
      <c r="B265" s="69">
        <v>4</v>
      </c>
      <c r="C265" s="168">
        <v>1</v>
      </c>
      <c r="D265" s="179">
        <v>1</v>
      </c>
      <c r="E265" s="212">
        <v>1</v>
      </c>
      <c r="F265" s="212">
        <v>0</v>
      </c>
      <c r="G265" s="212">
        <v>0</v>
      </c>
      <c r="H265" s="211" t="s">
        <v>551</v>
      </c>
      <c r="I265" s="34" t="s">
        <v>27</v>
      </c>
      <c r="J265" s="34" t="s">
        <v>27</v>
      </c>
      <c r="K265" s="56" t="s">
        <v>418</v>
      </c>
      <c r="L265" s="56" t="s">
        <v>681</v>
      </c>
      <c r="M265" s="56" t="s">
        <v>201</v>
      </c>
      <c r="N265" s="34" t="s">
        <v>684</v>
      </c>
      <c r="O265" s="8" t="s">
        <v>714</v>
      </c>
      <c r="P265" s="8" t="s">
        <v>740</v>
      </c>
    </row>
    <row r="266" spans="1:17" ht="38.25">
      <c r="A266" s="70" t="s">
        <v>791</v>
      </c>
      <c r="B266" s="69">
        <v>2</v>
      </c>
      <c r="C266" s="56" t="s">
        <v>27</v>
      </c>
      <c r="D266" s="56" t="s">
        <v>27</v>
      </c>
      <c r="E266" s="34" t="s">
        <v>27</v>
      </c>
      <c r="F266" s="34" t="s">
        <v>27</v>
      </c>
      <c r="G266" s="34" t="s">
        <v>27</v>
      </c>
      <c r="H266" s="34" t="s">
        <v>27</v>
      </c>
      <c r="I266" s="34" t="s">
        <v>27</v>
      </c>
      <c r="J266" s="34" t="s">
        <v>27</v>
      </c>
      <c r="K266" s="44" t="s">
        <v>417</v>
      </c>
      <c r="L266" s="56" t="s">
        <v>681</v>
      </c>
      <c r="M266" s="45" t="s">
        <v>201</v>
      </c>
      <c r="N266" s="34" t="s">
        <v>684</v>
      </c>
      <c r="O266" s="8" t="s">
        <v>714</v>
      </c>
      <c r="P266" s="8" t="s">
        <v>740</v>
      </c>
    </row>
    <row r="267" spans="1:17" ht="38.25">
      <c r="A267" s="70" t="s">
        <v>792</v>
      </c>
      <c r="B267" s="69">
        <v>4</v>
      </c>
      <c r="C267" s="56" t="s">
        <v>27</v>
      </c>
      <c r="D267" s="56" t="s">
        <v>27</v>
      </c>
      <c r="E267" s="34" t="s">
        <v>27</v>
      </c>
      <c r="F267" s="34" t="s">
        <v>27</v>
      </c>
      <c r="G267" s="34" t="s">
        <v>27</v>
      </c>
      <c r="H267" s="34" t="s">
        <v>27</v>
      </c>
      <c r="I267" s="34" t="s">
        <v>27</v>
      </c>
      <c r="J267" s="34" t="s">
        <v>27</v>
      </c>
      <c r="K267" s="44" t="s">
        <v>419</v>
      </c>
      <c r="L267" s="56" t="s">
        <v>681</v>
      </c>
      <c r="M267" s="45" t="s">
        <v>201</v>
      </c>
      <c r="N267" s="8" t="s">
        <v>685</v>
      </c>
      <c r="O267" s="8" t="s">
        <v>695</v>
      </c>
      <c r="P267" s="8" t="s">
        <v>715</v>
      </c>
    </row>
    <row r="268" spans="1:17" ht="38.25">
      <c r="A268" s="70" t="s">
        <v>189</v>
      </c>
      <c r="B268" s="69">
        <v>2</v>
      </c>
      <c r="C268" s="56" t="s">
        <v>27</v>
      </c>
      <c r="D268" s="56" t="s">
        <v>27</v>
      </c>
      <c r="E268" s="34" t="s">
        <v>27</v>
      </c>
      <c r="F268" s="34" t="s">
        <v>27</v>
      </c>
      <c r="G268" s="34" t="s">
        <v>27</v>
      </c>
      <c r="H268" s="34" t="s">
        <v>27</v>
      </c>
      <c r="I268" s="34" t="s">
        <v>27</v>
      </c>
      <c r="J268" s="34" t="s">
        <v>27</v>
      </c>
      <c r="K268" s="44" t="s">
        <v>420</v>
      </c>
      <c r="L268" s="56" t="s">
        <v>681</v>
      </c>
      <c r="M268" s="45" t="s">
        <v>201</v>
      </c>
      <c r="N268" s="8" t="s">
        <v>685</v>
      </c>
      <c r="O268" s="8" t="s">
        <v>695</v>
      </c>
      <c r="P268" s="8" t="s">
        <v>715</v>
      </c>
    </row>
    <row r="269" spans="1:17" ht="51">
      <c r="A269" s="70" t="s">
        <v>190</v>
      </c>
      <c r="B269" s="69">
        <v>1</v>
      </c>
      <c r="C269" s="56" t="s">
        <v>27</v>
      </c>
      <c r="D269" s="56" t="s">
        <v>27</v>
      </c>
      <c r="E269" s="34" t="s">
        <v>27</v>
      </c>
      <c r="F269" s="34" t="s">
        <v>27</v>
      </c>
      <c r="G269" s="34" t="s">
        <v>27</v>
      </c>
      <c r="H269" s="34" t="s">
        <v>27</v>
      </c>
      <c r="I269" s="34" t="s">
        <v>27</v>
      </c>
      <c r="J269" s="34" t="s">
        <v>27</v>
      </c>
      <c r="K269" s="44" t="s">
        <v>421</v>
      </c>
      <c r="L269" s="56" t="s">
        <v>681</v>
      </c>
      <c r="M269" s="45" t="s">
        <v>201</v>
      </c>
      <c r="N269" s="8" t="s">
        <v>685</v>
      </c>
      <c r="O269" s="8" t="s">
        <v>696</v>
      </c>
      <c r="P269" s="8" t="s">
        <v>742</v>
      </c>
    </row>
    <row r="270" spans="1:17" ht="51">
      <c r="A270" s="70" t="s">
        <v>793</v>
      </c>
      <c r="B270" s="69">
        <v>1</v>
      </c>
      <c r="C270" s="168">
        <v>0</v>
      </c>
      <c r="D270" s="56" t="s">
        <v>27</v>
      </c>
      <c r="E270" s="34" t="s">
        <v>27</v>
      </c>
      <c r="F270" s="34" t="s">
        <v>27</v>
      </c>
      <c r="G270" s="34" t="s">
        <v>27</v>
      </c>
      <c r="H270" s="34" t="s">
        <v>27</v>
      </c>
      <c r="I270" s="34" t="s">
        <v>27</v>
      </c>
      <c r="J270" s="34" t="s">
        <v>27</v>
      </c>
      <c r="K270" s="44" t="s">
        <v>422</v>
      </c>
      <c r="L270" s="56" t="s">
        <v>681</v>
      </c>
      <c r="M270" s="45" t="s">
        <v>201</v>
      </c>
      <c r="N270" s="8" t="s">
        <v>685</v>
      </c>
      <c r="O270" s="8" t="s">
        <v>696</v>
      </c>
      <c r="P270" s="8" t="s">
        <v>742</v>
      </c>
    </row>
    <row r="271" spans="1:17" ht="24" customHeight="1">
      <c r="A271" s="70" t="s">
        <v>794</v>
      </c>
      <c r="B271" s="69">
        <v>2</v>
      </c>
      <c r="C271" s="56" t="s">
        <v>27</v>
      </c>
      <c r="D271" s="56" t="s">
        <v>27</v>
      </c>
      <c r="E271" s="34" t="s">
        <v>27</v>
      </c>
      <c r="F271" s="34" t="s">
        <v>27</v>
      </c>
      <c r="G271" s="34" t="s">
        <v>27</v>
      </c>
      <c r="H271" s="34" t="s">
        <v>27</v>
      </c>
      <c r="I271" s="34" t="s">
        <v>27</v>
      </c>
      <c r="J271" s="34" t="s">
        <v>27</v>
      </c>
      <c r="K271" s="44" t="s">
        <v>413</v>
      </c>
      <c r="L271" s="56" t="s">
        <v>681</v>
      </c>
      <c r="M271" s="45" t="s">
        <v>201</v>
      </c>
      <c r="N271" s="8" t="s">
        <v>685</v>
      </c>
      <c r="O271" s="8" t="s">
        <v>696</v>
      </c>
      <c r="P271" s="8" t="s">
        <v>742</v>
      </c>
    </row>
    <row r="272" spans="1:17" ht="38.25">
      <c r="A272" s="70" t="s">
        <v>191</v>
      </c>
      <c r="B272" s="69">
        <v>4</v>
      </c>
      <c r="C272" s="168">
        <v>1</v>
      </c>
      <c r="D272" s="179">
        <v>1</v>
      </c>
      <c r="E272" s="212">
        <v>1</v>
      </c>
      <c r="F272" s="212">
        <v>0</v>
      </c>
      <c r="G272" s="212">
        <v>0</v>
      </c>
      <c r="H272" s="211" t="s">
        <v>524</v>
      </c>
      <c r="I272" s="34" t="s">
        <v>27</v>
      </c>
      <c r="J272" s="34" t="s">
        <v>27</v>
      </c>
      <c r="K272" s="44" t="s">
        <v>423</v>
      </c>
      <c r="L272" s="56" t="s">
        <v>681</v>
      </c>
      <c r="M272" s="45" t="s">
        <v>201</v>
      </c>
      <c r="N272" s="34" t="s">
        <v>686</v>
      </c>
      <c r="O272" s="34" t="s">
        <v>699</v>
      </c>
      <c r="P272" s="34" t="s">
        <v>743</v>
      </c>
    </row>
    <row r="273" spans="1:17" ht="25.15" customHeight="1">
      <c r="A273" s="70" t="s">
        <v>795</v>
      </c>
      <c r="B273" s="10">
        <v>1</v>
      </c>
      <c r="C273" s="56" t="s">
        <v>27</v>
      </c>
      <c r="D273" s="56" t="s">
        <v>27</v>
      </c>
      <c r="E273" s="34" t="s">
        <v>27</v>
      </c>
      <c r="F273" s="34" t="s">
        <v>27</v>
      </c>
      <c r="G273" s="34" t="s">
        <v>27</v>
      </c>
      <c r="H273" s="34" t="s">
        <v>27</v>
      </c>
      <c r="I273" s="34" t="s">
        <v>27</v>
      </c>
      <c r="J273" s="34" t="s">
        <v>27</v>
      </c>
      <c r="K273" s="44" t="s">
        <v>424</v>
      </c>
      <c r="L273" s="56" t="s">
        <v>681</v>
      </c>
      <c r="M273" s="45" t="s">
        <v>201</v>
      </c>
      <c r="N273" s="34" t="s">
        <v>686</v>
      </c>
      <c r="O273" s="34" t="s">
        <v>699</v>
      </c>
      <c r="P273" s="34" t="s">
        <v>743</v>
      </c>
    </row>
    <row r="274" spans="1:17" ht="21" customHeight="1">
      <c r="A274" s="167" t="s">
        <v>428</v>
      </c>
      <c r="B274" s="165">
        <v>1</v>
      </c>
      <c r="C274" s="56" t="s">
        <v>27</v>
      </c>
      <c r="D274" s="56" t="s">
        <v>27</v>
      </c>
      <c r="E274" s="34" t="s">
        <v>27</v>
      </c>
      <c r="F274" s="34" t="s">
        <v>27</v>
      </c>
      <c r="G274" s="34" t="s">
        <v>27</v>
      </c>
      <c r="H274" s="34" t="s">
        <v>27</v>
      </c>
      <c r="I274" s="34" t="s">
        <v>27</v>
      </c>
      <c r="J274" s="34" t="s">
        <v>27</v>
      </c>
      <c r="K274" s="58" t="s">
        <v>427</v>
      </c>
      <c r="L274" s="56" t="s">
        <v>681</v>
      </c>
      <c r="M274" s="63" t="s">
        <v>201</v>
      </c>
      <c r="N274" s="34" t="s">
        <v>686</v>
      </c>
      <c r="O274" s="34" t="s">
        <v>699</v>
      </c>
      <c r="P274" s="34" t="s">
        <v>743</v>
      </c>
    </row>
    <row r="275" spans="1:17" ht="24" customHeight="1">
      <c r="A275" s="167" t="s">
        <v>192</v>
      </c>
      <c r="B275" s="165">
        <v>1</v>
      </c>
      <c r="C275" s="56" t="s">
        <v>27</v>
      </c>
      <c r="D275" s="56" t="s">
        <v>27</v>
      </c>
      <c r="E275" s="34" t="s">
        <v>27</v>
      </c>
      <c r="F275" s="34" t="s">
        <v>27</v>
      </c>
      <c r="G275" s="34" t="s">
        <v>27</v>
      </c>
      <c r="H275" s="34" t="s">
        <v>27</v>
      </c>
      <c r="I275" s="34" t="s">
        <v>27</v>
      </c>
      <c r="J275" s="34" t="s">
        <v>27</v>
      </c>
      <c r="K275" s="44" t="s">
        <v>425</v>
      </c>
      <c r="L275" s="56" t="s">
        <v>681</v>
      </c>
      <c r="M275" s="45" t="s">
        <v>201</v>
      </c>
      <c r="N275" s="34" t="s">
        <v>686</v>
      </c>
      <c r="O275" s="34" t="s">
        <v>699</v>
      </c>
      <c r="P275" s="34" t="s">
        <v>743</v>
      </c>
    </row>
    <row r="276" spans="1:17" ht="127.5">
      <c r="A276" s="167" t="s">
        <v>796</v>
      </c>
      <c r="B276" s="165">
        <v>3</v>
      </c>
      <c r="C276" s="168">
        <v>0</v>
      </c>
      <c r="D276" s="212">
        <v>0</v>
      </c>
      <c r="E276" s="212">
        <v>2</v>
      </c>
      <c r="F276" s="212">
        <v>2</v>
      </c>
      <c r="G276" s="61">
        <v>2</v>
      </c>
      <c r="H276" s="211" t="s">
        <v>1286</v>
      </c>
      <c r="I276" s="211" t="s">
        <v>1290</v>
      </c>
      <c r="J276" s="34" t="s">
        <v>27</v>
      </c>
      <c r="K276" s="56" t="s">
        <v>426</v>
      </c>
      <c r="L276" s="56" t="s">
        <v>681</v>
      </c>
      <c r="M276" s="56" t="s">
        <v>201</v>
      </c>
      <c r="N276" s="34" t="s">
        <v>687</v>
      </c>
      <c r="O276" s="8" t="s">
        <v>734</v>
      </c>
      <c r="P276" s="8" t="s">
        <v>741</v>
      </c>
    </row>
    <row r="277" spans="1:17" ht="38.25">
      <c r="A277" s="70" t="s">
        <v>790</v>
      </c>
      <c r="B277" s="69">
        <v>4</v>
      </c>
      <c r="C277" s="61">
        <v>0.95</v>
      </c>
      <c r="D277" s="61">
        <v>0.85</v>
      </c>
      <c r="E277" s="212" t="s">
        <v>863</v>
      </c>
      <c r="F277" s="61" t="s">
        <v>1287</v>
      </c>
      <c r="G277" s="61">
        <v>0.13</v>
      </c>
      <c r="H277" s="211" t="s">
        <v>1288</v>
      </c>
      <c r="I277" s="211" t="s">
        <v>813</v>
      </c>
      <c r="J277" s="34" t="s">
        <v>27</v>
      </c>
      <c r="K277" s="56" t="s">
        <v>414</v>
      </c>
      <c r="L277" s="56" t="s">
        <v>681</v>
      </c>
      <c r="M277" s="56" t="s">
        <v>202</v>
      </c>
      <c r="N277" s="34" t="s">
        <v>684</v>
      </c>
      <c r="O277" s="8" t="s">
        <v>714</v>
      </c>
      <c r="P277" s="8" t="s">
        <v>740</v>
      </c>
    </row>
    <row r="278" spans="1:17" ht="51">
      <c r="A278" s="70" t="s">
        <v>187</v>
      </c>
      <c r="B278" s="69">
        <v>4</v>
      </c>
      <c r="C278" s="61" t="s">
        <v>1043</v>
      </c>
      <c r="D278" s="61">
        <v>0.85</v>
      </c>
      <c r="E278" s="34" t="s">
        <v>538</v>
      </c>
      <c r="F278" s="34" t="s">
        <v>539</v>
      </c>
      <c r="G278" s="34" t="s">
        <v>1267</v>
      </c>
      <c r="H278" s="211" t="s">
        <v>1289</v>
      </c>
      <c r="I278" s="211" t="s">
        <v>813</v>
      </c>
      <c r="J278" s="34" t="s">
        <v>27</v>
      </c>
      <c r="K278" s="56" t="s">
        <v>415</v>
      </c>
      <c r="L278" s="56" t="s">
        <v>681</v>
      </c>
      <c r="M278" s="56" t="s">
        <v>202</v>
      </c>
      <c r="N278" s="34" t="s">
        <v>684</v>
      </c>
      <c r="O278" s="8" t="s">
        <v>714</v>
      </c>
      <c r="P278" s="8" t="s">
        <v>740</v>
      </c>
    </row>
    <row r="279" spans="1:17" ht="63.75">
      <c r="A279" s="70" t="s">
        <v>194</v>
      </c>
      <c r="B279" s="68">
        <v>9</v>
      </c>
      <c r="C279" s="166">
        <v>0</v>
      </c>
      <c r="D279" s="179">
        <v>1</v>
      </c>
      <c r="E279" s="212">
        <v>1</v>
      </c>
      <c r="F279" s="212">
        <v>0</v>
      </c>
      <c r="G279" s="212">
        <v>0</v>
      </c>
      <c r="H279" s="211" t="s">
        <v>1291</v>
      </c>
      <c r="I279" s="34" t="s">
        <v>27</v>
      </c>
      <c r="J279" s="34" t="s">
        <v>27</v>
      </c>
      <c r="K279" s="44" t="s">
        <v>416</v>
      </c>
      <c r="L279" s="56" t="s">
        <v>681</v>
      </c>
      <c r="M279" s="45" t="s">
        <v>202</v>
      </c>
      <c r="N279" s="34" t="s">
        <v>684</v>
      </c>
      <c r="O279" s="8" t="s">
        <v>714</v>
      </c>
      <c r="P279" s="8" t="s">
        <v>740</v>
      </c>
    </row>
    <row r="280" spans="1:17" ht="38.25">
      <c r="A280" s="70" t="s">
        <v>188</v>
      </c>
      <c r="B280" s="69">
        <v>4</v>
      </c>
      <c r="C280" s="44">
        <v>2</v>
      </c>
      <c r="D280" s="179">
        <v>1</v>
      </c>
      <c r="E280" s="212">
        <v>1</v>
      </c>
      <c r="F280" s="212">
        <v>0</v>
      </c>
      <c r="G280" s="212">
        <v>0</v>
      </c>
      <c r="H280" s="211" t="s">
        <v>551</v>
      </c>
      <c r="I280" s="34" t="s">
        <v>27</v>
      </c>
      <c r="J280" s="34" t="s">
        <v>27</v>
      </c>
      <c r="K280" s="63" t="s">
        <v>418</v>
      </c>
      <c r="L280" s="56" t="s">
        <v>681</v>
      </c>
      <c r="M280" s="63" t="s">
        <v>202</v>
      </c>
      <c r="N280" s="34" t="s">
        <v>684</v>
      </c>
      <c r="O280" s="8" t="s">
        <v>714</v>
      </c>
      <c r="P280" s="8" t="s">
        <v>740</v>
      </c>
      <c r="Q280" s="1" t="s">
        <v>1131</v>
      </c>
    </row>
    <row r="281" spans="1:17" ht="38.25">
      <c r="A281" s="70" t="s">
        <v>791</v>
      </c>
      <c r="B281" s="69">
        <v>2</v>
      </c>
      <c r="C281" s="56" t="s">
        <v>27</v>
      </c>
      <c r="D281" s="56" t="s">
        <v>27</v>
      </c>
      <c r="E281" s="34" t="s">
        <v>27</v>
      </c>
      <c r="F281" s="34" t="s">
        <v>27</v>
      </c>
      <c r="G281" s="34" t="s">
        <v>27</v>
      </c>
      <c r="H281" s="34" t="s">
        <v>27</v>
      </c>
      <c r="I281" s="34" t="s">
        <v>27</v>
      </c>
      <c r="J281" s="34" t="s">
        <v>27</v>
      </c>
      <c r="K281" s="44" t="s">
        <v>417</v>
      </c>
      <c r="L281" s="56" t="s">
        <v>681</v>
      </c>
      <c r="M281" s="45" t="s">
        <v>202</v>
      </c>
      <c r="N281" s="34" t="s">
        <v>684</v>
      </c>
      <c r="O281" s="8" t="s">
        <v>714</v>
      </c>
      <c r="P281" s="8" t="s">
        <v>740</v>
      </c>
    </row>
    <row r="282" spans="1:17" ht="38.25">
      <c r="A282" s="70" t="s">
        <v>792</v>
      </c>
      <c r="B282" s="69">
        <v>4</v>
      </c>
      <c r="C282" s="56" t="s">
        <v>27</v>
      </c>
      <c r="D282" s="56" t="s">
        <v>27</v>
      </c>
      <c r="E282" s="34" t="s">
        <v>27</v>
      </c>
      <c r="F282" s="34" t="s">
        <v>27</v>
      </c>
      <c r="G282" s="34" t="s">
        <v>27</v>
      </c>
      <c r="H282" s="34" t="s">
        <v>27</v>
      </c>
      <c r="I282" s="34" t="s">
        <v>27</v>
      </c>
      <c r="J282" s="34" t="s">
        <v>27</v>
      </c>
      <c r="K282" s="44" t="s">
        <v>419</v>
      </c>
      <c r="L282" s="56" t="s">
        <v>681</v>
      </c>
      <c r="M282" s="45" t="s">
        <v>202</v>
      </c>
      <c r="N282" s="8" t="s">
        <v>685</v>
      </c>
      <c r="O282" s="8" t="s">
        <v>695</v>
      </c>
      <c r="P282" s="8" t="s">
        <v>715</v>
      </c>
    </row>
    <row r="283" spans="1:17" ht="38.25">
      <c r="A283" s="70" t="s">
        <v>189</v>
      </c>
      <c r="B283" s="69">
        <v>2</v>
      </c>
      <c r="C283" s="56" t="s">
        <v>27</v>
      </c>
      <c r="D283" s="56" t="s">
        <v>27</v>
      </c>
      <c r="E283" s="34" t="s">
        <v>27</v>
      </c>
      <c r="F283" s="34" t="s">
        <v>27</v>
      </c>
      <c r="G283" s="34" t="s">
        <v>27</v>
      </c>
      <c r="H283" s="34" t="s">
        <v>27</v>
      </c>
      <c r="I283" s="34" t="s">
        <v>27</v>
      </c>
      <c r="J283" s="34" t="s">
        <v>27</v>
      </c>
      <c r="K283" s="44" t="s">
        <v>420</v>
      </c>
      <c r="L283" s="56" t="s">
        <v>681</v>
      </c>
      <c r="M283" s="45" t="s">
        <v>202</v>
      </c>
      <c r="N283" s="8" t="s">
        <v>685</v>
      </c>
      <c r="O283" s="8" t="s">
        <v>695</v>
      </c>
      <c r="P283" s="8" t="s">
        <v>715</v>
      </c>
    </row>
    <row r="284" spans="1:17" ht="51">
      <c r="A284" s="70" t="s">
        <v>190</v>
      </c>
      <c r="B284" s="164">
        <v>4</v>
      </c>
      <c r="C284" s="166">
        <v>0</v>
      </c>
      <c r="D284" s="179">
        <v>1</v>
      </c>
      <c r="E284" s="212">
        <v>0</v>
      </c>
      <c r="F284" s="212">
        <v>1</v>
      </c>
      <c r="G284" s="61">
        <v>1</v>
      </c>
      <c r="H284" s="211" t="s">
        <v>1089</v>
      </c>
      <c r="I284" s="34" t="s">
        <v>1047</v>
      </c>
      <c r="J284" s="34" t="s">
        <v>27</v>
      </c>
      <c r="K284" s="63" t="s">
        <v>421</v>
      </c>
      <c r="L284" s="56" t="s">
        <v>681</v>
      </c>
      <c r="M284" s="63" t="s">
        <v>202</v>
      </c>
      <c r="N284" s="8" t="s">
        <v>685</v>
      </c>
      <c r="O284" s="8" t="s">
        <v>696</v>
      </c>
      <c r="P284" s="8" t="s">
        <v>742</v>
      </c>
    </row>
    <row r="285" spans="1:17" ht="51">
      <c r="A285" s="70" t="s">
        <v>793</v>
      </c>
      <c r="B285" s="69">
        <v>1</v>
      </c>
      <c r="C285" s="56" t="s">
        <v>27</v>
      </c>
      <c r="D285" s="56" t="s">
        <v>27</v>
      </c>
      <c r="E285" s="34" t="s">
        <v>27</v>
      </c>
      <c r="F285" s="34" t="s">
        <v>27</v>
      </c>
      <c r="G285" s="34" t="s">
        <v>27</v>
      </c>
      <c r="H285" s="34" t="s">
        <v>27</v>
      </c>
      <c r="I285" s="34" t="s">
        <v>27</v>
      </c>
      <c r="J285" s="34" t="s">
        <v>27</v>
      </c>
      <c r="K285" s="44" t="s">
        <v>422</v>
      </c>
      <c r="L285" s="56" t="s">
        <v>681</v>
      </c>
      <c r="M285" s="45" t="s">
        <v>202</v>
      </c>
      <c r="N285" s="8" t="s">
        <v>685</v>
      </c>
      <c r="O285" s="8" t="s">
        <v>696</v>
      </c>
      <c r="P285" s="8" t="s">
        <v>742</v>
      </c>
    </row>
    <row r="286" spans="1:17" ht="51">
      <c r="A286" s="70" t="s">
        <v>794</v>
      </c>
      <c r="B286" s="69">
        <v>2</v>
      </c>
      <c r="C286" s="56" t="s">
        <v>27</v>
      </c>
      <c r="D286" s="56" t="s">
        <v>27</v>
      </c>
      <c r="E286" s="34" t="s">
        <v>27</v>
      </c>
      <c r="F286" s="34" t="s">
        <v>27</v>
      </c>
      <c r="G286" s="34" t="s">
        <v>27</v>
      </c>
      <c r="H286" s="34" t="s">
        <v>27</v>
      </c>
      <c r="I286" s="34" t="s">
        <v>27</v>
      </c>
      <c r="J286" s="34" t="s">
        <v>27</v>
      </c>
      <c r="K286" s="44" t="s">
        <v>413</v>
      </c>
      <c r="L286" s="56" t="s">
        <v>681</v>
      </c>
      <c r="M286" s="45" t="s">
        <v>202</v>
      </c>
      <c r="N286" s="8" t="s">
        <v>685</v>
      </c>
      <c r="O286" s="8" t="s">
        <v>696</v>
      </c>
      <c r="P286" s="8" t="s">
        <v>742</v>
      </c>
    </row>
    <row r="287" spans="1:17" ht="24" customHeight="1">
      <c r="A287" s="70" t="s">
        <v>191</v>
      </c>
      <c r="B287" s="69">
        <v>4</v>
      </c>
      <c r="C287" s="166">
        <v>1</v>
      </c>
      <c r="D287" s="179">
        <v>1</v>
      </c>
      <c r="E287" s="212">
        <v>1</v>
      </c>
      <c r="F287" s="212">
        <v>0</v>
      </c>
      <c r="G287" s="212">
        <v>0</v>
      </c>
      <c r="H287" s="211" t="s">
        <v>524</v>
      </c>
      <c r="I287" s="34" t="s">
        <v>27</v>
      </c>
      <c r="J287" s="34" t="s">
        <v>27</v>
      </c>
      <c r="K287" s="56" t="s">
        <v>423</v>
      </c>
      <c r="L287" s="56" t="s">
        <v>681</v>
      </c>
      <c r="M287" s="56" t="s">
        <v>202</v>
      </c>
      <c r="N287" s="34" t="s">
        <v>686</v>
      </c>
      <c r="O287" s="34" t="s">
        <v>699</v>
      </c>
      <c r="P287" s="34" t="s">
        <v>743</v>
      </c>
    </row>
    <row r="288" spans="1:17" ht="21" customHeight="1">
      <c r="A288" s="70" t="s">
        <v>795</v>
      </c>
      <c r="B288" s="10">
        <v>1</v>
      </c>
      <c r="C288" s="56" t="s">
        <v>27</v>
      </c>
      <c r="D288" s="56" t="s">
        <v>27</v>
      </c>
      <c r="E288" s="34" t="s">
        <v>27</v>
      </c>
      <c r="F288" s="34" t="s">
        <v>27</v>
      </c>
      <c r="G288" s="34" t="s">
        <v>27</v>
      </c>
      <c r="H288" s="34" t="s">
        <v>27</v>
      </c>
      <c r="I288" s="34" t="s">
        <v>27</v>
      </c>
      <c r="J288" s="34" t="s">
        <v>27</v>
      </c>
      <c r="K288" s="44" t="s">
        <v>424</v>
      </c>
      <c r="L288" s="56" t="s">
        <v>681</v>
      </c>
      <c r="M288" s="45" t="s">
        <v>202</v>
      </c>
      <c r="N288" s="34" t="s">
        <v>686</v>
      </c>
      <c r="O288" s="34" t="s">
        <v>699</v>
      </c>
      <c r="P288" s="34" t="s">
        <v>743</v>
      </c>
    </row>
    <row r="289" spans="1:16" ht="38.25">
      <c r="A289" s="70" t="s">
        <v>192</v>
      </c>
      <c r="B289" s="69">
        <v>1</v>
      </c>
      <c r="C289" s="56" t="s">
        <v>27</v>
      </c>
      <c r="D289" s="56" t="s">
        <v>27</v>
      </c>
      <c r="E289" s="34" t="s">
        <v>27</v>
      </c>
      <c r="F289" s="34" t="s">
        <v>27</v>
      </c>
      <c r="G289" s="34" t="s">
        <v>27</v>
      </c>
      <c r="H289" s="34" t="s">
        <v>27</v>
      </c>
      <c r="I289" s="34" t="s">
        <v>27</v>
      </c>
      <c r="J289" s="34" t="s">
        <v>27</v>
      </c>
      <c r="K289" s="44" t="s">
        <v>425</v>
      </c>
      <c r="L289" s="56" t="s">
        <v>681</v>
      </c>
      <c r="M289" s="45" t="s">
        <v>202</v>
      </c>
      <c r="N289" s="34" t="s">
        <v>686</v>
      </c>
      <c r="O289" s="34" t="s">
        <v>699</v>
      </c>
      <c r="P289" s="34" t="s">
        <v>743</v>
      </c>
    </row>
    <row r="290" spans="1:16" ht="38.25">
      <c r="A290" s="70" t="s">
        <v>796</v>
      </c>
      <c r="B290" s="69">
        <v>2</v>
      </c>
      <c r="C290" s="168">
        <v>1</v>
      </c>
      <c r="D290" s="56" t="s">
        <v>27</v>
      </c>
      <c r="E290" s="34" t="s">
        <v>27</v>
      </c>
      <c r="F290" s="34" t="s">
        <v>27</v>
      </c>
      <c r="G290" s="34" t="s">
        <v>27</v>
      </c>
      <c r="H290" s="34" t="s">
        <v>27</v>
      </c>
      <c r="I290" s="34" t="s">
        <v>27</v>
      </c>
      <c r="J290" s="34" t="s">
        <v>27</v>
      </c>
      <c r="K290" s="44" t="s">
        <v>426</v>
      </c>
      <c r="L290" s="56" t="s">
        <v>681</v>
      </c>
      <c r="M290" s="45" t="s">
        <v>202</v>
      </c>
      <c r="N290" s="34" t="s">
        <v>687</v>
      </c>
      <c r="O290" s="8" t="s">
        <v>734</v>
      </c>
      <c r="P290" s="8" t="s">
        <v>741</v>
      </c>
    </row>
    <row r="291" spans="1:16" ht="38.25">
      <c r="A291" s="70" t="s">
        <v>797</v>
      </c>
      <c r="B291" s="69">
        <v>1</v>
      </c>
      <c r="C291" s="56" t="s">
        <v>27</v>
      </c>
      <c r="D291" s="56" t="s">
        <v>27</v>
      </c>
      <c r="E291" s="34" t="s">
        <v>27</v>
      </c>
      <c r="F291" s="34" t="s">
        <v>27</v>
      </c>
      <c r="G291" s="34" t="s">
        <v>27</v>
      </c>
      <c r="H291" s="34" t="s">
        <v>27</v>
      </c>
      <c r="I291" s="34" t="s">
        <v>27</v>
      </c>
      <c r="J291" s="34" t="s">
        <v>27</v>
      </c>
      <c r="K291" s="44" t="s">
        <v>429</v>
      </c>
      <c r="L291" s="56" t="s">
        <v>681</v>
      </c>
      <c r="M291" s="45" t="s">
        <v>202</v>
      </c>
      <c r="N291" s="34" t="s">
        <v>687</v>
      </c>
      <c r="O291" s="8" t="s">
        <v>734</v>
      </c>
      <c r="P291" s="8" t="s">
        <v>741</v>
      </c>
    </row>
    <row r="292" spans="1:16" ht="38.25">
      <c r="A292" s="70" t="s">
        <v>790</v>
      </c>
      <c r="B292" s="69">
        <v>4</v>
      </c>
      <c r="C292" s="61">
        <v>0.99</v>
      </c>
      <c r="D292" s="61">
        <v>0.95</v>
      </c>
      <c r="E292" s="61">
        <v>0.99</v>
      </c>
      <c r="F292" s="61">
        <v>0.04</v>
      </c>
      <c r="G292" s="61" t="s">
        <v>1050</v>
      </c>
      <c r="H292" s="211" t="s">
        <v>1292</v>
      </c>
      <c r="I292" s="211" t="s">
        <v>813</v>
      </c>
      <c r="J292" s="34" t="s">
        <v>27</v>
      </c>
      <c r="K292" s="56" t="s">
        <v>414</v>
      </c>
      <c r="L292" s="56" t="s">
        <v>681</v>
      </c>
      <c r="M292" s="56" t="s">
        <v>203</v>
      </c>
      <c r="N292" s="34" t="s">
        <v>684</v>
      </c>
      <c r="O292" s="8" t="s">
        <v>714</v>
      </c>
      <c r="P292" s="8" t="s">
        <v>740</v>
      </c>
    </row>
    <row r="293" spans="1:16" ht="51">
      <c r="A293" s="70" t="s">
        <v>187</v>
      </c>
      <c r="B293" s="69">
        <v>4</v>
      </c>
      <c r="C293" s="166" t="s">
        <v>1052</v>
      </c>
      <c r="D293" s="61">
        <v>0.95</v>
      </c>
      <c r="E293" s="34" t="s">
        <v>1293</v>
      </c>
      <c r="F293" s="34" t="s">
        <v>1294</v>
      </c>
      <c r="G293" s="34">
        <v>0.04</v>
      </c>
      <c r="H293" s="211" t="s">
        <v>1295</v>
      </c>
      <c r="I293" s="211" t="s">
        <v>813</v>
      </c>
      <c r="J293" s="34" t="s">
        <v>27</v>
      </c>
      <c r="K293" s="56" t="s">
        <v>415</v>
      </c>
      <c r="L293" s="56" t="s">
        <v>681</v>
      </c>
      <c r="M293" s="56" t="s">
        <v>203</v>
      </c>
      <c r="N293" s="34" t="s">
        <v>684</v>
      </c>
      <c r="O293" s="8" t="s">
        <v>714</v>
      </c>
      <c r="P293" s="8" t="s">
        <v>740</v>
      </c>
    </row>
    <row r="294" spans="1:16" ht="38.25">
      <c r="A294" s="167" t="s">
        <v>431</v>
      </c>
      <c r="B294" s="165">
        <v>1</v>
      </c>
      <c r="C294" s="56" t="s">
        <v>27</v>
      </c>
      <c r="D294" s="56" t="s">
        <v>27</v>
      </c>
      <c r="E294" s="34" t="s">
        <v>27</v>
      </c>
      <c r="F294" s="34" t="s">
        <v>27</v>
      </c>
      <c r="G294" s="34" t="s">
        <v>27</v>
      </c>
      <c r="H294" s="34" t="s">
        <v>27</v>
      </c>
      <c r="I294" s="34" t="s">
        <v>27</v>
      </c>
      <c r="J294" s="34" t="s">
        <v>27</v>
      </c>
      <c r="K294" s="58" t="s">
        <v>430</v>
      </c>
      <c r="L294" s="56" t="s">
        <v>681</v>
      </c>
      <c r="M294" s="63" t="s">
        <v>203</v>
      </c>
      <c r="N294" s="34" t="s">
        <v>684</v>
      </c>
      <c r="O294" s="8" t="s">
        <v>714</v>
      </c>
      <c r="P294" s="8" t="s">
        <v>740</v>
      </c>
    </row>
    <row r="295" spans="1:16" ht="38.25">
      <c r="A295" s="167" t="s">
        <v>194</v>
      </c>
      <c r="B295" s="165">
        <v>2</v>
      </c>
      <c r="C295" s="168">
        <v>0</v>
      </c>
      <c r="D295" s="56" t="s">
        <v>27</v>
      </c>
      <c r="E295" s="34" t="s">
        <v>27</v>
      </c>
      <c r="F295" s="34" t="s">
        <v>27</v>
      </c>
      <c r="G295" s="34" t="s">
        <v>27</v>
      </c>
      <c r="H295" s="34" t="s">
        <v>27</v>
      </c>
      <c r="I295" s="34" t="s">
        <v>27</v>
      </c>
      <c r="J295" s="34" t="s">
        <v>27</v>
      </c>
      <c r="K295" s="44" t="s">
        <v>416</v>
      </c>
      <c r="L295" s="56" t="s">
        <v>681</v>
      </c>
      <c r="M295" s="45" t="s">
        <v>203</v>
      </c>
      <c r="N295" s="34" t="s">
        <v>684</v>
      </c>
      <c r="O295" s="8" t="s">
        <v>714</v>
      </c>
      <c r="P295" s="8" t="s">
        <v>740</v>
      </c>
    </row>
    <row r="296" spans="1:16" ht="38.25">
      <c r="A296" s="167" t="s">
        <v>188</v>
      </c>
      <c r="B296" s="165">
        <v>4</v>
      </c>
      <c r="C296" s="44">
        <v>1</v>
      </c>
      <c r="D296" s="179">
        <v>1</v>
      </c>
      <c r="E296" s="212">
        <v>0</v>
      </c>
      <c r="F296" s="212">
        <v>1</v>
      </c>
      <c r="G296" s="61">
        <v>1</v>
      </c>
      <c r="H296" s="211" t="s">
        <v>1296</v>
      </c>
      <c r="I296" s="190" t="s">
        <v>518</v>
      </c>
      <c r="J296" s="190" t="s">
        <v>518</v>
      </c>
      <c r="K296" s="44" t="s">
        <v>418</v>
      </c>
      <c r="L296" s="56" t="s">
        <v>681</v>
      </c>
      <c r="M296" s="45" t="s">
        <v>203</v>
      </c>
      <c r="N296" s="34" t="s">
        <v>684</v>
      </c>
      <c r="O296" s="8" t="s">
        <v>714</v>
      </c>
      <c r="P296" s="8" t="s">
        <v>740</v>
      </c>
    </row>
    <row r="297" spans="1:16" ht="38.25">
      <c r="A297" s="167" t="s">
        <v>791</v>
      </c>
      <c r="B297" s="165">
        <v>3</v>
      </c>
      <c r="C297" s="56" t="s">
        <v>27</v>
      </c>
      <c r="D297" s="56" t="s">
        <v>27</v>
      </c>
      <c r="E297" s="34" t="s">
        <v>27</v>
      </c>
      <c r="F297" s="34" t="s">
        <v>27</v>
      </c>
      <c r="G297" s="34" t="s">
        <v>27</v>
      </c>
      <c r="H297" s="34" t="s">
        <v>27</v>
      </c>
      <c r="I297" s="34" t="s">
        <v>27</v>
      </c>
      <c r="J297" s="34" t="s">
        <v>27</v>
      </c>
      <c r="K297" s="44" t="s">
        <v>417</v>
      </c>
      <c r="L297" s="56" t="s">
        <v>681</v>
      </c>
      <c r="M297" s="45" t="s">
        <v>203</v>
      </c>
      <c r="N297" s="34" t="s">
        <v>684</v>
      </c>
      <c r="O297" s="8" t="s">
        <v>714</v>
      </c>
      <c r="P297" s="8" t="s">
        <v>740</v>
      </c>
    </row>
    <row r="298" spans="1:16" ht="38.25">
      <c r="A298" s="167" t="s">
        <v>792</v>
      </c>
      <c r="B298" s="165">
        <v>4</v>
      </c>
      <c r="C298" s="56" t="s">
        <v>27</v>
      </c>
      <c r="D298" s="56" t="s">
        <v>27</v>
      </c>
      <c r="E298" s="34" t="s">
        <v>27</v>
      </c>
      <c r="F298" s="34" t="s">
        <v>27</v>
      </c>
      <c r="G298" s="34" t="s">
        <v>27</v>
      </c>
      <c r="H298" s="34" t="s">
        <v>27</v>
      </c>
      <c r="I298" s="34" t="s">
        <v>27</v>
      </c>
      <c r="J298" s="34" t="s">
        <v>27</v>
      </c>
      <c r="K298" s="44" t="s">
        <v>419</v>
      </c>
      <c r="L298" s="56" t="s">
        <v>681</v>
      </c>
      <c r="M298" s="45" t="s">
        <v>203</v>
      </c>
      <c r="N298" s="8" t="s">
        <v>685</v>
      </c>
      <c r="O298" s="8" t="s">
        <v>695</v>
      </c>
      <c r="P298" s="8" t="s">
        <v>715</v>
      </c>
    </row>
    <row r="299" spans="1:16" ht="38.25">
      <c r="A299" s="167" t="s">
        <v>189</v>
      </c>
      <c r="B299" s="165">
        <v>2</v>
      </c>
      <c r="C299" s="56" t="s">
        <v>27</v>
      </c>
      <c r="D299" s="56" t="s">
        <v>27</v>
      </c>
      <c r="E299" s="34" t="s">
        <v>27</v>
      </c>
      <c r="F299" s="34" t="s">
        <v>27</v>
      </c>
      <c r="G299" s="34" t="s">
        <v>27</v>
      </c>
      <c r="H299" s="34" t="s">
        <v>27</v>
      </c>
      <c r="I299" s="34" t="s">
        <v>27</v>
      </c>
      <c r="J299" s="34" t="s">
        <v>27</v>
      </c>
      <c r="K299" s="44" t="s">
        <v>420</v>
      </c>
      <c r="L299" s="56" t="s">
        <v>681</v>
      </c>
      <c r="M299" s="45" t="s">
        <v>203</v>
      </c>
      <c r="N299" s="8" t="s">
        <v>685</v>
      </c>
      <c r="O299" s="8" t="s">
        <v>695</v>
      </c>
      <c r="P299" s="8" t="s">
        <v>715</v>
      </c>
    </row>
    <row r="300" spans="1:16" ht="165.75">
      <c r="A300" s="167" t="s">
        <v>190</v>
      </c>
      <c r="B300" s="165">
        <v>8</v>
      </c>
      <c r="C300" s="166">
        <v>0</v>
      </c>
      <c r="D300" s="179">
        <v>2</v>
      </c>
      <c r="E300" s="212">
        <v>2</v>
      </c>
      <c r="F300" s="212">
        <v>0</v>
      </c>
      <c r="G300" s="212">
        <v>0</v>
      </c>
      <c r="H300" s="211" t="s">
        <v>1297</v>
      </c>
      <c r="I300" s="34" t="s">
        <v>27</v>
      </c>
      <c r="J300" s="34" t="s">
        <v>27</v>
      </c>
      <c r="K300" s="45" t="s">
        <v>421</v>
      </c>
      <c r="L300" s="56" t="s">
        <v>681</v>
      </c>
      <c r="M300" s="45" t="s">
        <v>203</v>
      </c>
      <c r="N300" s="8" t="s">
        <v>685</v>
      </c>
      <c r="O300" s="8" t="s">
        <v>696</v>
      </c>
      <c r="P300" s="8" t="s">
        <v>742</v>
      </c>
    </row>
    <row r="301" spans="1:16" ht="51">
      <c r="A301" s="167" t="s">
        <v>793</v>
      </c>
      <c r="B301" s="165">
        <v>1</v>
      </c>
      <c r="C301" s="34" t="s">
        <v>27</v>
      </c>
      <c r="D301" s="56" t="s">
        <v>27</v>
      </c>
      <c r="E301" s="34" t="s">
        <v>27</v>
      </c>
      <c r="F301" s="34" t="s">
        <v>27</v>
      </c>
      <c r="G301" s="34" t="s">
        <v>27</v>
      </c>
      <c r="H301" s="34" t="s">
        <v>27</v>
      </c>
      <c r="I301" s="34" t="s">
        <v>27</v>
      </c>
      <c r="J301" s="34" t="s">
        <v>27</v>
      </c>
      <c r="K301" s="44" t="s">
        <v>422</v>
      </c>
      <c r="L301" s="56" t="s">
        <v>681</v>
      </c>
      <c r="M301" s="45" t="s">
        <v>203</v>
      </c>
      <c r="N301" s="8" t="s">
        <v>685</v>
      </c>
      <c r="O301" s="8" t="s">
        <v>696</v>
      </c>
      <c r="P301" s="8" t="s">
        <v>742</v>
      </c>
    </row>
    <row r="302" spans="1:16" ht="51">
      <c r="A302" s="167" t="s">
        <v>794</v>
      </c>
      <c r="B302" s="165">
        <v>2</v>
      </c>
      <c r="C302" s="34" t="s">
        <v>27</v>
      </c>
      <c r="D302" s="34" t="s">
        <v>27</v>
      </c>
      <c r="E302" s="34" t="s">
        <v>27</v>
      </c>
      <c r="F302" s="34" t="s">
        <v>27</v>
      </c>
      <c r="G302" s="34" t="s">
        <v>27</v>
      </c>
      <c r="H302" s="34" t="s">
        <v>27</v>
      </c>
      <c r="I302" s="34" t="s">
        <v>27</v>
      </c>
      <c r="J302" s="34" t="s">
        <v>27</v>
      </c>
      <c r="K302" s="44" t="s">
        <v>413</v>
      </c>
      <c r="L302" s="56" t="s">
        <v>681</v>
      </c>
      <c r="M302" s="45" t="s">
        <v>203</v>
      </c>
      <c r="N302" s="8" t="s">
        <v>685</v>
      </c>
      <c r="O302" s="8" t="s">
        <v>696</v>
      </c>
      <c r="P302" s="8" t="s">
        <v>742</v>
      </c>
    </row>
    <row r="303" spans="1:16" ht="34.9" customHeight="1">
      <c r="A303" s="167" t="s">
        <v>191</v>
      </c>
      <c r="B303" s="165">
        <v>4</v>
      </c>
      <c r="C303" s="168">
        <v>1</v>
      </c>
      <c r="D303" s="179">
        <v>1</v>
      </c>
      <c r="E303" s="212">
        <v>1</v>
      </c>
      <c r="F303" s="212">
        <v>0</v>
      </c>
      <c r="G303" s="212">
        <v>0</v>
      </c>
      <c r="H303" s="211" t="s">
        <v>524</v>
      </c>
      <c r="I303" s="34" t="s">
        <v>27</v>
      </c>
      <c r="J303" s="34" t="s">
        <v>27</v>
      </c>
      <c r="K303" s="56" t="s">
        <v>423</v>
      </c>
      <c r="L303" s="56" t="s">
        <v>681</v>
      </c>
      <c r="M303" s="56" t="s">
        <v>203</v>
      </c>
      <c r="N303" s="34" t="s">
        <v>686</v>
      </c>
      <c r="O303" s="34" t="s">
        <v>699</v>
      </c>
      <c r="P303" s="34" t="s">
        <v>743</v>
      </c>
    </row>
    <row r="304" spans="1:16" ht="17.45" customHeight="1">
      <c r="A304" s="167" t="s">
        <v>795</v>
      </c>
      <c r="B304" s="34">
        <v>1</v>
      </c>
      <c r="C304" s="34" t="s">
        <v>27</v>
      </c>
      <c r="D304" s="56" t="s">
        <v>27</v>
      </c>
      <c r="E304" s="34" t="s">
        <v>27</v>
      </c>
      <c r="F304" s="34" t="s">
        <v>27</v>
      </c>
      <c r="G304" s="34" t="s">
        <v>27</v>
      </c>
      <c r="H304" s="34" t="s">
        <v>27</v>
      </c>
      <c r="I304" s="34" t="s">
        <v>27</v>
      </c>
      <c r="J304" s="34" t="s">
        <v>27</v>
      </c>
      <c r="K304" s="44" t="s">
        <v>424</v>
      </c>
      <c r="L304" s="56" t="s">
        <v>681</v>
      </c>
      <c r="M304" s="45" t="s">
        <v>203</v>
      </c>
      <c r="N304" s="34" t="s">
        <v>686</v>
      </c>
      <c r="O304" s="34" t="s">
        <v>699</v>
      </c>
      <c r="P304" s="34" t="s">
        <v>743</v>
      </c>
    </row>
    <row r="305" spans="1:16" ht="16.149999999999999" customHeight="1">
      <c r="A305" s="167" t="s">
        <v>428</v>
      </c>
      <c r="B305" s="165">
        <v>1</v>
      </c>
      <c r="C305" s="34" t="s">
        <v>27</v>
      </c>
      <c r="D305" s="56" t="s">
        <v>27</v>
      </c>
      <c r="E305" s="34" t="s">
        <v>27</v>
      </c>
      <c r="F305" s="34" t="s">
        <v>27</v>
      </c>
      <c r="G305" s="34" t="s">
        <v>27</v>
      </c>
      <c r="H305" s="34" t="s">
        <v>27</v>
      </c>
      <c r="I305" s="34" t="s">
        <v>27</v>
      </c>
      <c r="J305" s="34" t="s">
        <v>27</v>
      </c>
      <c r="K305" s="58" t="s">
        <v>427</v>
      </c>
      <c r="L305" s="56" t="s">
        <v>681</v>
      </c>
      <c r="M305" s="63" t="s">
        <v>203</v>
      </c>
      <c r="N305" s="34" t="s">
        <v>686</v>
      </c>
      <c r="O305" s="34" t="s">
        <v>699</v>
      </c>
      <c r="P305" s="34" t="s">
        <v>743</v>
      </c>
    </row>
    <row r="306" spans="1:16" ht="24.6" customHeight="1">
      <c r="A306" s="70" t="s">
        <v>192</v>
      </c>
      <c r="B306" s="69">
        <v>1</v>
      </c>
      <c r="C306" s="34" t="s">
        <v>27</v>
      </c>
      <c r="D306" s="56" t="s">
        <v>27</v>
      </c>
      <c r="E306" s="34" t="s">
        <v>27</v>
      </c>
      <c r="F306" s="34" t="s">
        <v>27</v>
      </c>
      <c r="G306" s="34" t="s">
        <v>27</v>
      </c>
      <c r="H306" s="34" t="s">
        <v>27</v>
      </c>
      <c r="I306" s="34" t="s">
        <v>27</v>
      </c>
      <c r="J306" s="34" t="s">
        <v>27</v>
      </c>
      <c r="K306" s="44" t="s">
        <v>425</v>
      </c>
      <c r="L306" s="56" t="s">
        <v>681</v>
      </c>
      <c r="M306" s="45" t="s">
        <v>203</v>
      </c>
      <c r="N306" s="34" t="s">
        <v>686</v>
      </c>
      <c r="O306" s="34" t="s">
        <v>699</v>
      </c>
      <c r="P306" s="34" t="s">
        <v>743</v>
      </c>
    </row>
    <row r="307" spans="1:16" ht="72" customHeight="1">
      <c r="A307" s="70" t="s">
        <v>796</v>
      </c>
      <c r="B307" s="69">
        <v>2</v>
      </c>
      <c r="C307" s="168">
        <v>1</v>
      </c>
      <c r="D307" s="56" t="s">
        <v>27</v>
      </c>
      <c r="E307" s="212">
        <v>1</v>
      </c>
      <c r="F307" s="212">
        <v>0</v>
      </c>
      <c r="G307" s="61">
        <v>1</v>
      </c>
      <c r="H307" s="211" t="s">
        <v>1298</v>
      </c>
      <c r="I307" s="190" t="s">
        <v>518</v>
      </c>
      <c r="J307" s="34" t="s">
        <v>27</v>
      </c>
      <c r="K307" s="56" t="s">
        <v>426</v>
      </c>
      <c r="L307" s="56" t="s">
        <v>681</v>
      </c>
      <c r="M307" s="56" t="s">
        <v>203</v>
      </c>
      <c r="N307" s="34" t="s">
        <v>687</v>
      </c>
      <c r="O307" s="8" t="s">
        <v>734</v>
      </c>
      <c r="P307" s="8" t="s">
        <v>741</v>
      </c>
    </row>
    <row r="308" spans="1:16" ht="25.15" customHeight="1">
      <c r="A308" s="70" t="s">
        <v>790</v>
      </c>
      <c r="B308" s="69">
        <v>4</v>
      </c>
      <c r="C308" s="61">
        <v>0.94</v>
      </c>
      <c r="D308" s="61">
        <v>0.9</v>
      </c>
      <c r="E308" s="61" t="s">
        <v>867</v>
      </c>
      <c r="F308" s="61" t="s">
        <v>1053</v>
      </c>
      <c r="G308" s="61" t="s">
        <v>1299</v>
      </c>
      <c r="H308" s="211" t="s">
        <v>1300</v>
      </c>
      <c r="I308" s="211" t="s">
        <v>813</v>
      </c>
      <c r="J308" s="34" t="s">
        <v>27</v>
      </c>
      <c r="K308" s="44" t="s">
        <v>414</v>
      </c>
      <c r="L308" s="56" t="s">
        <v>681</v>
      </c>
      <c r="M308" s="45" t="s">
        <v>204</v>
      </c>
      <c r="N308" s="8" t="s">
        <v>684</v>
      </c>
      <c r="O308" s="8" t="s">
        <v>714</v>
      </c>
      <c r="P308" s="8" t="s">
        <v>740</v>
      </c>
    </row>
    <row r="309" spans="1:16" ht="51">
      <c r="A309" s="70" t="s">
        <v>187</v>
      </c>
      <c r="B309" s="69">
        <v>4</v>
      </c>
      <c r="C309" s="168" t="s">
        <v>549</v>
      </c>
      <c r="D309" s="61">
        <v>0.9</v>
      </c>
      <c r="E309" s="34" t="s">
        <v>1301</v>
      </c>
      <c r="F309" s="34" t="s">
        <v>1302</v>
      </c>
      <c r="G309" s="34" t="s">
        <v>1303</v>
      </c>
      <c r="H309" s="211" t="s">
        <v>1304</v>
      </c>
      <c r="I309" s="211" t="s">
        <v>813</v>
      </c>
      <c r="J309" s="34" t="s">
        <v>27</v>
      </c>
      <c r="K309" s="44" t="s">
        <v>415</v>
      </c>
      <c r="L309" s="56" t="s">
        <v>681</v>
      </c>
      <c r="M309" s="45" t="s">
        <v>204</v>
      </c>
      <c r="N309" s="8" t="s">
        <v>684</v>
      </c>
      <c r="O309" s="8" t="s">
        <v>714</v>
      </c>
      <c r="P309" s="8" t="s">
        <v>740</v>
      </c>
    </row>
    <row r="310" spans="1:16" ht="38.25">
      <c r="A310" s="70" t="s">
        <v>194</v>
      </c>
      <c r="B310" s="69">
        <v>2</v>
      </c>
      <c r="C310" s="168">
        <v>1</v>
      </c>
      <c r="D310" s="56" t="s">
        <v>27</v>
      </c>
      <c r="E310" s="34" t="s">
        <v>27</v>
      </c>
      <c r="F310" s="34" t="s">
        <v>27</v>
      </c>
      <c r="G310" s="34" t="s">
        <v>27</v>
      </c>
      <c r="H310" s="34" t="s">
        <v>27</v>
      </c>
      <c r="I310" s="34" t="s">
        <v>27</v>
      </c>
      <c r="J310" s="34" t="s">
        <v>27</v>
      </c>
      <c r="K310" s="56" t="s">
        <v>416</v>
      </c>
      <c r="L310" s="56" t="s">
        <v>681</v>
      </c>
      <c r="M310" s="56" t="s">
        <v>204</v>
      </c>
      <c r="N310" s="8" t="s">
        <v>684</v>
      </c>
      <c r="O310" s="8" t="s">
        <v>714</v>
      </c>
      <c r="P310" s="8" t="s">
        <v>740</v>
      </c>
    </row>
    <row r="311" spans="1:16" ht="38.25">
      <c r="A311" s="70" t="s">
        <v>188</v>
      </c>
      <c r="B311" s="69">
        <v>4</v>
      </c>
      <c r="C311" s="168">
        <v>2</v>
      </c>
      <c r="D311" s="179">
        <v>1</v>
      </c>
      <c r="E311" s="212">
        <v>1</v>
      </c>
      <c r="F311" s="212">
        <v>0</v>
      </c>
      <c r="G311" s="212">
        <v>0</v>
      </c>
      <c r="H311" s="211" t="s">
        <v>551</v>
      </c>
      <c r="I311" s="34" t="s">
        <v>27</v>
      </c>
      <c r="J311" s="34" t="s">
        <v>27</v>
      </c>
      <c r="K311" s="56" t="s">
        <v>418</v>
      </c>
      <c r="L311" s="56" t="s">
        <v>681</v>
      </c>
      <c r="M311" s="56" t="s">
        <v>204</v>
      </c>
      <c r="N311" s="8" t="s">
        <v>684</v>
      </c>
      <c r="O311" s="8" t="s">
        <v>714</v>
      </c>
      <c r="P311" s="8" t="s">
        <v>740</v>
      </c>
    </row>
    <row r="312" spans="1:16" ht="38.25">
      <c r="A312" s="70" t="s">
        <v>791</v>
      </c>
      <c r="B312" s="69">
        <v>2</v>
      </c>
      <c r="C312" s="34" t="s">
        <v>27</v>
      </c>
      <c r="D312" s="34" t="s">
        <v>27</v>
      </c>
      <c r="E312" s="34" t="s">
        <v>27</v>
      </c>
      <c r="F312" s="34" t="s">
        <v>27</v>
      </c>
      <c r="G312" s="34" t="s">
        <v>27</v>
      </c>
      <c r="H312" s="34" t="s">
        <v>27</v>
      </c>
      <c r="I312" s="34" t="s">
        <v>27</v>
      </c>
      <c r="J312" s="34" t="s">
        <v>27</v>
      </c>
      <c r="K312" s="44" t="s">
        <v>417</v>
      </c>
      <c r="L312" s="56" t="s">
        <v>681</v>
      </c>
      <c r="M312" s="45" t="s">
        <v>204</v>
      </c>
      <c r="N312" s="8" t="s">
        <v>684</v>
      </c>
      <c r="O312" s="8" t="s">
        <v>714</v>
      </c>
      <c r="P312" s="8" t="s">
        <v>740</v>
      </c>
    </row>
    <row r="313" spans="1:16" ht="25.15" customHeight="1">
      <c r="A313" s="70" t="s">
        <v>792</v>
      </c>
      <c r="B313" s="69">
        <v>4</v>
      </c>
      <c r="C313" s="34" t="s">
        <v>27</v>
      </c>
      <c r="D313" s="56" t="s">
        <v>27</v>
      </c>
      <c r="E313" s="34" t="s">
        <v>27</v>
      </c>
      <c r="F313" s="34" t="s">
        <v>27</v>
      </c>
      <c r="G313" s="34" t="s">
        <v>27</v>
      </c>
      <c r="H313" s="34" t="s">
        <v>27</v>
      </c>
      <c r="I313" s="34" t="s">
        <v>27</v>
      </c>
      <c r="J313" s="34" t="s">
        <v>27</v>
      </c>
      <c r="K313" s="44" t="s">
        <v>419</v>
      </c>
      <c r="L313" s="56" t="s">
        <v>681</v>
      </c>
      <c r="M313" s="45" t="s">
        <v>204</v>
      </c>
      <c r="N313" s="8" t="s">
        <v>685</v>
      </c>
      <c r="O313" s="8" t="s">
        <v>695</v>
      </c>
      <c r="P313" s="8" t="s">
        <v>715</v>
      </c>
    </row>
    <row r="314" spans="1:16" ht="22.15" customHeight="1">
      <c r="A314" s="70" t="s">
        <v>189</v>
      </c>
      <c r="B314" s="69">
        <v>2</v>
      </c>
      <c r="C314" s="34" t="s">
        <v>27</v>
      </c>
      <c r="D314" s="56" t="s">
        <v>27</v>
      </c>
      <c r="E314" s="34" t="s">
        <v>27</v>
      </c>
      <c r="F314" s="34" t="s">
        <v>27</v>
      </c>
      <c r="G314" s="34" t="s">
        <v>27</v>
      </c>
      <c r="H314" s="34" t="s">
        <v>27</v>
      </c>
      <c r="I314" s="34" t="s">
        <v>27</v>
      </c>
      <c r="J314" s="34" t="s">
        <v>27</v>
      </c>
      <c r="K314" s="44" t="s">
        <v>420</v>
      </c>
      <c r="L314" s="56" t="s">
        <v>681</v>
      </c>
      <c r="M314" s="45" t="s">
        <v>204</v>
      </c>
      <c r="N314" s="8" t="s">
        <v>685</v>
      </c>
      <c r="O314" s="8" t="s">
        <v>695</v>
      </c>
      <c r="P314" s="8" t="s">
        <v>715</v>
      </c>
    </row>
    <row r="315" spans="1:16" ht="34.9" customHeight="1">
      <c r="A315" s="167" t="s">
        <v>843</v>
      </c>
      <c r="B315" s="165">
        <v>4</v>
      </c>
      <c r="C315" s="168">
        <v>0</v>
      </c>
      <c r="D315" s="179">
        <v>1</v>
      </c>
      <c r="E315" s="212">
        <v>0</v>
      </c>
      <c r="F315" s="212">
        <v>1</v>
      </c>
      <c r="G315" s="61">
        <v>1</v>
      </c>
      <c r="H315" s="211" t="s">
        <v>1305</v>
      </c>
      <c r="I315" s="190" t="s">
        <v>1047</v>
      </c>
      <c r="J315" s="34" t="s">
        <v>27</v>
      </c>
      <c r="K315" s="56" t="s">
        <v>421</v>
      </c>
      <c r="L315" s="56" t="s">
        <v>681</v>
      </c>
      <c r="M315" s="56" t="s">
        <v>204</v>
      </c>
      <c r="N315" s="8" t="s">
        <v>685</v>
      </c>
      <c r="O315" s="8" t="s">
        <v>696</v>
      </c>
      <c r="P315" s="8" t="s">
        <v>742</v>
      </c>
    </row>
    <row r="316" spans="1:16" ht="19.899999999999999" customHeight="1">
      <c r="A316" s="167" t="s">
        <v>793</v>
      </c>
      <c r="B316" s="165">
        <v>1</v>
      </c>
      <c r="C316" s="34" t="s">
        <v>27</v>
      </c>
      <c r="D316" s="34" t="s">
        <v>27</v>
      </c>
      <c r="E316" s="34" t="s">
        <v>27</v>
      </c>
      <c r="F316" s="34" t="s">
        <v>27</v>
      </c>
      <c r="G316" s="34" t="s">
        <v>27</v>
      </c>
      <c r="H316" s="34" t="s">
        <v>27</v>
      </c>
      <c r="I316" s="34" t="s">
        <v>27</v>
      </c>
      <c r="J316" s="34" t="s">
        <v>27</v>
      </c>
      <c r="K316" s="44" t="s">
        <v>422</v>
      </c>
      <c r="L316" s="56" t="s">
        <v>681</v>
      </c>
      <c r="M316" s="45" t="s">
        <v>204</v>
      </c>
      <c r="N316" s="8" t="s">
        <v>685</v>
      </c>
      <c r="O316" s="8" t="s">
        <v>696</v>
      </c>
      <c r="P316" s="8" t="s">
        <v>742</v>
      </c>
    </row>
    <row r="317" spans="1:16" ht="19.899999999999999" customHeight="1">
      <c r="A317" s="167" t="s">
        <v>794</v>
      </c>
      <c r="B317" s="165">
        <v>2</v>
      </c>
      <c r="C317" s="34" t="s">
        <v>27</v>
      </c>
      <c r="D317" s="56" t="s">
        <v>27</v>
      </c>
      <c r="E317" s="34" t="s">
        <v>27</v>
      </c>
      <c r="F317" s="34" t="s">
        <v>27</v>
      </c>
      <c r="G317" s="34" t="s">
        <v>27</v>
      </c>
      <c r="H317" s="34" t="s">
        <v>27</v>
      </c>
      <c r="I317" s="34" t="s">
        <v>27</v>
      </c>
      <c r="J317" s="34" t="s">
        <v>27</v>
      </c>
      <c r="K317" s="44" t="s">
        <v>413</v>
      </c>
      <c r="L317" s="56" t="s">
        <v>681</v>
      </c>
      <c r="M317" s="45" t="s">
        <v>204</v>
      </c>
      <c r="N317" s="8" t="s">
        <v>685</v>
      </c>
      <c r="O317" s="8" t="s">
        <v>696</v>
      </c>
      <c r="P317" s="8" t="s">
        <v>742</v>
      </c>
    </row>
    <row r="318" spans="1:16" ht="38.25">
      <c r="A318" s="167" t="s">
        <v>191</v>
      </c>
      <c r="B318" s="165">
        <v>4</v>
      </c>
      <c r="C318" s="168">
        <v>1</v>
      </c>
      <c r="D318" s="179">
        <v>1</v>
      </c>
      <c r="E318" s="212">
        <v>1</v>
      </c>
      <c r="F318" s="212">
        <v>0</v>
      </c>
      <c r="G318" s="212">
        <v>0</v>
      </c>
      <c r="H318" s="211" t="s">
        <v>524</v>
      </c>
      <c r="I318" s="34" t="s">
        <v>27</v>
      </c>
      <c r="J318" s="34" t="s">
        <v>27</v>
      </c>
      <c r="K318" s="56" t="s">
        <v>423</v>
      </c>
      <c r="L318" s="56" t="s">
        <v>681</v>
      </c>
      <c r="M318" s="56" t="s">
        <v>204</v>
      </c>
      <c r="N318" s="34" t="s">
        <v>686</v>
      </c>
      <c r="O318" s="34" t="s">
        <v>699</v>
      </c>
      <c r="P318" s="34" t="s">
        <v>743</v>
      </c>
    </row>
    <row r="319" spans="1:16" ht="26.45" customHeight="1">
      <c r="A319" s="167" t="s">
        <v>795</v>
      </c>
      <c r="B319" s="34">
        <v>1</v>
      </c>
      <c r="C319" s="34" t="s">
        <v>27</v>
      </c>
      <c r="D319" s="34" t="s">
        <v>27</v>
      </c>
      <c r="E319" s="34" t="s">
        <v>27</v>
      </c>
      <c r="F319" s="34" t="s">
        <v>27</v>
      </c>
      <c r="G319" s="34" t="s">
        <v>27</v>
      </c>
      <c r="H319" s="34" t="s">
        <v>27</v>
      </c>
      <c r="I319" s="34" t="s">
        <v>27</v>
      </c>
      <c r="J319" s="34" t="s">
        <v>27</v>
      </c>
      <c r="K319" s="44" t="s">
        <v>424</v>
      </c>
      <c r="L319" s="56" t="s">
        <v>681</v>
      </c>
      <c r="M319" s="45" t="s">
        <v>204</v>
      </c>
      <c r="N319" s="34" t="s">
        <v>686</v>
      </c>
      <c r="O319" s="34" t="s">
        <v>699</v>
      </c>
      <c r="P319" s="34" t="s">
        <v>743</v>
      </c>
    </row>
    <row r="320" spans="1:16" ht="19.149999999999999" customHeight="1">
      <c r="A320" s="167" t="s">
        <v>428</v>
      </c>
      <c r="B320" s="165">
        <v>1</v>
      </c>
      <c r="C320" s="34" t="s">
        <v>27</v>
      </c>
      <c r="D320" s="56" t="s">
        <v>27</v>
      </c>
      <c r="E320" s="34" t="s">
        <v>27</v>
      </c>
      <c r="F320" s="34" t="s">
        <v>27</v>
      </c>
      <c r="G320" s="34" t="s">
        <v>27</v>
      </c>
      <c r="H320" s="34" t="s">
        <v>27</v>
      </c>
      <c r="I320" s="34" t="s">
        <v>27</v>
      </c>
      <c r="J320" s="34" t="s">
        <v>27</v>
      </c>
      <c r="K320" s="58" t="s">
        <v>427</v>
      </c>
      <c r="L320" s="56" t="s">
        <v>681</v>
      </c>
      <c r="M320" s="63" t="s">
        <v>204</v>
      </c>
      <c r="N320" s="34" t="s">
        <v>686</v>
      </c>
      <c r="O320" s="34" t="s">
        <v>699</v>
      </c>
      <c r="P320" s="34" t="s">
        <v>743</v>
      </c>
    </row>
    <row r="321" spans="1:17" ht="24.6" customHeight="1">
      <c r="A321" s="167" t="s">
        <v>192</v>
      </c>
      <c r="B321" s="165">
        <v>1</v>
      </c>
      <c r="C321" s="34" t="s">
        <v>27</v>
      </c>
      <c r="D321" s="56" t="s">
        <v>27</v>
      </c>
      <c r="E321" s="34" t="s">
        <v>27</v>
      </c>
      <c r="F321" s="34" t="s">
        <v>27</v>
      </c>
      <c r="G321" s="34" t="s">
        <v>27</v>
      </c>
      <c r="H321" s="34" t="s">
        <v>27</v>
      </c>
      <c r="I321" s="34" t="s">
        <v>27</v>
      </c>
      <c r="J321" s="34" t="s">
        <v>27</v>
      </c>
      <c r="K321" s="44" t="s">
        <v>425</v>
      </c>
      <c r="L321" s="56" t="s">
        <v>681</v>
      </c>
      <c r="M321" s="45" t="s">
        <v>204</v>
      </c>
      <c r="N321" s="34" t="s">
        <v>686</v>
      </c>
      <c r="O321" s="34" t="s">
        <v>699</v>
      </c>
      <c r="P321" s="34" t="s">
        <v>743</v>
      </c>
    </row>
    <row r="322" spans="1:17" ht="114.75">
      <c r="A322" s="167" t="s">
        <v>796</v>
      </c>
      <c r="B322" s="165">
        <v>4</v>
      </c>
      <c r="C322" s="166">
        <v>1</v>
      </c>
      <c r="D322" s="177">
        <v>1</v>
      </c>
      <c r="E322" s="212">
        <v>2</v>
      </c>
      <c r="F322" s="212">
        <v>2</v>
      </c>
      <c r="G322" s="61">
        <v>2</v>
      </c>
      <c r="H322" s="211" t="s">
        <v>1306</v>
      </c>
      <c r="K322" s="58" t="s">
        <v>426</v>
      </c>
      <c r="L322" s="56" t="s">
        <v>681</v>
      </c>
      <c r="M322" s="63" t="s">
        <v>204</v>
      </c>
      <c r="N322" s="34" t="s">
        <v>687</v>
      </c>
      <c r="O322" s="8" t="s">
        <v>734</v>
      </c>
      <c r="P322" s="8" t="s">
        <v>741</v>
      </c>
    </row>
    <row r="323" spans="1:17" ht="38.25">
      <c r="A323" s="70" t="s">
        <v>790</v>
      </c>
      <c r="B323" s="69">
        <v>4</v>
      </c>
      <c r="C323" s="61">
        <v>0.88</v>
      </c>
      <c r="D323" s="61">
        <v>0.85</v>
      </c>
      <c r="E323" s="61">
        <v>0.9</v>
      </c>
      <c r="F323" s="61">
        <v>0.05</v>
      </c>
      <c r="G323" s="61" t="s">
        <v>1270</v>
      </c>
      <c r="H323" s="211" t="s">
        <v>1307</v>
      </c>
      <c r="I323" s="211" t="s">
        <v>813</v>
      </c>
      <c r="J323" s="34" t="s">
        <v>27</v>
      </c>
      <c r="K323" s="56" t="s">
        <v>414</v>
      </c>
      <c r="L323" s="56" t="s">
        <v>681</v>
      </c>
      <c r="M323" s="56" t="s">
        <v>669</v>
      </c>
      <c r="N323" s="34" t="s">
        <v>684</v>
      </c>
      <c r="O323" s="8" t="s">
        <v>714</v>
      </c>
      <c r="P323" s="8" t="s">
        <v>740</v>
      </c>
    </row>
    <row r="324" spans="1:17" ht="51">
      <c r="A324" s="70" t="s">
        <v>187</v>
      </c>
      <c r="B324" s="69">
        <v>4</v>
      </c>
      <c r="C324" s="213">
        <v>0.93</v>
      </c>
      <c r="D324" s="61">
        <v>0.85</v>
      </c>
      <c r="E324" s="34" t="s">
        <v>1280</v>
      </c>
      <c r="F324" s="34" t="s">
        <v>1281</v>
      </c>
      <c r="G324" s="34" t="s">
        <v>1282</v>
      </c>
      <c r="H324" s="211" t="s">
        <v>1308</v>
      </c>
      <c r="I324" s="211" t="s">
        <v>813</v>
      </c>
      <c r="J324" s="34" t="s">
        <v>27</v>
      </c>
      <c r="K324" s="56" t="s">
        <v>415</v>
      </c>
      <c r="L324" s="56" t="s">
        <v>681</v>
      </c>
      <c r="M324" s="56" t="s">
        <v>669</v>
      </c>
      <c r="N324" s="34" t="s">
        <v>684</v>
      </c>
      <c r="O324" s="8" t="s">
        <v>714</v>
      </c>
      <c r="P324" s="8" t="s">
        <v>740</v>
      </c>
      <c r="Q324" s="1" t="s">
        <v>1133</v>
      </c>
    </row>
    <row r="325" spans="1:17" ht="38.25">
      <c r="A325" s="70" t="s">
        <v>194</v>
      </c>
      <c r="B325" s="69">
        <v>2</v>
      </c>
      <c r="C325" s="34" t="s">
        <v>27</v>
      </c>
      <c r="D325" s="56" t="s">
        <v>27</v>
      </c>
      <c r="E325" s="34" t="s">
        <v>27</v>
      </c>
      <c r="F325" s="34" t="s">
        <v>27</v>
      </c>
      <c r="G325" s="34" t="s">
        <v>27</v>
      </c>
      <c r="H325" s="34" t="s">
        <v>27</v>
      </c>
      <c r="I325" s="34" t="s">
        <v>27</v>
      </c>
      <c r="J325" s="34" t="s">
        <v>27</v>
      </c>
      <c r="K325" s="44" t="s">
        <v>416</v>
      </c>
      <c r="L325" s="56" t="s">
        <v>681</v>
      </c>
      <c r="M325" s="45" t="s">
        <v>669</v>
      </c>
      <c r="N325" s="34" t="s">
        <v>684</v>
      </c>
      <c r="O325" s="8" t="s">
        <v>714</v>
      </c>
      <c r="P325" s="8" t="s">
        <v>740</v>
      </c>
    </row>
    <row r="326" spans="1:17" ht="38.25">
      <c r="A326" s="70" t="s">
        <v>188</v>
      </c>
      <c r="B326" s="69">
        <v>4</v>
      </c>
      <c r="C326" s="168">
        <v>1</v>
      </c>
      <c r="D326" s="179">
        <v>1</v>
      </c>
      <c r="E326" s="212">
        <v>1</v>
      </c>
      <c r="F326" s="212">
        <v>0</v>
      </c>
      <c r="G326" s="212">
        <v>0</v>
      </c>
      <c r="H326" s="211" t="s">
        <v>551</v>
      </c>
      <c r="I326" s="34" t="s">
        <v>27</v>
      </c>
      <c r="J326" s="34" t="s">
        <v>27</v>
      </c>
      <c r="K326" s="56" t="s">
        <v>418</v>
      </c>
      <c r="L326" s="56" t="s">
        <v>681</v>
      </c>
      <c r="M326" s="56" t="s">
        <v>669</v>
      </c>
      <c r="N326" s="34" t="s">
        <v>684</v>
      </c>
      <c r="O326" s="8" t="s">
        <v>714</v>
      </c>
      <c r="P326" s="8" t="s">
        <v>740</v>
      </c>
    </row>
    <row r="327" spans="1:17" ht="38.25">
      <c r="A327" s="70" t="s">
        <v>791</v>
      </c>
      <c r="B327" s="69">
        <v>2</v>
      </c>
      <c r="C327" s="34" t="s">
        <v>27</v>
      </c>
      <c r="D327" s="34" t="s">
        <v>27</v>
      </c>
      <c r="E327" s="34" t="s">
        <v>27</v>
      </c>
      <c r="F327" s="34" t="s">
        <v>27</v>
      </c>
      <c r="G327" s="34" t="s">
        <v>27</v>
      </c>
      <c r="H327" s="34" t="s">
        <v>27</v>
      </c>
      <c r="I327" s="34" t="s">
        <v>27</v>
      </c>
      <c r="J327" s="34" t="s">
        <v>27</v>
      </c>
      <c r="K327" s="44" t="s">
        <v>417</v>
      </c>
      <c r="L327" s="56" t="s">
        <v>681</v>
      </c>
      <c r="M327" s="45" t="s">
        <v>669</v>
      </c>
      <c r="N327" s="34" t="s">
        <v>684</v>
      </c>
      <c r="O327" s="8" t="s">
        <v>714</v>
      </c>
      <c r="P327" s="8" t="s">
        <v>740</v>
      </c>
    </row>
    <row r="328" spans="1:17" ht="38.25">
      <c r="A328" s="70" t="s">
        <v>792</v>
      </c>
      <c r="B328" s="69">
        <v>4</v>
      </c>
      <c r="C328" s="34" t="s">
        <v>27</v>
      </c>
      <c r="D328" s="56" t="s">
        <v>27</v>
      </c>
      <c r="E328" s="34" t="s">
        <v>27</v>
      </c>
      <c r="F328" s="34" t="s">
        <v>27</v>
      </c>
      <c r="G328" s="34" t="s">
        <v>27</v>
      </c>
      <c r="H328" s="34" t="s">
        <v>27</v>
      </c>
      <c r="I328" s="34" t="s">
        <v>27</v>
      </c>
      <c r="J328" s="34" t="s">
        <v>27</v>
      </c>
      <c r="K328" s="44" t="s">
        <v>419</v>
      </c>
      <c r="L328" s="56" t="s">
        <v>681</v>
      </c>
      <c r="M328" s="45" t="s">
        <v>669</v>
      </c>
      <c r="N328" s="8" t="s">
        <v>685</v>
      </c>
      <c r="O328" s="8" t="s">
        <v>695</v>
      </c>
      <c r="P328" s="8" t="s">
        <v>715</v>
      </c>
    </row>
    <row r="329" spans="1:17" ht="38.25">
      <c r="A329" s="70" t="s">
        <v>189</v>
      </c>
      <c r="B329" s="69">
        <v>2</v>
      </c>
      <c r="C329" s="34" t="s">
        <v>27</v>
      </c>
      <c r="D329" s="56" t="s">
        <v>27</v>
      </c>
      <c r="E329" s="34" t="s">
        <v>27</v>
      </c>
      <c r="F329" s="34" t="s">
        <v>27</v>
      </c>
      <c r="G329" s="34" t="s">
        <v>27</v>
      </c>
      <c r="H329" s="34" t="s">
        <v>27</v>
      </c>
      <c r="I329" s="34" t="s">
        <v>27</v>
      </c>
      <c r="J329" s="34" t="s">
        <v>27</v>
      </c>
      <c r="K329" s="44" t="s">
        <v>420</v>
      </c>
      <c r="L329" s="56" t="s">
        <v>681</v>
      </c>
      <c r="M329" s="45" t="s">
        <v>669</v>
      </c>
      <c r="N329" s="8" t="s">
        <v>685</v>
      </c>
      <c r="O329" s="8" t="s">
        <v>695</v>
      </c>
      <c r="P329" s="8" t="s">
        <v>715</v>
      </c>
    </row>
    <row r="330" spans="1:17" ht="24.6" customHeight="1">
      <c r="A330" s="70" t="s">
        <v>190</v>
      </c>
      <c r="B330" s="69">
        <v>1</v>
      </c>
      <c r="C330" s="34" t="s">
        <v>27</v>
      </c>
      <c r="D330" s="56" t="s">
        <v>27</v>
      </c>
      <c r="E330" s="34" t="s">
        <v>27</v>
      </c>
      <c r="F330" s="34" t="s">
        <v>27</v>
      </c>
      <c r="G330" s="34" t="s">
        <v>27</v>
      </c>
      <c r="H330" s="34" t="s">
        <v>27</v>
      </c>
      <c r="I330" s="34" t="s">
        <v>27</v>
      </c>
      <c r="J330" s="34" t="s">
        <v>27</v>
      </c>
      <c r="K330" s="44" t="s">
        <v>421</v>
      </c>
      <c r="L330" s="56" t="s">
        <v>681</v>
      </c>
      <c r="M330" s="45" t="s">
        <v>669</v>
      </c>
      <c r="N330" s="8" t="s">
        <v>685</v>
      </c>
      <c r="O330" s="8" t="s">
        <v>696</v>
      </c>
      <c r="P330" s="8" t="s">
        <v>742</v>
      </c>
    </row>
    <row r="331" spans="1:17" ht="21" customHeight="1">
      <c r="A331" s="35" t="s">
        <v>433</v>
      </c>
      <c r="B331" s="165">
        <v>1</v>
      </c>
      <c r="C331" s="168">
        <v>1</v>
      </c>
      <c r="D331" s="56" t="s">
        <v>27</v>
      </c>
      <c r="E331" s="34" t="s">
        <v>27</v>
      </c>
      <c r="F331" s="34" t="s">
        <v>27</v>
      </c>
      <c r="G331" s="34" t="s">
        <v>27</v>
      </c>
      <c r="H331" s="34" t="s">
        <v>27</v>
      </c>
      <c r="I331" s="34" t="s">
        <v>27</v>
      </c>
      <c r="J331" s="34" t="s">
        <v>27</v>
      </c>
      <c r="K331" s="58" t="s">
        <v>432</v>
      </c>
      <c r="L331" s="56" t="s">
        <v>681</v>
      </c>
      <c r="M331" s="63" t="s">
        <v>669</v>
      </c>
      <c r="N331" s="8" t="s">
        <v>685</v>
      </c>
      <c r="O331" s="8" t="s">
        <v>696</v>
      </c>
      <c r="P331" s="8" t="s">
        <v>742</v>
      </c>
    </row>
    <row r="332" spans="1:17" ht="19.899999999999999" customHeight="1">
      <c r="A332" s="70" t="s">
        <v>793</v>
      </c>
      <c r="B332" s="69">
        <v>1</v>
      </c>
      <c r="C332" s="34" t="s">
        <v>27</v>
      </c>
      <c r="D332" s="56" t="s">
        <v>27</v>
      </c>
      <c r="E332" s="34" t="s">
        <v>27</v>
      </c>
      <c r="F332" s="34" t="s">
        <v>27</v>
      </c>
      <c r="G332" s="34" t="s">
        <v>27</v>
      </c>
      <c r="H332" s="34" t="s">
        <v>27</v>
      </c>
      <c r="I332" s="34" t="s">
        <v>27</v>
      </c>
      <c r="J332" s="34" t="s">
        <v>27</v>
      </c>
      <c r="K332" s="44" t="s">
        <v>422</v>
      </c>
      <c r="L332" s="56" t="s">
        <v>681</v>
      </c>
      <c r="M332" s="45" t="s">
        <v>669</v>
      </c>
      <c r="N332" s="8" t="s">
        <v>685</v>
      </c>
      <c r="O332" s="8" t="s">
        <v>696</v>
      </c>
      <c r="P332" s="8" t="s">
        <v>742</v>
      </c>
    </row>
    <row r="333" spans="1:17" ht="19.149999999999999" customHeight="1">
      <c r="A333" s="70" t="s">
        <v>794</v>
      </c>
      <c r="B333" s="69">
        <v>2</v>
      </c>
      <c r="C333" s="34" t="s">
        <v>27</v>
      </c>
      <c r="D333" s="56" t="s">
        <v>27</v>
      </c>
      <c r="E333" s="34" t="s">
        <v>27</v>
      </c>
      <c r="F333" s="34" t="s">
        <v>27</v>
      </c>
      <c r="G333" s="34" t="s">
        <v>27</v>
      </c>
      <c r="H333" s="34" t="s">
        <v>27</v>
      </c>
      <c r="I333" s="34" t="s">
        <v>27</v>
      </c>
      <c r="J333" s="34" t="s">
        <v>27</v>
      </c>
      <c r="K333" s="44" t="s">
        <v>413</v>
      </c>
      <c r="L333" s="56" t="s">
        <v>681</v>
      </c>
      <c r="M333" s="45" t="s">
        <v>669</v>
      </c>
      <c r="N333" s="8" t="s">
        <v>685</v>
      </c>
      <c r="O333" s="8" t="s">
        <v>696</v>
      </c>
      <c r="P333" s="8" t="s">
        <v>742</v>
      </c>
    </row>
    <row r="334" spans="1:17" ht="31.9" customHeight="1">
      <c r="A334" s="70" t="s">
        <v>191</v>
      </c>
      <c r="B334" s="69">
        <v>4</v>
      </c>
      <c r="C334" s="168">
        <v>1</v>
      </c>
      <c r="D334" s="179">
        <v>1</v>
      </c>
      <c r="E334" s="212">
        <v>1</v>
      </c>
      <c r="F334" s="212">
        <v>0</v>
      </c>
      <c r="G334" s="212">
        <v>0</v>
      </c>
      <c r="H334" s="211" t="s">
        <v>524</v>
      </c>
      <c r="I334" s="34" t="s">
        <v>27</v>
      </c>
      <c r="J334" s="34" t="s">
        <v>27</v>
      </c>
      <c r="K334" s="56" t="s">
        <v>423</v>
      </c>
      <c r="L334" s="56" t="s">
        <v>681</v>
      </c>
      <c r="M334" s="56" t="s">
        <v>669</v>
      </c>
      <c r="N334" s="34" t="s">
        <v>686</v>
      </c>
      <c r="O334" s="34" t="s">
        <v>699</v>
      </c>
      <c r="P334" s="34" t="s">
        <v>743</v>
      </c>
    </row>
    <row r="335" spans="1:17" ht="24.6" customHeight="1">
      <c r="A335" s="70" t="s">
        <v>795</v>
      </c>
      <c r="B335" s="10">
        <v>1</v>
      </c>
      <c r="C335" s="34" t="s">
        <v>27</v>
      </c>
      <c r="D335" s="56" t="s">
        <v>27</v>
      </c>
      <c r="E335" s="34" t="s">
        <v>27</v>
      </c>
      <c r="F335" s="34" t="s">
        <v>27</v>
      </c>
      <c r="G335" s="34" t="s">
        <v>27</v>
      </c>
      <c r="H335" s="34" t="s">
        <v>27</v>
      </c>
      <c r="I335" s="34" t="s">
        <v>27</v>
      </c>
      <c r="J335" s="34" t="s">
        <v>27</v>
      </c>
      <c r="K335" s="44" t="s">
        <v>424</v>
      </c>
      <c r="L335" s="56" t="s">
        <v>681</v>
      </c>
      <c r="M335" s="45" t="s">
        <v>669</v>
      </c>
      <c r="N335" s="34" t="s">
        <v>686</v>
      </c>
      <c r="O335" s="34" t="s">
        <v>699</v>
      </c>
      <c r="P335" s="34" t="s">
        <v>743</v>
      </c>
    </row>
    <row r="336" spans="1:17" ht="22.9" customHeight="1">
      <c r="A336" s="70" t="s">
        <v>192</v>
      </c>
      <c r="B336" s="69">
        <v>1</v>
      </c>
      <c r="C336" s="34" t="s">
        <v>27</v>
      </c>
      <c r="D336" s="56" t="s">
        <v>27</v>
      </c>
      <c r="E336" s="34" t="s">
        <v>27</v>
      </c>
      <c r="F336" s="34" t="s">
        <v>27</v>
      </c>
      <c r="G336" s="34" t="s">
        <v>27</v>
      </c>
      <c r="H336" s="34" t="s">
        <v>27</v>
      </c>
      <c r="I336" s="34" t="s">
        <v>27</v>
      </c>
      <c r="J336" s="34" t="s">
        <v>27</v>
      </c>
      <c r="K336" s="44" t="s">
        <v>425</v>
      </c>
      <c r="L336" s="56" t="s">
        <v>681</v>
      </c>
      <c r="M336" s="45" t="s">
        <v>669</v>
      </c>
      <c r="N336" s="34" t="s">
        <v>686</v>
      </c>
      <c r="O336" s="34" t="s">
        <v>699</v>
      </c>
      <c r="P336" s="34" t="s">
        <v>743</v>
      </c>
    </row>
    <row r="337" spans="1:16" ht="15.6" customHeight="1">
      <c r="A337" s="70" t="s">
        <v>796</v>
      </c>
      <c r="B337" s="69">
        <v>2</v>
      </c>
      <c r="C337" s="168">
        <v>1</v>
      </c>
      <c r="D337" s="56" t="s">
        <v>27</v>
      </c>
      <c r="E337" s="34" t="s">
        <v>27</v>
      </c>
      <c r="F337" s="34" t="s">
        <v>27</v>
      </c>
      <c r="G337" s="34" t="s">
        <v>27</v>
      </c>
      <c r="H337" s="34" t="s">
        <v>27</v>
      </c>
      <c r="I337" s="34" t="s">
        <v>27</v>
      </c>
      <c r="J337" s="34" t="s">
        <v>27</v>
      </c>
      <c r="K337" s="44" t="s">
        <v>426</v>
      </c>
      <c r="L337" s="56" t="s">
        <v>681</v>
      </c>
      <c r="M337" s="45" t="s">
        <v>669</v>
      </c>
      <c r="N337" s="34" t="s">
        <v>687</v>
      </c>
      <c r="O337" s="8" t="s">
        <v>734</v>
      </c>
      <c r="P337" s="8" t="s">
        <v>741</v>
      </c>
    </row>
    <row r="338" spans="1:16">
      <c r="C338" s="83"/>
    </row>
    <row r="339" spans="1:16">
      <c r="C339" s="83"/>
    </row>
    <row r="344" spans="1:16">
      <c r="C344" s="82"/>
      <c r="D344" s="82"/>
      <c r="E344" s="82"/>
      <c r="F344" s="82"/>
      <c r="G344" s="82"/>
      <c r="H344" s="82"/>
      <c r="I344" s="82"/>
      <c r="J344" s="82"/>
    </row>
    <row r="345" spans="1:16">
      <c r="C345" s="82"/>
      <c r="D345" s="82"/>
      <c r="E345" s="82"/>
      <c r="F345" s="82"/>
      <c r="G345" s="82"/>
      <c r="H345" s="82"/>
      <c r="I345" s="82"/>
      <c r="J345" s="82"/>
    </row>
    <row r="346" spans="1:16">
      <c r="C346" s="82"/>
      <c r="D346" s="82"/>
      <c r="E346" s="82"/>
      <c r="F346" s="82"/>
      <c r="G346" s="82"/>
      <c r="H346" s="82"/>
      <c r="I346" s="82"/>
      <c r="J346" s="82"/>
    </row>
    <row r="347" spans="1:16">
      <c r="C347" s="82"/>
      <c r="D347" s="82"/>
      <c r="E347" s="82"/>
      <c r="F347" s="82"/>
      <c r="G347" s="82"/>
      <c r="H347" s="82"/>
      <c r="I347" s="82"/>
      <c r="J347" s="82"/>
    </row>
    <row r="348" spans="1:16">
      <c r="C348" s="82"/>
      <c r="D348" s="82"/>
      <c r="E348" s="82"/>
      <c r="F348" s="82"/>
      <c r="G348" s="82"/>
      <c r="H348" s="82"/>
      <c r="I348" s="82"/>
      <c r="J348" s="82"/>
    </row>
    <row r="349" spans="1:16">
      <c r="C349" s="82"/>
      <c r="D349" s="82"/>
      <c r="E349" s="82"/>
      <c r="F349" s="82"/>
      <c r="G349" s="82"/>
      <c r="H349" s="82"/>
      <c r="I349" s="82"/>
      <c r="J349" s="82"/>
    </row>
    <row r="350" spans="1:16">
      <c r="C350" s="82"/>
      <c r="D350" s="82"/>
      <c r="E350" s="82"/>
      <c r="F350" s="82"/>
      <c r="G350" s="82"/>
      <c r="H350" s="82"/>
      <c r="I350" s="82"/>
      <c r="J350" s="82"/>
      <c r="K350" s="44"/>
      <c r="L350" s="45"/>
      <c r="M350" s="45"/>
      <c r="N350" s="8"/>
      <c r="O350" s="8"/>
      <c r="P350" s="8"/>
    </row>
    <row r="351" spans="1:16">
      <c r="C351" s="82"/>
      <c r="D351" s="82"/>
      <c r="E351" s="82"/>
      <c r="F351" s="82"/>
      <c r="G351" s="82"/>
      <c r="H351" s="82"/>
      <c r="I351" s="82"/>
      <c r="J351" s="82"/>
      <c r="K351" s="44"/>
      <c r="L351" s="45"/>
      <c r="M351" s="45"/>
      <c r="N351" s="8"/>
      <c r="O351" s="8"/>
      <c r="P351" s="8"/>
    </row>
    <row r="352" spans="1:16">
      <c r="C352" s="82"/>
      <c r="D352" s="82"/>
      <c r="E352" s="82"/>
      <c r="F352" s="82"/>
      <c r="G352" s="82"/>
      <c r="H352" s="82"/>
      <c r="I352" s="82"/>
      <c r="J352" s="82"/>
      <c r="K352" s="44"/>
      <c r="L352" s="45"/>
      <c r="M352" s="45"/>
      <c r="N352" s="8"/>
      <c r="O352" s="8"/>
      <c r="P352" s="8"/>
    </row>
    <row r="353" spans="1:16">
      <c r="A353" s="2"/>
      <c r="B353" s="2"/>
      <c r="C353" s="82"/>
      <c r="D353" s="82"/>
      <c r="E353" s="82"/>
      <c r="F353" s="82"/>
      <c r="G353" s="82"/>
      <c r="H353" s="82"/>
      <c r="I353" s="82"/>
      <c r="J353" s="82"/>
      <c r="K353" s="44"/>
      <c r="L353" s="45"/>
      <c r="M353" s="45"/>
      <c r="N353" s="8"/>
      <c r="O353" s="8"/>
      <c r="P353" s="8"/>
    </row>
    <row r="354" spans="1:16">
      <c r="A354" s="2"/>
      <c r="B354" s="2"/>
      <c r="C354" s="82"/>
      <c r="D354" s="82"/>
      <c r="E354" s="82"/>
      <c r="F354" s="82"/>
      <c r="G354" s="82"/>
      <c r="H354" s="82"/>
      <c r="I354" s="82"/>
      <c r="J354" s="82"/>
      <c r="K354" s="44"/>
      <c r="L354" s="45"/>
      <c r="M354" s="45"/>
      <c r="N354" s="8"/>
      <c r="O354" s="8"/>
      <c r="P354" s="8"/>
    </row>
    <row r="355" spans="1:16">
      <c r="A355" s="2"/>
      <c r="B355" s="2"/>
      <c r="C355" s="82"/>
      <c r="D355" s="82"/>
      <c r="E355" s="82"/>
      <c r="F355" s="82"/>
      <c r="G355" s="82"/>
      <c r="H355" s="82"/>
      <c r="I355" s="82"/>
      <c r="J355" s="82"/>
      <c r="K355" s="44"/>
      <c r="L355" s="45"/>
      <c r="M355" s="45"/>
      <c r="N355" s="8"/>
      <c r="O355" s="8"/>
      <c r="P355" s="8"/>
    </row>
    <row r="356" spans="1:16">
      <c r="A356" s="2"/>
      <c r="B356" s="2"/>
      <c r="C356" s="82"/>
      <c r="D356" s="82"/>
      <c r="E356" s="82"/>
      <c r="F356" s="82"/>
      <c r="G356" s="82"/>
      <c r="H356" s="82"/>
      <c r="I356" s="82"/>
      <c r="J356" s="82"/>
      <c r="K356" s="44"/>
      <c r="L356" s="45"/>
      <c r="M356" s="45"/>
      <c r="N356" s="8"/>
      <c r="O356" s="8"/>
      <c r="P356" s="8"/>
    </row>
    <row r="357" spans="1:16">
      <c r="A357" s="2"/>
      <c r="B357" s="2"/>
      <c r="C357" s="82"/>
      <c r="D357" s="82"/>
      <c r="E357" s="82"/>
      <c r="F357" s="82"/>
      <c r="G357" s="82"/>
      <c r="H357" s="82"/>
      <c r="I357" s="82"/>
      <c r="J357" s="82"/>
      <c r="K357" s="44"/>
      <c r="L357" s="45"/>
      <c r="M357" s="45"/>
      <c r="N357" s="8"/>
      <c r="O357" s="8"/>
      <c r="P357" s="8"/>
    </row>
    <row r="358" spans="1:16">
      <c r="A358" s="2"/>
      <c r="B358" s="2"/>
      <c r="C358" s="82"/>
      <c r="D358" s="82"/>
      <c r="E358" s="82"/>
      <c r="F358" s="82"/>
      <c r="G358" s="82"/>
      <c r="H358" s="82"/>
      <c r="I358" s="82"/>
      <c r="J358" s="82"/>
      <c r="K358" s="44"/>
      <c r="L358" s="45"/>
      <c r="M358" s="45"/>
      <c r="N358" s="8"/>
      <c r="O358" s="8"/>
      <c r="P358" s="8"/>
    </row>
    <row r="359" spans="1:16">
      <c r="A359" s="2"/>
      <c r="B359" s="2"/>
      <c r="C359" s="82"/>
      <c r="D359" s="82"/>
      <c r="E359" s="82"/>
      <c r="F359" s="82"/>
      <c r="G359" s="82"/>
      <c r="H359" s="82"/>
      <c r="I359" s="82"/>
      <c r="J359" s="82"/>
      <c r="K359" s="44"/>
      <c r="L359" s="45"/>
      <c r="M359" s="45"/>
      <c r="N359" s="8"/>
      <c r="O359" s="8"/>
      <c r="P359" s="8"/>
    </row>
    <row r="360" spans="1:16">
      <c r="A360" s="2"/>
      <c r="B360" s="2"/>
      <c r="C360" s="82"/>
      <c r="D360" s="82"/>
      <c r="E360" s="82"/>
      <c r="F360" s="82"/>
      <c r="G360" s="82"/>
      <c r="H360" s="82"/>
      <c r="I360" s="82"/>
      <c r="J360" s="82"/>
      <c r="K360" s="44"/>
      <c r="L360" s="45"/>
      <c r="M360" s="45"/>
      <c r="N360" s="8"/>
      <c r="O360" s="8"/>
      <c r="P360" s="8"/>
    </row>
    <row r="361" spans="1:16">
      <c r="A361" s="2"/>
      <c r="B361" s="2"/>
      <c r="C361" s="82"/>
      <c r="D361" s="82"/>
      <c r="E361" s="82"/>
      <c r="F361" s="82"/>
      <c r="G361" s="82"/>
      <c r="H361" s="82"/>
      <c r="I361" s="82"/>
      <c r="J361" s="82"/>
      <c r="K361" s="44"/>
      <c r="L361" s="45"/>
      <c r="M361" s="45"/>
      <c r="N361" s="8"/>
      <c r="O361" s="8"/>
      <c r="P361" s="8"/>
    </row>
    <row r="362" spans="1:16">
      <c r="A362" s="2"/>
      <c r="B362" s="2"/>
      <c r="K362" s="44"/>
      <c r="L362" s="45"/>
      <c r="M362" s="45"/>
      <c r="N362" s="8"/>
      <c r="O362" s="8"/>
      <c r="P362" s="8"/>
    </row>
    <row r="363" spans="1:16">
      <c r="A363" s="2"/>
      <c r="B363" s="2"/>
      <c r="K363" s="44"/>
      <c r="L363" s="45"/>
      <c r="M363" s="45"/>
      <c r="N363" s="8"/>
      <c r="O363" s="8"/>
      <c r="P363" s="8"/>
    </row>
    <row r="364" spans="1:16">
      <c r="A364" s="2"/>
      <c r="B364" s="2"/>
      <c r="K364" s="44"/>
      <c r="L364" s="45"/>
      <c r="M364" s="45"/>
      <c r="N364" s="8"/>
      <c r="O364" s="8"/>
      <c r="P364" s="8"/>
    </row>
    <row r="365" spans="1:16">
      <c r="A365" s="2"/>
      <c r="B365" s="2"/>
      <c r="K365" s="44"/>
      <c r="L365" s="45"/>
      <c r="M365" s="45"/>
      <c r="N365" s="8"/>
      <c r="O365" s="8"/>
      <c r="P365" s="8"/>
    </row>
    <row r="366" spans="1:16">
      <c r="A366" s="2"/>
      <c r="B366" s="2"/>
      <c r="K366" s="44"/>
      <c r="L366" s="45"/>
      <c r="M366" s="45"/>
      <c r="N366" s="8"/>
      <c r="O366" s="8"/>
      <c r="P366" s="8"/>
    </row>
    <row r="367" spans="1:16">
      <c r="A367" s="2"/>
      <c r="B367" s="2"/>
      <c r="K367" s="44"/>
      <c r="L367" s="45"/>
      <c r="M367" s="45"/>
      <c r="N367" s="8"/>
      <c r="O367" s="8"/>
      <c r="P367" s="8"/>
    </row>
    <row r="368" spans="1:16">
      <c r="A368" s="2"/>
      <c r="B368" s="2"/>
      <c r="K368" s="44"/>
      <c r="L368" s="45"/>
      <c r="M368" s="45"/>
      <c r="N368" s="8"/>
      <c r="O368" s="8"/>
      <c r="P368" s="8"/>
    </row>
    <row r="369" spans="1:16">
      <c r="A369" s="2"/>
      <c r="B369" s="2"/>
      <c r="K369" s="44"/>
      <c r="L369" s="45"/>
      <c r="M369" s="45"/>
      <c r="N369" s="8"/>
      <c r="O369" s="8"/>
      <c r="P369" s="8"/>
    </row>
    <row r="370" spans="1:16">
      <c r="A370" s="2"/>
      <c r="B370" s="2"/>
      <c r="K370" s="44"/>
      <c r="L370" s="45"/>
      <c r="M370" s="45"/>
      <c r="N370" s="8"/>
      <c r="O370" s="8"/>
      <c r="P370" s="8"/>
    </row>
    <row r="371" spans="1:16">
      <c r="A371" s="2"/>
      <c r="B371" s="2"/>
      <c r="K371" s="44"/>
      <c r="L371" s="45"/>
      <c r="M371" s="45"/>
      <c r="N371" s="8"/>
      <c r="O371" s="8"/>
      <c r="P371" s="8"/>
    </row>
    <row r="372" spans="1:16">
      <c r="A372" s="2"/>
      <c r="B372" s="2"/>
      <c r="K372" s="44"/>
      <c r="L372" s="45"/>
      <c r="M372" s="45"/>
      <c r="N372" s="8"/>
      <c r="O372" s="8"/>
      <c r="P372" s="8"/>
    </row>
    <row r="373" spans="1:16">
      <c r="A373" s="2"/>
      <c r="B373" s="2"/>
      <c r="K373" s="44"/>
      <c r="L373" s="45"/>
      <c r="M373" s="45"/>
      <c r="N373" s="8"/>
      <c r="O373" s="8"/>
      <c r="P373" s="8"/>
    </row>
    <row r="374" spans="1:16">
      <c r="A374" s="2"/>
      <c r="B374" s="2"/>
      <c r="K374" s="44"/>
      <c r="L374" s="45"/>
      <c r="M374" s="45"/>
      <c r="N374" s="8"/>
      <c r="O374" s="8"/>
      <c r="P374" s="8"/>
    </row>
    <row r="375" spans="1:16">
      <c r="A375" s="2"/>
      <c r="B375" s="2"/>
      <c r="K375" s="44"/>
      <c r="L375" s="45"/>
      <c r="M375" s="45"/>
      <c r="N375" s="8"/>
      <c r="O375" s="8"/>
      <c r="P375" s="8"/>
    </row>
    <row r="376" spans="1:16">
      <c r="A376" s="2"/>
      <c r="B376" s="2"/>
      <c r="K376" s="44"/>
      <c r="L376" s="45"/>
      <c r="M376" s="45"/>
      <c r="N376" s="8"/>
      <c r="O376" s="8"/>
      <c r="P376" s="8"/>
    </row>
    <row r="377" spans="1:16">
      <c r="A377" s="2"/>
      <c r="B377" s="2"/>
      <c r="C377" s="185"/>
      <c r="D377" s="185"/>
      <c r="E377" s="185"/>
      <c r="F377" s="185"/>
      <c r="G377" s="185"/>
      <c r="H377" s="185"/>
      <c r="I377" s="185"/>
      <c r="J377" s="169"/>
      <c r="K377" s="44"/>
      <c r="L377" s="45"/>
      <c r="M377" s="45"/>
      <c r="N377" s="8"/>
      <c r="O377" s="8"/>
      <c r="P377" s="8"/>
    </row>
    <row r="378" spans="1:16">
      <c r="A378" s="2"/>
      <c r="B378" s="2"/>
      <c r="K378" s="44"/>
      <c r="L378" s="45"/>
      <c r="M378" s="45"/>
      <c r="N378" s="8"/>
      <c r="O378" s="8"/>
      <c r="P378" s="8"/>
    </row>
    <row r="379" spans="1:16">
      <c r="A379" s="2"/>
      <c r="B379" s="2"/>
      <c r="K379" s="44"/>
      <c r="L379" s="45"/>
      <c r="M379" s="45"/>
      <c r="N379" s="8"/>
      <c r="O379" s="8"/>
      <c r="P379" s="8"/>
    </row>
    <row r="380" spans="1:16">
      <c r="A380" s="2"/>
      <c r="B380" s="2"/>
      <c r="K380" s="44"/>
      <c r="L380" s="45"/>
      <c r="M380" s="45"/>
      <c r="N380" s="8"/>
      <c r="O380" s="8"/>
      <c r="P380" s="8"/>
    </row>
    <row r="381" spans="1:16">
      <c r="A381" s="2"/>
      <c r="B381" s="2"/>
      <c r="K381" s="44"/>
      <c r="L381" s="45"/>
      <c r="M381" s="45"/>
      <c r="N381" s="8"/>
      <c r="O381" s="8"/>
      <c r="P381" s="8"/>
    </row>
    <row r="382" spans="1:16">
      <c r="A382" s="2"/>
      <c r="B382" s="2"/>
      <c r="K382" s="44"/>
      <c r="L382" s="45"/>
      <c r="M382" s="45"/>
      <c r="N382" s="8"/>
      <c r="O382" s="8"/>
      <c r="P382" s="8"/>
    </row>
    <row r="383" spans="1:16">
      <c r="A383" s="2"/>
      <c r="B383" s="2"/>
      <c r="K383" s="44"/>
      <c r="L383" s="45"/>
      <c r="M383" s="45"/>
      <c r="N383" s="8"/>
      <c r="O383" s="8"/>
      <c r="P383" s="8"/>
    </row>
    <row r="384" spans="1:16">
      <c r="A384" s="2"/>
      <c r="B384" s="2"/>
      <c r="K384" s="44"/>
      <c r="L384" s="45"/>
      <c r="M384" s="45"/>
      <c r="N384" s="8"/>
      <c r="O384" s="8"/>
      <c r="P384" s="8"/>
    </row>
    <row r="385" spans="1:16">
      <c r="A385" s="2"/>
      <c r="B385" s="2"/>
      <c r="K385" s="44"/>
      <c r="L385" s="45"/>
      <c r="M385" s="45"/>
      <c r="N385" s="8"/>
      <c r="O385" s="8"/>
      <c r="P385" s="8"/>
    </row>
    <row r="386" spans="1:16">
      <c r="A386" s="2"/>
      <c r="B386" s="2"/>
      <c r="K386" s="44"/>
      <c r="L386" s="45"/>
      <c r="M386" s="45"/>
      <c r="N386" s="8"/>
      <c r="O386" s="8"/>
      <c r="P386" s="8"/>
    </row>
    <row r="387" spans="1:16">
      <c r="A387" s="2"/>
      <c r="B387" s="2"/>
      <c r="K387" s="44"/>
      <c r="L387" s="45"/>
      <c r="M387" s="45"/>
      <c r="N387" s="8"/>
      <c r="O387" s="8"/>
      <c r="P387" s="8"/>
    </row>
    <row r="388" spans="1:16">
      <c r="A388" s="2"/>
      <c r="B388" s="2"/>
      <c r="K388" s="44"/>
      <c r="L388" s="45"/>
      <c r="M388" s="45"/>
      <c r="N388" s="8"/>
      <c r="O388" s="8"/>
      <c r="P388" s="8"/>
    </row>
    <row r="389" spans="1:16">
      <c r="A389" s="2"/>
      <c r="B389" s="2"/>
      <c r="K389" s="44"/>
      <c r="L389" s="45"/>
      <c r="M389" s="45"/>
      <c r="N389" s="8"/>
      <c r="O389" s="8"/>
      <c r="P389" s="8"/>
    </row>
    <row r="390" spans="1:16">
      <c r="A390" s="2"/>
      <c r="B390" s="2"/>
      <c r="K390" s="44"/>
      <c r="L390" s="45"/>
      <c r="M390" s="45"/>
      <c r="N390" s="8"/>
      <c r="O390" s="8"/>
      <c r="P390" s="8"/>
    </row>
    <row r="391" spans="1:16">
      <c r="A391" s="2"/>
      <c r="B391" s="2"/>
      <c r="K391" s="44"/>
      <c r="L391" s="45"/>
      <c r="M391" s="45"/>
      <c r="N391" s="8"/>
      <c r="O391" s="8"/>
      <c r="P391" s="8"/>
    </row>
    <row r="392" spans="1:16">
      <c r="A392" s="2"/>
      <c r="B392" s="2"/>
      <c r="K392" s="44"/>
      <c r="L392" s="45"/>
      <c r="M392" s="45"/>
      <c r="N392" s="8"/>
      <c r="O392" s="8"/>
      <c r="P392" s="8"/>
    </row>
    <row r="393" spans="1:16">
      <c r="A393" s="2"/>
      <c r="B393" s="2"/>
      <c r="K393" s="44"/>
      <c r="L393" s="45"/>
      <c r="M393" s="45"/>
      <c r="N393" s="8"/>
      <c r="O393" s="8"/>
      <c r="P393" s="8"/>
    </row>
    <row r="394" spans="1:16">
      <c r="A394" s="2"/>
      <c r="B394" s="2"/>
      <c r="C394" s="25"/>
      <c r="D394" s="25"/>
      <c r="E394" s="25"/>
      <c r="F394" s="25"/>
      <c r="G394" s="25"/>
      <c r="H394" s="25"/>
      <c r="I394" s="25"/>
      <c r="J394" s="26"/>
      <c r="K394" s="44"/>
      <c r="L394" s="45"/>
      <c r="M394" s="45"/>
      <c r="N394" s="8"/>
      <c r="O394" s="8"/>
      <c r="P394" s="8"/>
    </row>
    <row r="395" spans="1:16">
      <c r="A395" s="2"/>
      <c r="B395" s="2"/>
      <c r="K395" s="44"/>
      <c r="L395" s="45"/>
      <c r="M395" s="45"/>
      <c r="N395" s="8"/>
      <c r="O395" s="8"/>
      <c r="P395" s="8"/>
    </row>
    <row r="396" spans="1:16">
      <c r="A396" s="2"/>
      <c r="B396" s="2"/>
      <c r="K396" s="44"/>
      <c r="L396" s="45"/>
      <c r="M396" s="45"/>
      <c r="N396" s="8"/>
      <c r="O396" s="8"/>
      <c r="P396" s="8"/>
    </row>
    <row r="397" spans="1:16">
      <c r="A397" s="2"/>
      <c r="B397" s="2"/>
      <c r="K397" s="44"/>
      <c r="L397" s="45"/>
      <c r="M397" s="45"/>
      <c r="N397" s="8"/>
      <c r="O397" s="8"/>
      <c r="P397" s="8"/>
    </row>
    <row r="398" spans="1:16">
      <c r="A398" s="2"/>
      <c r="B398" s="2"/>
      <c r="K398" s="44"/>
      <c r="L398" s="45"/>
      <c r="M398" s="45"/>
      <c r="N398" s="8"/>
      <c r="O398" s="8"/>
      <c r="P398" s="8"/>
    </row>
    <row r="399" spans="1:16">
      <c r="A399" s="2"/>
      <c r="B399" s="2"/>
      <c r="K399" s="44"/>
      <c r="L399" s="45"/>
      <c r="M399" s="45"/>
      <c r="N399" s="8"/>
      <c r="O399" s="8"/>
      <c r="P399" s="8"/>
    </row>
    <row r="400" spans="1:16">
      <c r="A400" s="2"/>
      <c r="B400" s="2"/>
      <c r="K400" s="44"/>
      <c r="L400" s="45"/>
      <c r="M400" s="45"/>
      <c r="N400" s="8"/>
      <c r="O400" s="8"/>
      <c r="P400" s="8"/>
    </row>
    <row r="401" spans="1:16">
      <c r="A401" s="2"/>
      <c r="B401" s="2"/>
      <c r="K401" s="44"/>
      <c r="L401" s="45"/>
      <c r="M401" s="45"/>
      <c r="N401" s="8"/>
      <c r="O401" s="8"/>
      <c r="P401" s="8"/>
    </row>
    <row r="402" spans="1:16">
      <c r="A402" s="2"/>
      <c r="B402" s="2"/>
      <c r="K402" s="44"/>
      <c r="L402" s="45"/>
      <c r="M402" s="45"/>
      <c r="N402" s="8"/>
      <c r="O402" s="8"/>
      <c r="P402" s="8"/>
    </row>
    <row r="403" spans="1:16">
      <c r="A403" s="2"/>
      <c r="B403" s="2"/>
      <c r="K403" s="44"/>
      <c r="L403" s="45"/>
      <c r="M403" s="45"/>
      <c r="N403" s="8"/>
      <c r="O403" s="8"/>
      <c r="P403" s="8"/>
    </row>
    <row r="404" spans="1:16">
      <c r="A404" s="2"/>
      <c r="B404" s="2"/>
      <c r="K404" s="44"/>
      <c r="L404" s="45"/>
      <c r="M404" s="45"/>
      <c r="N404" s="8"/>
      <c r="O404" s="8"/>
      <c r="P404" s="8"/>
    </row>
    <row r="405" spans="1:16">
      <c r="A405" s="2"/>
      <c r="B405" s="2"/>
      <c r="K405" s="44"/>
      <c r="L405" s="45"/>
      <c r="M405" s="45"/>
      <c r="N405" s="8"/>
      <c r="O405" s="8"/>
      <c r="P405" s="8"/>
    </row>
    <row r="406" spans="1:16">
      <c r="A406" s="2"/>
      <c r="B406" s="2"/>
      <c r="K406" s="44"/>
      <c r="L406" s="45"/>
      <c r="M406" s="45"/>
      <c r="N406" s="8"/>
      <c r="O406" s="8"/>
      <c r="P406" s="8"/>
    </row>
    <row r="407" spans="1:16">
      <c r="A407" s="2"/>
      <c r="B407" s="2"/>
      <c r="K407" s="44"/>
      <c r="L407" s="45"/>
      <c r="M407" s="45"/>
      <c r="N407" s="8"/>
      <c r="O407" s="8"/>
      <c r="P407" s="8"/>
    </row>
    <row r="408" spans="1:16">
      <c r="A408" s="2"/>
      <c r="B408" s="2"/>
      <c r="K408" s="44"/>
      <c r="L408" s="45"/>
      <c r="M408" s="45"/>
      <c r="N408" s="8"/>
      <c r="O408" s="8"/>
      <c r="P408" s="8"/>
    </row>
    <row r="409" spans="1:16">
      <c r="A409" s="2"/>
      <c r="B409" s="2"/>
      <c r="K409" s="44"/>
      <c r="L409" s="45"/>
      <c r="M409" s="45"/>
      <c r="N409" s="8"/>
      <c r="O409" s="8"/>
      <c r="P409" s="8"/>
    </row>
    <row r="410" spans="1:16">
      <c r="A410" s="2"/>
      <c r="B410" s="2"/>
      <c r="K410" s="44"/>
      <c r="L410" s="45"/>
      <c r="M410" s="45"/>
      <c r="N410" s="8"/>
      <c r="O410" s="8"/>
      <c r="P410" s="8"/>
    </row>
    <row r="411" spans="1:16">
      <c r="A411" s="2"/>
      <c r="B411" s="2"/>
      <c r="K411" s="44"/>
      <c r="L411" s="45"/>
      <c r="M411" s="45"/>
      <c r="N411" s="8"/>
      <c r="O411" s="8"/>
      <c r="P411" s="8"/>
    </row>
    <row r="412" spans="1:16">
      <c r="A412" s="2"/>
      <c r="B412" s="2"/>
      <c r="K412" s="44"/>
      <c r="L412" s="45"/>
      <c r="M412" s="45"/>
      <c r="N412" s="8"/>
      <c r="O412" s="8"/>
      <c r="P412" s="8"/>
    </row>
    <row r="413" spans="1:16">
      <c r="A413" s="2"/>
      <c r="B413" s="2"/>
      <c r="K413" s="44"/>
      <c r="L413" s="45"/>
      <c r="M413" s="45"/>
      <c r="N413" s="8"/>
      <c r="O413" s="8"/>
      <c r="P413" s="8"/>
    </row>
    <row r="414" spans="1:16">
      <c r="A414" s="2"/>
      <c r="B414" s="2"/>
      <c r="K414" s="44"/>
      <c r="L414" s="45"/>
      <c r="M414" s="45"/>
      <c r="N414" s="8"/>
      <c r="O414" s="8"/>
      <c r="P414" s="8"/>
    </row>
    <row r="415" spans="1:16">
      <c r="A415" s="2"/>
      <c r="B415" s="2"/>
      <c r="K415" s="44"/>
      <c r="L415" s="45"/>
      <c r="M415" s="45"/>
      <c r="N415" s="8"/>
      <c r="O415" s="8"/>
      <c r="P415" s="8"/>
    </row>
    <row r="416" spans="1:16">
      <c r="A416" s="2"/>
      <c r="B416" s="2"/>
      <c r="K416" s="44"/>
      <c r="L416" s="45"/>
      <c r="M416" s="45"/>
      <c r="N416" s="8"/>
      <c r="O416" s="8"/>
      <c r="P416" s="8"/>
    </row>
    <row r="417" spans="1:16">
      <c r="A417" s="2"/>
      <c r="B417" s="2"/>
      <c r="K417" s="44"/>
      <c r="L417" s="45"/>
      <c r="M417" s="45"/>
      <c r="N417" s="8"/>
      <c r="O417" s="8"/>
      <c r="P417" s="8"/>
    </row>
    <row r="418" spans="1:16">
      <c r="A418" s="2"/>
      <c r="B418" s="2"/>
      <c r="K418" s="44"/>
      <c r="L418" s="45"/>
      <c r="M418" s="45"/>
      <c r="N418" s="8"/>
      <c r="O418" s="8"/>
      <c r="P418" s="8"/>
    </row>
    <row r="419" spans="1:16">
      <c r="A419" s="2"/>
      <c r="B419" s="2"/>
      <c r="K419" s="44"/>
      <c r="L419" s="45"/>
      <c r="M419" s="45"/>
      <c r="N419" s="8"/>
      <c r="O419" s="8"/>
      <c r="P419" s="8"/>
    </row>
    <row r="420" spans="1:16">
      <c r="A420" s="2"/>
      <c r="B420" s="2"/>
      <c r="K420" s="44"/>
      <c r="L420" s="45"/>
      <c r="M420" s="45"/>
      <c r="N420" s="8"/>
      <c r="O420" s="8"/>
      <c r="P420" s="8"/>
    </row>
    <row r="421" spans="1:16">
      <c r="A421" s="2"/>
      <c r="B421" s="2"/>
      <c r="K421" s="44"/>
      <c r="L421" s="45"/>
      <c r="M421" s="45"/>
      <c r="N421" s="8"/>
      <c r="O421" s="8"/>
      <c r="P421" s="8"/>
    </row>
    <row r="422" spans="1:16">
      <c r="A422" s="2"/>
      <c r="B422" s="2"/>
      <c r="K422" s="44"/>
      <c r="L422" s="45"/>
      <c r="M422" s="45"/>
      <c r="N422" s="8"/>
      <c r="O422" s="8"/>
      <c r="P422" s="8"/>
    </row>
    <row r="423" spans="1:16">
      <c r="A423" s="2"/>
      <c r="B423" s="2"/>
      <c r="K423" s="44"/>
      <c r="L423" s="45"/>
      <c r="M423" s="45"/>
      <c r="N423" s="8"/>
      <c r="O423" s="8"/>
      <c r="P423" s="8"/>
    </row>
    <row r="424" spans="1:16">
      <c r="A424" s="2"/>
      <c r="B424" s="2"/>
      <c r="K424" s="44"/>
      <c r="L424" s="45"/>
      <c r="M424" s="45"/>
      <c r="N424" s="8"/>
      <c r="O424" s="8"/>
      <c r="P424" s="8"/>
    </row>
    <row r="425" spans="1:16">
      <c r="A425" s="2"/>
      <c r="B425" s="2"/>
      <c r="K425" s="44"/>
      <c r="L425" s="45"/>
      <c r="M425" s="45"/>
      <c r="N425" s="8"/>
      <c r="O425" s="8"/>
      <c r="P425" s="8"/>
    </row>
    <row r="426" spans="1:16">
      <c r="A426" s="2"/>
      <c r="B426" s="2"/>
      <c r="K426" s="44"/>
      <c r="L426" s="45"/>
      <c r="M426" s="45"/>
      <c r="N426" s="8"/>
      <c r="O426" s="8"/>
      <c r="P426" s="8"/>
    </row>
    <row r="427" spans="1:16">
      <c r="A427" s="2"/>
      <c r="B427" s="2"/>
      <c r="K427" s="44"/>
      <c r="L427" s="45"/>
      <c r="M427" s="45"/>
      <c r="N427" s="8"/>
      <c r="O427" s="8"/>
      <c r="P427" s="8"/>
    </row>
    <row r="428" spans="1:16">
      <c r="A428" s="2"/>
      <c r="B428" s="2"/>
      <c r="K428" s="44"/>
      <c r="L428" s="45"/>
      <c r="M428" s="45"/>
      <c r="N428" s="8"/>
      <c r="O428" s="8"/>
      <c r="P428" s="8"/>
    </row>
    <row r="429" spans="1:16">
      <c r="A429" s="2"/>
      <c r="B429" s="2"/>
      <c r="K429" s="44"/>
      <c r="L429" s="45"/>
      <c r="M429" s="45"/>
      <c r="N429" s="8"/>
      <c r="O429" s="8"/>
      <c r="P429" s="8"/>
    </row>
    <row r="430" spans="1:16">
      <c r="A430" s="2"/>
      <c r="B430" s="2"/>
      <c r="K430" s="44"/>
      <c r="L430" s="45"/>
      <c r="M430" s="45"/>
      <c r="N430" s="8"/>
      <c r="O430" s="8"/>
      <c r="P430" s="8"/>
    </row>
    <row r="431" spans="1:16">
      <c r="A431" s="2"/>
      <c r="B431" s="2"/>
      <c r="K431" s="44"/>
      <c r="L431" s="45"/>
      <c r="M431" s="45"/>
      <c r="N431" s="8"/>
      <c r="O431" s="8"/>
      <c r="P431" s="8"/>
    </row>
    <row r="432" spans="1:16">
      <c r="A432" s="2"/>
      <c r="B432" s="2"/>
      <c r="K432" s="44"/>
      <c r="L432" s="45"/>
      <c r="M432" s="45"/>
      <c r="N432" s="8"/>
      <c r="O432" s="8"/>
      <c r="P432" s="8"/>
    </row>
    <row r="433" spans="1:16">
      <c r="A433" s="2"/>
      <c r="B433" s="2"/>
      <c r="K433" s="44"/>
      <c r="L433" s="45"/>
      <c r="M433" s="45"/>
      <c r="N433" s="8"/>
      <c r="O433" s="8"/>
      <c r="P433" s="8"/>
    </row>
    <row r="434" spans="1:16">
      <c r="A434" s="2"/>
      <c r="B434" s="2"/>
      <c r="K434" s="44"/>
      <c r="L434" s="45"/>
      <c r="M434" s="45"/>
      <c r="N434" s="8"/>
      <c r="O434" s="8"/>
      <c r="P434" s="8"/>
    </row>
    <row r="435" spans="1:16">
      <c r="A435" s="2"/>
      <c r="B435" s="2"/>
      <c r="K435" s="44"/>
      <c r="L435" s="45"/>
      <c r="M435" s="45"/>
      <c r="N435" s="8"/>
      <c r="O435" s="8"/>
      <c r="P435" s="8"/>
    </row>
    <row r="436" spans="1:16">
      <c r="A436" s="2"/>
      <c r="B436" s="2"/>
      <c r="K436" s="44"/>
      <c r="L436" s="45"/>
      <c r="M436" s="45"/>
      <c r="N436" s="8"/>
      <c r="O436" s="8"/>
      <c r="P436" s="8"/>
    </row>
    <row r="437" spans="1:16">
      <c r="A437" s="2"/>
      <c r="B437" s="2"/>
      <c r="K437" s="44"/>
      <c r="L437" s="45"/>
      <c r="M437" s="45"/>
      <c r="N437" s="8"/>
      <c r="O437" s="8"/>
      <c r="P437" s="8"/>
    </row>
    <row r="438" spans="1:16">
      <c r="A438" s="2"/>
      <c r="B438" s="2"/>
      <c r="K438" s="44"/>
      <c r="L438" s="45"/>
      <c r="M438" s="45"/>
      <c r="N438" s="8"/>
      <c r="O438" s="8"/>
      <c r="P438" s="8"/>
    </row>
    <row r="439" spans="1:16">
      <c r="A439" s="2"/>
      <c r="B439" s="2"/>
      <c r="K439" s="44"/>
      <c r="L439" s="45"/>
      <c r="M439" s="45"/>
      <c r="N439" s="8"/>
      <c r="O439" s="8"/>
      <c r="P439" s="8"/>
    </row>
    <row r="440" spans="1:16">
      <c r="A440" s="2"/>
      <c r="B440" s="2"/>
      <c r="K440" s="44"/>
      <c r="L440" s="45"/>
      <c r="M440" s="45"/>
      <c r="N440" s="8"/>
      <c r="O440" s="8"/>
      <c r="P440" s="8"/>
    </row>
    <row r="441" spans="1:16">
      <c r="A441" s="2"/>
      <c r="B441" s="2"/>
      <c r="K441" s="44"/>
      <c r="L441" s="45"/>
      <c r="M441" s="45"/>
      <c r="N441" s="8"/>
      <c r="O441" s="8"/>
      <c r="P441" s="8"/>
    </row>
    <row r="442" spans="1:16">
      <c r="A442" s="2"/>
      <c r="B442" s="2"/>
      <c r="K442" s="44"/>
      <c r="L442" s="45"/>
      <c r="M442" s="45"/>
      <c r="N442" s="8"/>
      <c r="O442" s="8"/>
      <c r="P442" s="8"/>
    </row>
    <row r="443" spans="1:16">
      <c r="A443" s="2"/>
      <c r="B443" s="2"/>
      <c r="K443" s="44"/>
      <c r="L443" s="45"/>
      <c r="M443" s="45"/>
      <c r="N443" s="8"/>
      <c r="O443" s="8"/>
      <c r="P443" s="8"/>
    </row>
    <row r="444" spans="1:16">
      <c r="A444" s="2"/>
      <c r="B444" s="2"/>
      <c r="K444" s="44"/>
      <c r="L444" s="45"/>
      <c r="M444" s="45"/>
      <c r="N444" s="8"/>
      <c r="O444" s="8"/>
      <c r="P444" s="8"/>
    </row>
    <row r="445" spans="1:16">
      <c r="K445" s="44"/>
      <c r="L445" s="45"/>
      <c r="M445" s="45"/>
      <c r="N445" s="8"/>
      <c r="O445" s="8"/>
      <c r="P445" s="8"/>
    </row>
    <row r="446" spans="1:16">
      <c r="K446" s="44"/>
      <c r="L446" s="45"/>
      <c r="M446" s="45"/>
      <c r="N446" s="8"/>
      <c r="O446" s="8"/>
      <c r="P446" s="8"/>
    </row>
    <row r="447" spans="1:16">
      <c r="K447" s="44"/>
      <c r="L447" s="45"/>
      <c r="M447" s="45"/>
      <c r="N447" s="8"/>
      <c r="O447" s="8"/>
      <c r="P447" s="8"/>
    </row>
    <row r="448" spans="1:16">
      <c r="K448" s="44"/>
      <c r="L448" s="45"/>
      <c r="M448" s="45"/>
      <c r="N448" s="8"/>
      <c r="O448" s="8"/>
      <c r="P448" s="8"/>
    </row>
    <row r="449" spans="11:16">
      <c r="K449" s="44"/>
      <c r="L449" s="45"/>
      <c r="M449" s="45"/>
      <c r="N449" s="8"/>
      <c r="O449" s="8"/>
      <c r="P449" s="8"/>
    </row>
    <row r="450" spans="11:16">
      <c r="K450" s="44"/>
      <c r="L450" s="45"/>
      <c r="M450" s="45"/>
      <c r="N450" s="8"/>
      <c r="O450" s="8"/>
      <c r="P450" s="8"/>
    </row>
    <row r="451" spans="11:16">
      <c r="K451" s="44"/>
      <c r="L451" s="45"/>
      <c r="M451" s="45"/>
      <c r="N451" s="8"/>
      <c r="O451" s="8"/>
      <c r="P451" s="8"/>
    </row>
    <row r="452" spans="11:16">
      <c r="K452" s="44"/>
      <c r="L452" s="45"/>
      <c r="M452" s="45"/>
      <c r="N452" s="8"/>
      <c r="O452" s="8"/>
      <c r="P452" s="8"/>
    </row>
    <row r="453" spans="11:16">
      <c r="K453" s="44"/>
      <c r="L453" s="45"/>
      <c r="M453" s="45"/>
      <c r="N453" s="8"/>
      <c r="O453" s="8"/>
      <c r="P453" s="8"/>
    </row>
    <row r="454" spans="11:16">
      <c r="K454" s="44"/>
      <c r="L454" s="45"/>
      <c r="M454" s="45"/>
      <c r="N454" s="8"/>
      <c r="O454" s="8"/>
      <c r="P454" s="8"/>
    </row>
    <row r="455" spans="11:16">
      <c r="K455" s="44"/>
      <c r="L455" s="45"/>
      <c r="M455" s="45"/>
      <c r="N455" s="8"/>
      <c r="O455" s="8"/>
      <c r="P455" s="8"/>
    </row>
    <row r="456" spans="11:16">
      <c r="K456" s="44"/>
      <c r="L456" s="45"/>
      <c r="M456" s="45"/>
      <c r="N456" s="8"/>
      <c r="O456" s="8"/>
      <c r="P456" s="8"/>
    </row>
    <row r="457" spans="11:16">
      <c r="K457" s="44"/>
      <c r="L457" s="45"/>
      <c r="M457" s="45"/>
      <c r="N457" s="8"/>
      <c r="O457" s="8"/>
      <c r="P457" s="8"/>
    </row>
    <row r="458" spans="11:16">
      <c r="K458" s="44"/>
      <c r="L458" s="45"/>
      <c r="M458" s="45"/>
      <c r="N458" s="8"/>
      <c r="O458" s="8"/>
      <c r="P458" s="8"/>
    </row>
    <row r="459" spans="11:16">
      <c r="K459" s="44"/>
      <c r="L459" s="45"/>
      <c r="M459" s="45"/>
      <c r="N459" s="8"/>
      <c r="O459" s="8"/>
      <c r="P459" s="8"/>
    </row>
    <row r="460" spans="11:16">
      <c r="K460" s="44"/>
      <c r="L460" s="45"/>
      <c r="M460" s="45"/>
      <c r="N460" s="8"/>
      <c r="O460" s="8"/>
      <c r="P460" s="8"/>
    </row>
    <row r="461" spans="11:16">
      <c r="K461" s="44"/>
      <c r="L461" s="45"/>
      <c r="M461" s="45"/>
      <c r="N461" s="8"/>
      <c r="O461" s="8"/>
      <c r="P461" s="8"/>
    </row>
    <row r="462" spans="11:16">
      <c r="K462" s="44"/>
      <c r="L462" s="45"/>
      <c r="M462" s="45"/>
      <c r="N462" s="8"/>
      <c r="O462" s="8"/>
      <c r="P462" s="8"/>
    </row>
    <row r="463" spans="11:16">
      <c r="K463" s="44"/>
      <c r="L463" s="45"/>
      <c r="M463" s="45"/>
      <c r="N463" s="8"/>
      <c r="O463" s="8"/>
      <c r="P463" s="8"/>
    </row>
    <row r="464" spans="11:16">
      <c r="K464" s="44"/>
      <c r="L464" s="45"/>
      <c r="M464" s="45"/>
      <c r="N464" s="8"/>
      <c r="O464" s="8"/>
      <c r="P464" s="8"/>
    </row>
    <row r="465" spans="11:16">
      <c r="K465" s="44"/>
      <c r="L465" s="45"/>
      <c r="M465" s="45"/>
      <c r="N465" s="8"/>
      <c r="O465" s="8"/>
      <c r="P465" s="8"/>
    </row>
    <row r="466" spans="11:16">
      <c r="K466" s="44"/>
      <c r="L466" s="45"/>
      <c r="M466" s="45"/>
      <c r="N466" s="8"/>
      <c r="O466" s="8"/>
      <c r="P466" s="8"/>
    </row>
    <row r="467" spans="11:16">
      <c r="K467" s="44"/>
      <c r="L467" s="45"/>
      <c r="M467" s="45"/>
      <c r="N467" s="8"/>
      <c r="O467" s="8"/>
      <c r="P467" s="8"/>
    </row>
    <row r="468" spans="11:16">
      <c r="K468" s="44"/>
      <c r="L468" s="45"/>
      <c r="M468" s="45"/>
      <c r="N468" s="8"/>
      <c r="O468" s="8"/>
      <c r="P468" s="8"/>
    </row>
    <row r="469" spans="11:16">
      <c r="K469" s="44"/>
      <c r="L469" s="45"/>
      <c r="M469" s="45"/>
      <c r="N469" s="8"/>
      <c r="O469" s="8"/>
      <c r="P469" s="8"/>
    </row>
    <row r="470" spans="11:16">
      <c r="K470" s="44"/>
      <c r="L470" s="45"/>
      <c r="M470" s="45"/>
      <c r="N470" s="8"/>
      <c r="O470" s="8"/>
      <c r="P470" s="8"/>
    </row>
    <row r="471" spans="11:16">
      <c r="K471" s="44"/>
      <c r="L471" s="45"/>
      <c r="M471" s="45"/>
      <c r="N471" s="8"/>
      <c r="O471" s="8"/>
      <c r="P471" s="8"/>
    </row>
    <row r="472" spans="11:16">
      <c r="K472" s="44"/>
      <c r="L472" s="45"/>
      <c r="M472" s="45"/>
      <c r="N472" s="8"/>
      <c r="O472" s="8"/>
      <c r="P472" s="8"/>
    </row>
    <row r="473" spans="11:16">
      <c r="K473" s="44"/>
      <c r="L473" s="45"/>
      <c r="M473" s="45"/>
      <c r="N473" s="8"/>
      <c r="O473" s="8"/>
      <c r="P473" s="8"/>
    </row>
    <row r="474" spans="11:16">
      <c r="K474" s="44"/>
      <c r="L474" s="45"/>
      <c r="M474" s="45"/>
      <c r="N474" s="8"/>
      <c r="O474" s="8"/>
      <c r="P474" s="8"/>
    </row>
    <row r="475" spans="11:16">
      <c r="K475" s="44"/>
      <c r="L475" s="45"/>
      <c r="M475" s="45"/>
      <c r="N475" s="8"/>
      <c r="O475" s="8"/>
      <c r="P475" s="8"/>
    </row>
    <row r="476" spans="11:16">
      <c r="K476" s="44"/>
      <c r="L476" s="45"/>
      <c r="M476" s="45"/>
      <c r="N476" s="8"/>
      <c r="O476" s="8"/>
      <c r="P476" s="8"/>
    </row>
    <row r="477" spans="11:16">
      <c r="K477" s="44"/>
      <c r="L477" s="45"/>
      <c r="M477" s="45"/>
      <c r="N477" s="8"/>
      <c r="O477" s="8"/>
      <c r="P477" s="8"/>
    </row>
    <row r="478" spans="11:16">
      <c r="K478" s="44"/>
      <c r="L478" s="45"/>
      <c r="M478" s="45"/>
      <c r="N478" s="8"/>
      <c r="O478" s="8"/>
      <c r="P478" s="8"/>
    </row>
    <row r="479" spans="11:16">
      <c r="K479" s="44"/>
      <c r="L479" s="45"/>
      <c r="M479" s="45"/>
      <c r="N479" s="8"/>
      <c r="O479" s="8"/>
      <c r="P479" s="8"/>
    </row>
  </sheetData>
  <mergeCells count="19">
    <mergeCell ref="H2:J2"/>
    <mergeCell ref="N3:N5"/>
    <mergeCell ref="O3:O5"/>
    <mergeCell ref="P3:P5"/>
    <mergeCell ref="B2:B5"/>
    <mergeCell ref="A3:A5"/>
    <mergeCell ref="K3:K5"/>
    <mergeCell ref="L3:L5"/>
    <mergeCell ref="M3:M5"/>
    <mergeCell ref="D3:G3"/>
    <mergeCell ref="H3:H5"/>
    <mergeCell ref="I3:I5"/>
    <mergeCell ref="J3:J5"/>
    <mergeCell ref="D4:D5"/>
    <mergeCell ref="E4:E5"/>
    <mergeCell ref="F4:F5"/>
    <mergeCell ref="G4:G5"/>
    <mergeCell ref="C2:C5"/>
    <mergeCell ref="D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79"/>
  <sheetViews>
    <sheetView workbookViewId="0">
      <selection activeCell="C334" sqref="C334"/>
    </sheetView>
  </sheetViews>
  <sheetFormatPr defaultColWidth="9.140625" defaultRowHeight="12.75"/>
  <cols>
    <col min="1" max="1" width="33.5703125" style="70" customWidth="1"/>
    <col min="2" max="2" width="11.42578125" style="69" customWidth="1"/>
    <col min="3" max="3" width="12.28515625" style="5" customWidth="1"/>
    <col min="4" max="9" width="9.140625" style="2"/>
    <col min="10" max="10" width="16" style="2" customWidth="1"/>
    <col min="11" max="11" width="10.5703125" style="1" customWidth="1"/>
    <col min="12" max="12" width="9.7109375" style="1" customWidth="1"/>
    <col min="13" max="13" width="7.7109375" style="71" hidden="1" customWidth="1"/>
    <col min="14" max="14" width="12.5703125" style="68" hidden="1" customWidth="1"/>
    <col min="15" max="15" width="13.7109375" style="68" hidden="1" customWidth="1"/>
    <col min="16" max="16" width="15.5703125" style="69" hidden="1" customWidth="1"/>
    <col min="17" max="18" width="15.5703125" style="69" customWidth="1"/>
    <col min="19" max="16384" width="9.140625" style="1"/>
  </cols>
  <sheetData>
    <row r="2" spans="1:18">
      <c r="A2" s="4" t="s">
        <v>28</v>
      </c>
      <c r="B2" s="221" t="s">
        <v>1</v>
      </c>
      <c r="C2" s="276" t="s">
        <v>20</v>
      </c>
      <c r="D2" s="277" t="s">
        <v>22</v>
      </c>
      <c r="E2" s="277"/>
      <c r="F2" s="277"/>
      <c r="G2" s="277"/>
      <c r="H2" s="19"/>
      <c r="I2" s="19"/>
      <c r="J2" s="278" t="s">
        <v>3</v>
      </c>
      <c r="K2" s="279"/>
      <c r="L2" s="279"/>
      <c r="M2" s="53"/>
      <c r="N2" s="46"/>
      <c r="O2" s="46"/>
      <c r="P2" s="66"/>
      <c r="Q2" s="66"/>
      <c r="R2" s="66"/>
    </row>
    <row r="3" spans="1:18">
      <c r="A3" s="264" t="s">
        <v>0</v>
      </c>
      <c r="B3" s="221"/>
      <c r="C3" s="276"/>
      <c r="D3" s="269" t="s">
        <v>4</v>
      </c>
      <c r="E3" s="269"/>
      <c r="F3" s="269"/>
      <c r="G3" s="269"/>
      <c r="H3" s="18"/>
      <c r="I3" s="18"/>
      <c r="J3" s="270" t="s">
        <v>5</v>
      </c>
      <c r="K3" s="282" t="s">
        <v>6</v>
      </c>
      <c r="L3" s="272" t="s">
        <v>7</v>
      </c>
      <c r="M3" s="266" t="s">
        <v>744</v>
      </c>
      <c r="N3" s="266" t="s">
        <v>670</v>
      </c>
      <c r="O3" s="266" t="s">
        <v>671</v>
      </c>
      <c r="P3" s="262" t="s">
        <v>672</v>
      </c>
      <c r="Q3" s="262" t="s">
        <v>673</v>
      </c>
      <c r="R3" s="262" t="s">
        <v>674</v>
      </c>
    </row>
    <row r="4" spans="1:18" ht="15" customHeight="1">
      <c r="A4" s="265"/>
      <c r="B4" s="221"/>
      <c r="C4" s="276"/>
      <c r="D4" s="274" t="s">
        <v>21</v>
      </c>
      <c r="E4" s="275" t="s">
        <v>23</v>
      </c>
      <c r="F4" s="275" t="s">
        <v>10</v>
      </c>
      <c r="G4" s="275" t="s">
        <v>11</v>
      </c>
      <c r="H4" s="275" t="s">
        <v>24</v>
      </c>
      <c r="I4" s="227" t="s">
        <v>25</v>
      </c>
      <c r="J4" s="271"/>
      <c r="K4" s="283"/>
      <c r="L4" s="273"/>
      <c r="M4" s="267"/>
      <c r="N4" s="268"/>
      <c r="O4" s="268"/>
      <c r="P4" s="263"/>
      <c r="Q4" s="263"/>
      <c r="R4" s="263"/>
    </row>
    <row r="5" spans="1:18" ht="66" customHeight="1">
      <c r="A5" s="265"/>
      <c r="B5" s="221"/>
      <c r="C5" s="276"/>
      <c r="D5" s="274"/>
      <c r="E5" s="275"/>
      <c r="F5" s="275"/>
      <c r="G5" s="275"/>
      <c r="H5" s="284"/>
      <c r="I5" s="263"/>
      <c r="J5" s="271"/>
      <c r="K5" s="283"/>
      <c r="L5" s="273"/>
      <c r="M5" s="267"/>
      <c r="N5" s="268"/>
      <c r="O5" s="268"/>
      <c r="P5" s="263"/>
      <c r="Q5" s="263"/>
      <c r="R5" s="263"/>
    </row>
    <row r="6" spans="1:18" ht="27.75" customHeight="1">
      <c r="A6" s="11" t="s">
        <v>29</v>
      </c>
      <c r="B6" s="20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44" t="s">
        <v>205</v>
      </c>
      <c r="N6" s="45" t="s">
        <v>675</v>
      </c>
      <c r="O6" s="45" t="s">
        <v>458</v>
      </c>
      <c r="P6" s="8" t="s">
        <v>683</v>
      </c>
      <c r="Q6" s="8" t="s">
        <v>688</v>
      </c>
      <c r="R6" s="8" t="s">
        <v>702</v>
      </c>
    </row>
    <row r="7" spans="1:18" ht="25.5">
      <c r="A7" s="38" t="s">
        <v>207</v>
      </c>
      <c r="B7" s="39">
        <v>5</v>
      </c>
      <c r="C7" s="6"/>
      <c r="D7" s="3"/>
      <c r="E7" s="3"/>
      <c r="F7" s="3"/>
      <c r="G7" s="3"/>
      <c r="H7" s="3"/>
      <c r="I7" s="3"/>
      <c r="J7" s="3"/>
      <c r="K7" s="31"/>
      <c r="L7" s="3"/>
      <c r="M7" s="58" t="s">
        <v>206</v>
      </c>
      <c r="N7" s="45" t="s">
        <v>675</v>
      </c>
      <c r="O7" s="63" t="s">
        <v>458</v>
      </c>
      <c r="P7" s="8" t="s">
        <v>683</v>
      </c>
      <c r="Q7" s="8" t="s">
        <v>688</v>
      </c>
      <c r="R7" s="8" t="s">
        <v>702</v>
      </c>
    </row>
    <row r="8" spans="1:18" ht="38.25">
      <c r="A8" s="35" t="s">
        <v>30</v>
      </c>
      <c r="B8" s="36">
        <v>2</v>
      </c>
      <c r="K8" s="32"/>
      <c r="L8" s="2"/>
      <c r="M8" s="58" t="s">
        <v>208</v>
      </c>
      <c r="N8" s="45" t="s">
        <v>675</v>
      </c>
      <c r="O8" s="63" t="s">
        <v>458</v>
      </c>
      <c r="P8" s="8" t="s">
        <v>683</v>
      </c>
      <c r="Q8" s="8" t="s">
        <v>688</v>
      </c>
      <c r="R8" s="8" t="s">
        <v>702</v>
      </c>
    </row>
    <row r="9" spans="1:18" ht="25.5">
      <c r="A9" s="35" t="s">
        <v>31</v>
      </c>
      <c r="B9" s="36">
        <v>3</v>
      </c>
      <c r="K9" s="32"/>
      <c r="L9" s="2"/>
      <c r="M9" s="58" t="s">
        <v>209</v>
      </c>
      <c r="N9" s="45" t="s">
        <v>675</v>
      </c>
      <c r="O9" s="63" t="s">
        <v>459</v>
      </c>
      <c r="P9" s="8" t="s">
        <v>683</v>
      </c>
      <c r="Q9" s="8" t="s">
        <v>688</v>
      </c>
      <c r="R9" s="8" t="s">
        <v>702</v>
      </c>
    </row>
    <row r="10" spans="1:18" ht="25.5">
      <c r="A10" s="70" t="s">
        <v>32</v>
      </c>
      <c r="B10" s="13">
        <v>4</v>
      </c>
      <c r="K10" s="32"/>
      <c r="L10" s="2"/>
      <c r="M10" s="71" t="s">
        <v>210</v>
      </c>
      <c r="N10" s="45" t="s">
        <v>675</v>
      </c>
      <c r="O10" s="68" t="s">
        <v>459</v>
      </c>
      <c r="P10" s="8" t="s">
        <v>683</v>
      </c>
      <c r="Q10" s="8" t="s">
        <v>688</v>
      </c>
      <c r="R10" s="8" t="s">
        <v>702</v>
      </c>
    </row>
    <row r="11" spans="1:18" ht="25.5">
      <c r="A11" s="70" t="s">
        <v>33</v>
      </c>
      <c r="B11" s="69">
        <v>4</v>
      </c>
      <c r="K11" s="32"/>
      <c r="L11" s="2"/>
      <c r="M11" s="71" t="s">
        <v>211</v>
      </c>
      <c r="N11" s="45" t="s">
        <v>675</v>
      </c>
      <c r="O11" s="68" t="s">
        <v>459</v>
      </c>
      <c r="P11" s="8" t="s">
        <v>683</v>
      </c>
      <c r="Q11" s="8" t="s">
        <v>688</v>
      </c>
      <c r="R11" s="8" t="s">
        <v>702</v>
      </c>
    </row>
    <row r="12" spans="1:18" ht="38.25">
      <c r="A12" s="70" t="s">
        <v>816</v>
      </c>
      <c r="B12" s="13">
        <v>12</v>
      </c>
      <c r="K12" s="32"/>
      <c r="L12" s="2"/>
      <c r="M12" s="56" t="s">
        <v>212</v>
      </c>
      <c r="N12" s="45" t="s">
        <v>675</v>
      </c>
      <c r="O12" s="56" t="s">
        <v>460</v>
      </c>
      <c r="P12" s="8" t="s">
        <v>683</v>
      </c>
      <c r="Q12" s="8" t="s">
        <v>688</v>
      </c>
      <c r="R12" s="8" t="s">
        <v>702</v>
      </c>
    </row>
    <row r="13" spans="1:18" ht="51">
      <c r="A13" s="70" t="s">
        <v>34</v>
      </c>
      <c r="B13" s="13">
        <v>12</v>
      </c>
      <c r="K13" s="32"/>
      <c r="L13" s="2"/>
      <c r="M13" s="56" t="s">
        <v>213</v>
      </c>
      <c r="N13" s="45" t="s">
        <v>675</v>
      </c>
      <c r="O13" s="56" t="s">
        <v>460</v>
      </c>
      <c r="P13" s="8" t="s">
        <v>683</v>
      </c>
      <c r="Q13" s="8" t="s">
        <v>688</v>
      </c>
      <c r="R13" s="8" t="s">
        <v>702</v>
      </c>
    </row>
    <row r="14" spans="1:18" ht="63.75">
      <c r="A14" s="70" t="s">
        <v>35</v>
      </c>
      <c r="B14" s="69">
        <v>4</v>
      </c>
      <c r="K14" s="32"/>
      <c r="L14" s="2"/>
      <c r="M14" s="56" t="s">
        <v>214</v>
      </c>
      <c r="N14" s="45" t="s">
        <v>675</v>
      </c>
      <c r="O14" s="56" t="s">
        <v>460</v>
      </c>
      <c r="P14" s="8" t="s">
        <v>683</v>
      </c>
      <c r="Q14" s="8" t="s">
        <v>688</v>
      </c>
      <c r="R14" s="8" t="s">
        <v>702</v>
      </c>
    </row>
    <row r="15" spans="1:18" ht="25.5">
      <c r="A15" s="70" t="s">
        <v>36</v>
      </c>
      <c r="B15" s="13">
        <v>0.01</v>
      </c>
      <c r="K15" s="32"/>
      <c r="L15" s="2"/>
      <c r="M15" s="71" t="s">
        <v>215</v>
      </c>
      <c r="N15" s="45" t="s">
        <v>675</v>
      </c>
      <c r="O15" s="68" t="s">
        <v>461</v>
      </c>
      <c r="P15" s="8" t="s">
        <v>683</v>
      </c>
      <c r="Q15" s="8" t="s">
        <v>688</v>
      </c>
      <c r="R15" s="8" t="s">
        <v>702</v>
      </c>
    </row>
    <row r="16" spans="1:18" ht="51">
      <c r="A16" s="70" t="s">
        <v>37</v>
      </c>
      <c r="B16" s="13">
        <v>12</v>
      </c>
      <c r="K16" s="32"/>
      <c r="L16" s="2"/>
      <c r="M16" s="56" t="s">
        <v>216</v>
      </c>
      <c r="N16" s="45" t="s">
        <v>675</v>
      </c>
      <c r="O16" s="56" t="s">
        <v>460</v>
      </c>
      <c r="P16" s="8" t="s">
        <v>683</v>
      </c>
      <c r="Q16" s="8" t="s">
        <v>688</v>
      </c>
      <c r="R16" s="8" t="s">
        <v>702</v>
      </c>
    </row>
    <row r="17" spans="1:18" ht="25.5">
      <c r="A17" s="70" t="s">
        <v>38</v>
      </c>
      <c r="B17" s="69">
        <v>1</v>
      </c>
      <c r="K17" s="32"/>
      <c r="L17" s="2"/>
      <c r="M17" s="71" t="s">
        <v>217</v>
      </c>
      <c r="N17" s="45" t="s">
        <v>675</v>
      </c>
      <c r="O17" s="68" t="s">
        <v>461</v>
      </c>
      <c r="P17" s="8" t="s">
        <v>683</v>
      </c>
      <c r="Q17" s="8" t="s">
        <v>688</v>
      </c>
      <c r="R17" s="8" t="s">
        <v>702</v>
      </c>
    </row>
    <row r="18" spans="1:18" ht="51">
      <c r="A18" s="70" t="s">
        <v>39</v>
      </c>
      <c r="B18" s="69">
        <v>12</v>
      </c>
      <c r="K18" s="32"/>
      <c r="L18" s="2"/>
      <c r="M18" s="56" t="s">
        <v>218</v>
      </c>
      <c r="N18" s="45" t="s">
        <v>675</v>
      </c>
      <c r="O18" s="56" t="s">
        <v>460</v>
      </c>
      <c r="P18" s="8" t="s">
        <v>683</v>
      </c>
      <c r="Q18" s="8" t="s">
        <v>688</v>
      </c>
      <c r="R18" s="8" t="s">
        <v>702</v>
      </c>
    </row>
    <row r="19" spans="1:18" ht="25.5">
      <c r="A19" s="70" t="s">
        <v>40</v>
      </c>
      <c r="B19" s="13">
        <v>2</v>
      </c>
      <c r="K19" s="32"/>
      <c r="L19" s="2"/>
      <c r="M19" s="56" t="s">
        <v>219</v>
      </c>
      <c r="N19" s="45" t="s">
        <v>675</v>
      </c>
      <c r="O19" s="56" t="s">
        <v>460</v>
      </c>
      <c r="P19" s="8" t="s">
        <v>683</v>
      </c>
      <c r="Q19" s="8" t="s">
        <v>688</v>
      </c>
      <c r="R19" s="8" t="s">
        <v>702</v>
      </c>
    </row>
    <row r="20" spans="1:18" ht="25.5">
      <c r="A20" s="70" t="s">
        <v>42</v>
      </c>
      <c r="B20" s="13">
        <v>1</v>
      </c>
      <c r="K20" s="32"/>
      <c r="L20" s="2"/>
      <c r="M20" s="56" t="s">
        <v>220</v>
      </c>
      <c r="N20" s="45" t="s">
        <v>675</v>
      </c>
      <c r="O20" s="68" t="s">
        <v>461</v>
      </c>
      <c r="P20" s="8" t="s">
        <v>683</v>
      </c>
      <c r="Q20" s="8" t="s">
        <v>688</v>
      </c>
      <c r="R20" s="8" t="s">
        <v>702</v>
      </c>
    </row>
    <row r="21" spans="1:18" ht="51">
      <c r="A21" s="70" t="s">
        <v>43</v>
      </c>
      <c r="B21" s="13">
        <v>12</v>
      </c>
      <c r="K21" s="32"/>
      <c r="L21" s="2"/>
      <c r="M21" s="56" t="s">
        <v>221</v>
      </c>
      <c r="N21" s="45" t="s">
        <v>675</v>
      </c>
      <c r="O21" s="56" t="s">
        <v>460</v>
      </c>
      <c r="P21" s="8" t="s">
        <v>683</v>
      </c>
      <c r="Q21" s="8" t="s">
        <v>688</v>
      </c>
      <c r="R21" s="8" t="s">
        <v>702</v>
      </c>
    </row>
    <row r="22" spans="1:18" ht="51">
      <c r="A22" s="11" t="s">
        <v>44</v>
      </c>
      <c r="B22" s="20">
        <v>12</v>
      </c>
      <c r="K22" s="32"/>
      <c r="L22" s="2"/>
      <c r="M22" s="56" t="s">
        <v>222</v>
      </c>
      <c r="N22" s="45" t="s">
        <v>675</v>
      </c>
      <c r="O22" s="56" t="s">
        <v>460</v>
      </c>
      <c r="P22" s="8" t="s">
        <v>683</v>
      </c>
      <c r="Q22" s="8" t="s">
        <v>688</v>
      </c>
      <c r="R22" s="8" t="s">
        <v>702</v>
      </c>
    </row>
    <row r="23" spans="1:18" ht="51">
      <c r="A23" s="70" t="s">
        <v>45</v>
      </c>
      <c r="B23" s="13">
        <v>12</v>
      </c>
      <c r="C23" s="6"/>
      <c r="D23" s="3"/>
      <c r="E23" s="3"/>
      <c r="F23" s="3"/>
      <c r="G23" s="3"/>
      <c r="H23" s="3"/>
      <c r="I23" s="3"/>
      <c r="J23" s="3"/>
      <c r="K23" s="31"/>
      <c r="L23" s="3"/>
      <c r="M23" s="56" t="s">
        <v>223</v>
      </c>
      <c r="N23" s="45" t="s">
        <v>675</v>
      </c>
      <c r="O23" s="56" t="s">
        <v>460</v>
      </c>
      <c r="P23" s="8" t="s">
        <v>683</v>
      </c>
      <c r="Q23" s="8" t="s">
        <v>688</v>
      </c>
      <c r="R23" s="8" t="s">
        <v>702</v>
      </c>
    </row>
    <row r="24" spans="1:18" ht="51">
      <c r="A24" s="70" t="s">
        <v>46</v>
      </c>
      <c r="B24" s="69">
        <v>12</v>
      </c>
      <c r="K24" s="32"/>
      <c r="L24" s="2"/>
      <c r="M24" s="56" t="s">
        <v>224</v>
      </c>
      <c r="N24" s="45" t="s">
        <v>675</v>
      </c>
      <c r="O24" s="56" t="s">
        <v>460</v>
      </c>
      <c r="P24" s="8" t="s">
        <v>683</v>
      </c>
      <c r="Q24" s="8" t="s">
        <v>688</v>
      </c>
      <c r="R24" s="8" t="s">
        <v>702</v>
      </c>
    </row>
    <row r="25" spans="1:18" ht="25.5">
      <c r="A25" s="70" t="s">
        <v>47</v>
      </c>
      <c r="B25" s="69">
        <v>2</v>
      </c>
      <c r="K25" s="32"/>
      <c r="L25" s="2"/>
      <c r="M25" s="71" t="s">
        <v>225</v>
      </c>
      <c r="N25" s="45" t="s">
        <v>675</v>
      </c>
      <c r="O25" s="68" t="s">
        <v>461</v>
      </c>
      <c r="P25" s="8" t="s">
        <v>683</v>
      </c>
      <c r="Q25" s="8" t="s">
        <v>688</v>
      </c>
      <c r="R25" s="8" t="s">
        <v>702</v>
      </c>
    </row>
    <row r="26" spans="1:18" ht="38.25">
      <c r="A26" s="70" t="s">
        <v>48</v>
      </c>
      <c r="B26" s="69">
        <v>12</v>
      </c>
      <c r="K26" s="32"/>
      <c r="L26" s="2"/>
      <c r="M26" s="56" t="s">
        <v>226</v>
      </c>
      <c r="N26" s="45" t="s">
        <v>675</v>
      </c>
      <c r="O26" s="56" t="s">
        <v>460</v>
      </c>
      <c r="P26" s="8" t="s">
        <v>683</v>
      </c>
      <c r="Q26" s="8" t="s">
        <v>688</v>
      </c>
      <c r="R26" s="8" t="s">
        <v>702</v>
      </c>
    </row>
    <row r="27" spans="1:18" ht="38.25">
      <c r="A27" s="70" t="s">
        <v>49</v>
      </c>
      <c r="B27" s="69">
        <v>12</v>
      </c>
      <c r="K27" s="32"/>
      <c r="L27" s="2"/>
      <c r="M27" s="56" t="s">
        <v>227</v>
      </c>
      <c r="N27" s="45" t="s">
        <v>675</v>
      </c>
      <c r="O27" s="56" t="s">
        <v>460</v>
      </c>
      <c r="P27" s="8" t="s">
        <v>683</v>
      </c>
      <c r="Q27" s="8" t="s">
        <v>688</v>
      </c>
      <c r="R27" s="8" t="s">
        <v>702</v>
      </c>
    </row>
    <row r="28" spans="1:18" ht="51">
      <c r="A28" s="70" t="s">
        <v>50</v>
      </c>
      <c r="B28" s="69">
        <v>12</v>
      </c>
      <c r="K28" s="32"/>
      <c r="L28" s="2"/>
      <c r="M28" s="56" t="s">
        <v>228</v>
      </c>
      <c r="N28" s="45" t="s">
        <v>675</v>
      </c>
      <c r="O28" s="56" t="s">
        <v>460</v>
      </c>
      <c r="P28" s="8" t="s">
        <v>683</v>
      </c>
      <c r="Q28" s="8" t="s">
        <v>688</v>
      </c>
      <c r="R28" s="8" t="s">
        <v>702</v>
      </c>
    </row>
    <row r="29" spans="1:18" ht="51">
      <c r="A29" s="70" t="s">
        <v>51</v>
      </c>
      <c r="B29" s="69">
        <v>12</v>
      </c>
      <c r="K29" s="32"/>
      <c r="L29" s="2"/>
      <c r="M29" s="56" t="s">
        <v>229</v>
      </c>
      <c r="N29" s="45" t="s">
        <v>675</v>
      </c>
      <c r="O29" s="56" t="s">
        <v>460</v>
      </c>
      <c r="P29" s="8" t="s">
        <v>683</v>
      </c>
      <c r="Q29" s="8" t="s">
        <v>688</v>
      </c>
      <c r="R29" s="8" t="s">
        <v>702</v>
      </c>
    </row>
    <row r="30" spans="1:18" ht="25.5">
      <c r="A30" s="48" t="s">
        <v>52</v>
      </c>
      <c r="B30" s="49">
        <v>3</v>
      </c>
      <c r="K30" s="32"/>
      <c r="L30" s="2"/>
      <c r="M30" s="51" t="s">
        <v>230</v>
      </c>
      <c r="N30" s="51" t="s">
        <v>675</v>
      </c>
      <c r="O30" s="51" t="s">
        <v>460</v>
      </c>
      <c r="P30" s="8" t="s">
        <v>683</v>
      </c>
      <c r="Q30" s="8" t="s">
        <v>688</v>
      </c>
      <c r="R30" s="8" t="s">
        <v>702</v>
      </c>
    </row>
    <row r="31" spans="1:18" ht="25.5">
      <c r="A31" s="70" t="s">
        <v>53</v>
      </c>
      <c r="B31" s="69">
        <v>2</v>
      </c>
      <c r="K31" s="32"/>
      <c r="L31" s="2"/>
      <c r="M31" s="68" t="s">
        <v>231</v>
      </c>
      <c r="N31" s="68" t="s">
        <v>676</v>
      </c>
      <c r="O31" s="68" t="s">
        <v>462</v>
      </c>
      <c r="P31" s="8" t="s">
        <v>683</v>
      </c>
      <c r="Q31" s="8" t="s">
        <v>688</v>
      </c>
      <c r="R31" s="8" t="s">
        <v>702</v>
      </c>
    </row>
    <row r="32" spans="1:18" ht="38.25">
      <c r="A32" s="70" t="s">
        <v>55</v>
      </c>
      <c r="B32" s="69">
        <v>1</v>
      </c>
      <c r="K32" s="32"/>
      <c r="L32" s="2"/>
      <c r="M32" s="71" t="s">
        <v>232</v>
      </c>
      <c r="N32" s="68" t="s">
        <v>676</v>
      </c>
      <c r="O32" s="68" t="s">
        <v>462</v>
      </c>
      <c r="P32" s="8" t="s">
        <v>683</v>
      </c>
      <c r="Q32" s="8" t="s">
        <v>688</v>
      </c>
      <c r="R32" s="8" t="s">
        <v>702</v>
      </c>
    </row>
    <row r="33" spans="1:18" ht="38.25">
      <c r="A33" s="70" t="s">
        <v>450</v>
      </c>
      <c r="B33" s="69">
        <v>12</v>
      </c>
      <c r="K33" s="32"/>
      <c r="L33" s="2"/>
      <c r="M33" s="56" t="s">
        <v>233</v>
      </c>
      <c r="N33" s="56" t="s">
        <v>676</v>
      </c>
      <c r="O33" s="56" t="s">
        <v>471</v>
      </c>
      <c r="P33" s="8" t="s">
        <v>683</v>
      </c>
      <c r="Q33" s="8" t="s">
        <v>688</v>
      </c>
      <c r="R33" s="8" t="s">
        <v>702</v>
      </c>
    </row>
    <row r="34" spans="1:18" ht="25.5">
      <c r="A34" s="70" t="s">
        <v>56</v>
      </c>
      <c r="B34" s="69">
        <v>1</v>
      </c>
      <c r="K34" s="32"/>
      <c r="L34" s="2"/>
      <c r="M34" s="68" t="s">
        <v>234</v>
      </c>
      <c r="N34" s="68" t="s">
        <v>676</v>
      </c>
      <c r="O34" s="68" t="s">
        <v>471</v>
      </c>
      <c r="P34" s="8" t="s">
        <v>683</v>
      </c>
      <c r="Q34" s="8" t="s">
        <v>688</v>
      </c>
      <c r="R34" s="8" t="s">
        <v>702</v>
      </c>
    </row>
    <row r="35" spans="1:18" ht="38.25">
      <c r="A35" s="70" t="s">
        <v>58</v>
      </c>
      <c r="B35" s="69">
        <v>1</v>
      </c>
      <c r="K35" s="32"/>
      <c r="L35" s="2"/>
      <c r="M35" s="71" t="s">
        <v>235</v>
      </c>
      <c r="N35" s="68" t="s">
        <v>676</v>
      </c>
      <c r="O35" s="68" t="s">
        <v>471</v>
      </c>
      <c r="P35" s="8" t="s">
        <v>683</v>
      </c>
      <c r="Q35" s="8" t="s">
        <v>688</v>
      </c>
      <c r="R35" s="8" t="s">
        <v>702</v>
      </c>
    </row>
    <row r="36" spans="1:18" ht="38.25">
      <c r="A36" s="70" t="s">
        <v>59</v>
      </c>
      <c r="B36" s="69">
        <v>2</v>
      </c>
      <c r="K36" s="32"/>
      <c r="L36" s="2"/>
      <c r="M36" s="68" t="s">
        <v>236</v>
      </c>
      <c r="N36" s="68" t="s">
        <v>676</v>
      </c>
      <c r="O36" s="68" t="s">
        <v>462</v>
      </c>
      <c r="P36" s="8" t="s">
        <v>683</v>
      </c>
      <c r="Q36" s="8" t="s">
        <v>688</v>
      </c>
      <c r="R36" s="8" t="s">
        <v>702</v>
      </c>
    </row>
    <row r="37" spans="1:18" ht="25.5">
      <c r="A37" s="70" t="s">
        <v>61</v>
      </c>
      <c r="B37" s="69">
        <v>1</v>
      </c>
      <c r="C37" s="6"/>
      <c r="D37" s="3"/>
      <c r="E37" s="3"/>
      <c r="F37" s="3"/>
      <c r="G37" s="3"/>
      <c r="H37" s="3"/>
      <c r="I37" s="3"/>
      <c r="J37" s="3"/>
      <c r="K37" s="31"/>
      <c r="L37" s="3"/>
      <c r="M37" s="71" t="s">
        <v>237</v>
      </c>
      <c r="N37" s="68" t="s">
        <v>675</v>
      </c>
      <c r="O37" s="68" t="s">
        <v>463</v>
      </c>
      <c r="P37" s="8" t="s">
        <v>683</v>
      </c>
      <c r="Q37" s="8" t="s">
        <v>688</v>
      </c>
      <c r="R37" s="8" t="s">
        <v>702</v>
      </c>
    </row>
    <row r="38" spans="1:18" ht="38.25">
      <c r="A38" s="70" t="s">
        <v>62</v>
      </c>
      <c r="B38" s="69">
        <v>4</v>
      </c>
      <c r="K38" s="32"/>
      <c r="L38" s="2"/>
      <c r="M38" s="56" t="s">
        <v>238</v>
      </c>
      <c r="N38" s="56" t="s">
        <v>675</v>
      </c>
      <c r="O38" s="56" t="s">
        <v>463</v>
      </c>
      <c r="P38" s="8" t="s">
        <v>683</v>
      </c>
      <c r="Q38" s="8" t="s">
        <v>688</v>
      </c>
      <c r="R38" s="8" t="s">
        <v>702</v>
      </c>
    </row>
    <row r="39" spans="1:18" ht="38.25">
      <c r="A39" s="70" t="s">
        <v>63</v>
      </c>
      <c r="B39" s="69">
        <v>2</v>
      </c>
      <c r="K39" s="32"/>
      <c r="L39" s="2"/>
      <c r="M39" s="71" t="s">
        <v>239</v>
      </c>
      <c r="N39" s="68" t="s">
        <v>675</v>
      </c>
      <c r="O39" s="68" t="s">
        <v>463</v>
      </c>
      <c r="P39" s="8" t="s">
        <v>683</v>
      </c>
      <c r="Q39" s="8" t="s">
        <v>688</v>
      </c>
      <c r="R39" s="8" t="s">
        <v>702</v>
      </c>
    </row>
    <row r="40" spans="1:18" ht="25.5">
      <c r="A40" s="70" t="s">
        <v>64</v>
      </c>
      <c r="B40" s="69">
        <v>2</v>
      </c>
      <c r="K40" s="32"/>
      <c r="L40" s="2"/>
      <c r="M40" s="56" t="s">
        <v>240</v>
      </c>
      <c r="N40" s="56" t="s">
        <v>675</v>
      </c>
      <c r="O40" s="56" t="s">
        <v>464</v>
      </c>
      <c r="P40" s="8" t="s">
        <v>683</v>
      </c>
      <c r="Q40" s="8" t="s">
        <v>688</v>
      </c>
      <c r="R40" s="8" t="s">
        <v>702</v>
      </c>
    </row>
    <row r="41" spans="1:18" ht="25.5">
      <c r="A41" s="70" t="s">
        <v>66</v>
      </c>
      <c r="B41" s="69">
        <v>5</v>
      </c>
      <c r="K41" s="32"/>
      <c r="L41" s="2"/>
      <c r="M41" s="56"/>
      <c r="N41" s="56" t="s">
        <v>675</v>
      </c>
      <c r="O41" s="56" t="s">
        <v>464</v>
      </c>
      <c r="P41" s="8" t="s">
        <v>683</v>
      </c>
      <c r="Q41" s="8" t="s">
        <v>688</v>
      </c>
      <c r="R41" s="8" t="s">
        <v>702</v>
      </c>
    </row>
    <row r="42" spans="1:18" ht="51">
      <c r="A42" s="70" t="s">
        <v>465</v>
      </c>
      <c r="B42" s="69">
        <v>4</v>
      </c>
      <c r="K42" s="32"/>
      <c r="L42" s="2"/>
      <c r="M42" s="56" t="s">
        <v>241</v>
      </c>
      <c r="N42" s="56" t="s">
        <v>675</v>
      </c>
      <c r="O42" s="56" t="s">
        <v>464</v>
      </c>
      <c r="P42" s="8" t="s">
        <v>683</v>
      </c>
      <c r="Q42" s="8" t="s">
        <v>688</v>
      </c>
      <c r="R42" s="8" t="s">
        <v>702</v>
      </c>
    </row>
    <row r="43" spans="1:18" ht="38.25">
      <c r="A43" s="69" t="s">
        <v>68</v>
      </c>
      <c r="B43" s="69">
        <v>3</v>
      </c>
      <c r="K43" s="32"/>
      <c r="L43" s="2"/>
      <c r="M43" s="71" t="s">
        <v>242</v>
      </c>
      <c r="N43" s="68" t="s">
        <v>675</v>
      </c>
      <c r="O43" s="68" t="s">
        <v>464</v>
      </c>
      <c r="P43" s="8" t="s">
        <v>683</v>
      </c>
      <c r="Q43" s="8" t="s">
        <v>688</v>
      </c>
      <c r="R43" s="8" t="s">
        <v>702</v>
      </c>
    </row>
    <row r="44" spans="1:18" ht="38.25">
      <c r="A44" s="70" t="s">
        <v>248</v>
      </c>
      <c r="B44" s="69">
        <v>12</v>
      </c>
      <c r="K44" s="32"/>
      <c r="L44" s="2"/>
      <c r="M44" s="56" t="s">
        <v>243</v>
      </c>
      <c r="N44" s="68" t="s">
        <v>675</v>
      </c>
      <c r="O44" s="56" t="s">
        <v>466</v>
      </c>
      <c r="P44" s="8" t="s">
        <v>683</v>
      </c>
      <c r="Q44" s="8" t="s">
        <v>688</v>
      </c>
      <c r="R44" s="34" t="s">
        <v>703</v>
      </c>
    </row>
    <row r="45" spans="1:18" ht="25.5">
      <c r="A45" s="70" t="s">
        <v>69</v>
      </c>
      <c r="B45" s="10">
        <v>0.01</v>
      </c>
      <c r="K45" s="32"/>
      <c r="L45" s="2"/>
      <c r="M45" s="71" t="s">
        <v>244</v>
      </c>
      <c r="N45" s="68" t="s">
        <v>675</v>
      </c>
      <c r="O45" s="68" t="s">
        <v>466</v>
      </c>
      <c r="P45" s="8" t="s">
        <v>683</v>
      </c>
      <c r="Q45" s="8" t="s">
        <v>688</v>
      </c>
      <c r="R45" s="34" t="s">
        <v>703</v>
      </c>
    </row>
    <row r="46" spans="1:18" ht="38.25">
      <c r="A46" s="69" t="s">
        <v>615</v>
      </c>
      <c r="B46" s="69">
        <v>36</v>
      </c>
      <c r="C46" s="27"/>
      <c r="D46" s="27"/>
      <c r="E46" s="27"/>
      <c r="F46" s="27"/>
      <c r="G46" s="27"/>
      <c r="H46" s="27"/>
      <c r="I46" s="27"/>
      <c r="J46" s="28"/>
      <c r="K46" s="32"/>
      <c r="L46" s="2"/>
      <c r="M46" s="56" t="s">
        <v>245</v>
      </c>
      <c r="N46" s="68" t="s">
        <v>675</v>
      </c>
      <c r="O46" s="56" t="s">
        <v>466</v>
      </c>
      <c r="P46" s="8" t="s">
        <v>683</v>
      </c>
      <c r="Q46" s="8" t="s">
        <v>688</v>
      </c>
      <c r="R46" s="34" t="s">
        <v>703</v>
      </c>
    </row>
    <row r="47" spans="1:18" ht="25.5">
      <c r="A47" s="70" t="s">
        <v>70</v>
      </c>
      <c r="B47" s="13">
        <v>1</v>
      </c>
      <c r="K47" s="32"/>
      <c r="L47" s="2"/>
      <c r="M47" s="71" t="s">
        <v>246</v>
      </c>
      <c r="N47" s="68" t="s">
        <v>675</v>
      </c>
      <c r="O47" s="68" t="s">
        <v>466</v>
      </c>
      <c r="P47" s="8" t="s">
        <v>683</v>
      </c>
      <c r="Q47" s="8" t="s">
        <v>688</v>
      </c>
      <c r="R47" s="34" t="s">
        <v>703</v>
      </c>
    </row>
    <row r="48" spans="1:18" ht="25.5">
      <c r="A48" s="70" t="s">
        <v>71</v>
      </c>
      <c r="B48" s="13">
        <v>1</v>
      </c>
      <c r="K48" s="32"/>
      <c r="L48" s="2"/>
      <c r="M48" s="71" t="s">
        <v>247</v>
      </c>
      <c r="N48" s="68" t="s">
        <v>675</v>
      </c>
      <c r="O48" s="68" t="s">
        <v>466</v>
      </c>
      <c r="P48" s="8" t="s">
        <v>683</v>
      </c>
      <c r="Q48" s="8" t="s">
        <v>688</v>
      </c>
      <c r="R48" s="34" t="s">
        <v>703</v>
      </c>
    </row>
    <row r="49" spans="1:18" ht="51">
      <c r="A49" s="70" t="s">
        <v>747</v>
      </c>
      <c r="B49" s="14">
        <v>4</v>
      </c>
      <c r="K49" s="32"/>
      <c r="L49" s="2"/>
      <c r="M49" s="56" t="s">
        <v>249</v>
      </c>
      <c r="N49" s="56" t="s">
        <v>676</v>
      </c>
      <c r="O49" s="56" t="s">
        <v>467</v>
      </c>
      <c r="P49" s="8" t="s">
        <v>683</v>
      </c>
      <c r="Q49" s="8" t="s">
        <v>688</v>
      </c>
      <c r="R49" s="34" t="s">
        <v>704</v>
      </c>
    </row>
    <row r="50" spans="1:18" ht="38.25">
      <c r="A50" s="70" t="s">
        <v>72</v>
      </c>
      <c r="B50" s="14">
        <v>1</v>
      </c>
      <c r="K50" s="32"/>
      <c r="L50" s="2"/>
      <c r="M50" s="71" t="s">
        <v>250</v>
      </c>
      <c r="N50" s="68" t="s">
        <v>676</v>
      </c>
      <c r="O50" s="68" t="s">
        <v>467</v>
      </c>
      <c r="P50" s="8" t="s">
        <v>683</v>
      </c>
      <c r="Q50" s="8" t="s">
        <v>688</v>
      </c>
      <c r="R50" s="34" t="s">
        <v>704</v>
      </c>
    </row>
    <row r="51" spans="1:18" ht="51">
      <c r="A51" s="70" t="s">
        <v>748</v>
      </c>
      <c r="B51" s="14">
        <v>4</v>
      </c>
      <c r="K51" s="32"/>
      <c r="L51" s="2"/>
      <c r="M51" s="56" t="s">
        <v>251</v>
      </c>
      <c r="N51" s="56" t="s">
        <v>676</v>
      </c>
      <c r="O51" s="56" t="s">
        <v>467</v>
      </c>
      <c r="P51" s="8" t="s">
        <v>683</v>
      </c>
      <c r="Q51" s="8" t="s">
        <v>688</v>
      </c>
      <c r="R51" s="34" t="s">
        <v>704</v>
      </c>
    </row>
    <row r="52" spans="1:18" ht="38.25">
      <c r="A52" s="52" t="s">
        <v>73</v>
      </c>
      <c r="B52" s="47">
        <v>1</v>
      </c>
      <c r="K52" s="32"/>
      <c r="L52" s="2"/>
      <c r="M52" s="51" t="s">
        <v>252</v>
      </c>
      <c r="N52" s="51" t="s">
        <v>676</v>
      </c>
      <c r="O52" s="51" t="s">
        <v>467</v>
      </c>
      <c r="P52" s="8" t="s">
        <v>683</v>
      </c>
      <c r="Q52" s="8" t="s">
        <v>688</v>
      </c>
      <c r="R52" s="34" t="s">
        <v>704</v>
      </c>
    </row>
    <row r="53" spans="1:18" ht="38.25">
      <c r="A53" s="70" t="s">
        <v>749</v>
      </c>
      <c r="B53" s="69">
        <v>2</v>
      </c>
      <c r="K53" s="32"/>
      <c r="L53" s="2"/>
      <c r="M53" s="71" t="s">
        <v>253</v>
      </c>
      <c r="N53" s="68" t="s">
        <v>676</v>
      </c>
      <c r="O53" s="68" t="s">
        <v>467</v>
      </c>
      <c r="P53" s="8" t="s">
        <v>683</v>
      </c>
      <c r="Q53" s="8" t="s">
        <v>688</v>
      </c>
      <c r="R53" s="34" t="s">
        <v>704</v>
      </c>
    </row>
    <row r="54" spans="1:18" ht="25.5">
      <c r="A54" s="70" t="s">
        <v>74</v>
      </c>
      <c r="B54" s="69">
        <v>1</v>
      </c>
      <c r="K54" s="32"/>
      <c r="L54" s="2"/>
      <c r="M54" s="71" t="s">
        <v>254</v>
      </c>
      <c r="N54" s="68" t="s">
        <v>675</v>
      </c>
      <c r="O54" s="68" t="s">
        <v>461</v>
      </c>
      <c r="P54" s="8" t="s">
        <v>683</v>
      </c>
      <c r="Q54" s="8" t="s">
        <v>688</v>
      </c>
      <c r="R54" s="69" t="s">
        <v>705</v>
      </c>
    </row>
    <row r="55" spans="1:18" ht="25.5" customHeight="1">
      <c r="A55" s="70" t="s">
        <v>75</v>
      </c>
      <c r="B55" s="69">
        <v>2</v>
      </c>
      <c r="C55" s="27"/>
      <c r="D55" s="27"/>
      <c r="E55" s="27"/>
      <c r="F55" s="27"/>
      <c r="G55" s="27"/>
      <c r="H55" s="27"/>
      <c r="I55" s="27"/>
      <c r="J55" s="28"/>
      <c r="K55" s="33"/>
      <c r="L55" s="24"/>
      <c r="M55" s="71" t="s">
        <v>255</v>
      </c>
      <c r="N55" s="68" t="s">
        <v>675</v>
      </c>
      <c r="O55" s="68" t="s">
        <v>461</v>
      </c>
      <c r="P55" s="8" t="s">
        <v>683</v>
      </c>
      <c r="Q55" s="8" t="s">
        <v>688</v>
      </c>
      <c r="R55" s="69" t="s">
        <v>705</v>
      </c>
    </row>
    <row r="56" spans="1:18" ht="25.5">
      <c r="A56" s="70" t="s">
        <v>76</v>
      </c>
      <c r="B56" s="69">
        <v>1</v>
      </c>
      <c r="K56" s="32"/>
      <c r="L56" s="2"/>
      <c r="M56" s="71" t="s">
        <v>256</v>
      </c>
      <c r="N56" s="68" t="s">
        <v>675</v>
      </c>
      <c r="O56" s="68" t="s">
        <v>458</v>
      </c>
      <c r="P56" s="8" t="s">
        <v>683</v>
      </c>
      <c r="Q56" s="8" t="s">
        <v>688</v>
      </c>
      <c r="R56" s="69" t="s">
        <v>706</v>
      </c>
    </row>
    <row r="57" spans="1:18" ht="25.5">
      <c r="A57" s="70" t="s">
        <v>77</v>
      </c>
      <c r="B57" s="69">
        <v>2</v>
      </c>
      <c r="K57" s="32"/>
      <c r="L57" s="2"/>
      <c r="M57" s="65" t="s">
        <v>257</v>
      </c>
      <c r="N57" s="68" t="s">
        <v>675</v>
      </c>
      <c r="O57" s="65" t="s">
        <v>458</v>
      </c>
      <c r="P57" s="8" t="s">
        <v>683</v>
      </c>
      <c r="Q57" s="8" t="s">
        <v>688</v>
      </c>
      <c r="R57" s="69" t="s">
        <v>706</v>
      </c>
    </row>
    <row r="58" spans="1:18" ht="38.25">
      <c r="A58" s="70" t="s">
        <v>449</v>
      </c>
      <c r="B58" s="69">
        <v>2</v>
      </c>
      <c r="K58" s="32"/>
      <c r="L58" s="2"/>
      <c r="M58" s="56" t="s">
        <v>258</v>
      </c>
      <c r="N58" s="68" t="s">
        <v>676</v>
      </c>
      <c r="O58" s="56" t="s">
        <v>462</v>
      </c>
      <c r="P58" s="8" t="s">
        <v>683</v>
      </c>
      <c r="Q58" s="8" t="s">
        <v>688</v>
      </c>
      <c r="R58" s="34" t="s">
        <v>707</v>
      </c>
    </row>
    <row r="59" spans="1:18" ht="38.25">
      <c r="A59" s="70" t="s">
        <v>78</v>
      </c>
      <c r="B59" s="69">
        <v>2</v>
      </c>
      <c r="K59" s="32"/>
      <c r="L59" s="2"/>
      <c r="M59" s="44" t="s">
        <v>259</v>
      </c>
      <c r="N59" s="68" t="s">
        <v>676</v>
      </c>
      <c r="O59" s="45" t="s">
        <v>462</v>
      </c>
      <c r="P59" s="8" t="s">
        <v>683</v>
      </c>
      <c r="Q59" s="8" t="s">
        <v>688</v>
      </c>
      <c r="R59" s="34" t="s">
        <v>707</v>
      </c>
    </row>
    <row r="60" spans="1:18" ht="51">
      <c r="A60" s="70" t="s">
        <v>79</v>
      </c>
      <c r="B60" s="69">
        <v>4</v>
      </c>
      <c r="K60" s="32"/>
      <c r="L60" s="2"/>
      <c r="M60" s="44" t="s">
        <v>260</v>
      </c>
      <c r="N60" s="68" t="s">
        <v>676</v>
      </c>
      <c r="O60" s="45" t="s">
        <v>468</v>
      </c>
      <c r="P60" s="8" t="s">
        <v>683</v>
      </c>
      <c r="Q60" s="8" t="s">
        <v>688</v>
      </c>
      <c r="R60" s="34" t="s">
        <v>707</v>
      </c>
    </row>
    <row r="61" spans="1:18" ht="38.25">
      <c r="A61" s="38" t="s">
        <v>262</v>
      </c>
      <c r="B61" s="40">
        <v>1</v>
      </c>
      <c r="K61" s="32"/>
      <c r="L61" s="2"/>
      <c r="M61" s="58" t="s">
        <v>261</v>
      </c>
      <c r="N61" s="68" t="s">
        <v>675</v>
      </c>
      <c r="O61" s="63" t="s">
        <v>464</v>
      </c>
      <c r="P61" s="8" t="s">
        <v>683</v>
      </c>
      <c r="Q61" s="8" t="s">
        <v>688</v>
      </c>
      <c r="R61" s="34" t="s">
        <v>707</v>
      </c>
    </row>
    <row r="62" spans="1:18" ht="38.25">
      <c r="A62" s="38" t="s">
        <v>264</v>
      </c>
      <c r="B62" s="41">
        <v>1</v>
      </c>
      <c r="C62" s="27"/>
      <c r="D62" s="27"/>
      <c r="E62" s="27"/>
      <c r="F62" s="27"/>
      <c r="G62" s="27"/>
      <c r="H62" s="27"/>
      <c r="I62" s="27"/>
      <c r="J62" s="28"/>
      <c r="K62" s="33"/>
      <c r="L62" s="24"/>
      <c r="M62" s="58" t="s">
        <v>263</v>
      </c>
      <c r="N62" s="68" t="s">
        <v>675</v>
      </c>
      <c r="O62" s="63" t="s">
        <v>464</v>
      </c>
      <c r="P62" s="8" t="s">
        <v>683</v>
      </c>
      <c r="Q62" s="8" t="s">
        <v>688</v>
      </c>
      <c r="R62" s="34" t="s">
        <v>707</v>
      </c>
    </row>
    <row r="63" spans="1:18" ht="25.5">
      <c r="A63" s="70" t="s">
        <v>81</v>
      </c>
      <c r="B63" s="69">
        <v>5</v>
      </c>
      <c r="K63" s="32"/>
      <c r="L63" s="2"/>
      <c r="M63" s="44" t="s">
        <v>265</v>
      </c>
      <c r="N63" s="68" t="s">
        <v>676</v>
      </c>
      <c r="O63" s="45" t="s">
        <v>469</v>
      </c>
      <c r="P63" s="8" t="s">
        <v>683</v>
      </c>
      <c r="Q63" s="8" t="s">
        <v>688</v>
      </c>
      <c r="R63" s="8" t="s">
        <v>708</v>
      </c>
    </row>
    <row r="64" spans="1:18" ht="38.25">
      <c r="A64" s="70" t="s">
        <v>82</v>
      </c>
      <c r="B64" s="69">
        <v>1</v>
      </c>
      <c r="K64" s="32"/>
      <c r="L64" s="2"/>
      <c r="M64" s="44" t="s">
        <v>266</v>
      </c>
      <c r="N64" s="68" t="s">
        <v>676</v>
      </c>
      <c r="O64" s="45" t="s">
        <v>470</v>
      </c>
      <c r="P64" s="8" t="s">
        <v>683</v>
      </c>
      <c r="Q64" s="8" t="s">
        <v>688</v>
      </c>
      <c r="R64" s="8" t="s">
        <v>708</v>
      </c>
    </row>
    <row r="65" spans="1:18" ht="38.25">
      <c r="A65" s="70" t="s">
        <v>83</v>
      </c>
      <c r="B65" s="69">
        <v>2</v>
      </c>
      <c r="K65" s="32"/>
      <c r="L65" s="2"/>
      <c r="M65" s="44" t="s">
        <v>267</v>
      </c>
      <c r="N65" s="68" t="s">
        <v>676</v>
      </c>
      <c r="O65" s="45" t="s">
        <v>470</v>
      </c>
      <c r="P65" s="8" t="s">
        <v>683</v>
      </c>
      <c r="Q65" s="8" t="s">
        <v>688</v>
      </c>
      <c r="R65" s="8" t="s">
        <v>708</v>
      </c>
    </row>
    <row r="66" spans="1:18" ht="25.5" customHeight="1">
      <c r="A66" s="70" t="s">
        <v>84</v>
      </c>
      <c r="B66" s="69">
        <v>2</v>
      </c>
      <c r="C66" s="29"/>
      <c r="D66" s="29"/>
      <c r="E66" s="29"/>
      <c r="F66" s="29"/>
      <c r="G66" s="29"/>
      <c r="H66" s="29"/>
      <c r="I66" s="29"/>
      <c r="J66" s="30"/>
      <c r="K66" s="33"/>
      <c r="L66" s="24"/>
      <c r="M66" s="44" t="s">
        <v>268</v>
      </c>
      <c r="N66" s="68" t="s">
        <v>676</v>
      </c>
      <c r="O66" s="45" t="s">
        <v>471</v>
      </c>
      <c r="P66" s="8" t="s">
        <v>683</v>
      </c>
      <c r="Q66" s="8" t="s">
        <v>688</v>
      </c>
      <c r="R66" s="8" t="s">
        <v>708</v>
      </c>
    </row>
    <row r="67" spans="1:18" ht="25.5">
      <c r="A67" s="70" t="s">
        <v>269</v>
      </c>
      <c r="B67" s="69">
        <v>1</v>
      </c>
      <c r="K67" s="32"/>
      <c r="L67" s="2"/>
      <c r="M67" s="44"/>
      <c r="N67" s="68" t="s">
        <v>676</v>
      </c>
      <c r="O67" s="45" t="s">
        <v>471</v>
      </c>
      <c r="P67" s="8" t="s">
        <v>683</v>
      </c>
      <c r="Q67" s="8" t="s">
        <v>688</v>
      </c>
      <c r="R67" s="8" t="s">
        <v>708</v>
      </c>
    </row>
    <row r="68" spans="1:18" ht="25.5">
      <c r="A68" s="70" t="s">
        <v>56</v>
      </c>
      <c r="B68" s="69">
        <v>2</v>
      </c>
      <c r="C68" s="6"/>
      <c r="D68" s="3"/>
      <c r="E68" s="3"/>
      <c r="F68" s="3"/>
      <c r="G68" s="3"/>
      <c r="H68" s="3"/>
      <c r="I68" s="3"/>
      <c r="J68" s="3"/>
      <c r="K68" s="31"/>
      <c r="L68" s="3"/>
      <c r="M68" s="44" t="s">
        <v>270</v>
      </c>
      <c r="N68" s="68" t="s">
        <v>676</v>
      </c>
      <c r="O68" s="45" t="s">
        <v>471</v>
      </c>
      <c r="P68" s="8" t="s">
        <v>683</v>
      </c>
      <c r="Q68" s="8" t="s">
        <v>688</v>
      </c>
      <c r="R68" s="8" t="s">
        <v>708</v>
      </c>
    </row>
    <row r="69" spans="1:18" ht="25.5">
      <c r="A69" s="70" t="s">
        <v>85</v>
      </c>
      <c r="B69" s="69">
        <v>3</v>
      </c>
      <c r="K69" s="32"/>
      <c r="L69" s="2"/>
      <c r="M69" s="44" t="s">
        <v>271</v>
      </c>
      <c r="N69" s="68" t="s">
        <v>676</v>
      </c>
      <c r="O69" s="45" t="s">
        <v>471</v>
      </c>
      <c r="P69" s="8" t="s">
        <v>683</v>
      </c>
      <c r="Q69" s="8" t="s">
        <v>688</v>
      </c>
      <c r="R69" s="8" t="s">
        <v>708</v>
      </c>
    </row>
    <row r="70" spans="1:18" ht="25.5">
      <c r="A70" s="70" t="s">
        <v>86</v>
      </c>
      <c r="B70" s="69">
        <v>3</v>
      </c>
      <c r="K70" s="32"/>
      <c r="L70" s="2"/>
      <c r="M70" s="44" t="s">
        <v>272</v>
      </c>
      <c r="N70" s="68" t="s">
        <v>676</v>
      </c>
      <c r="O70" s="45" t="s">
        <v>471</v>
      </c>
      <c r="P70" s="8" t="s">
        <v>683</v>
      </c>
      <c r="Q70" s="8" t="s">
        <v>688</v>
      </c>
      <c r="R70" s="8" t="s">
        <v>708</v>
      </c>
    </row>
    <row r="71" spans="1:18" ht="25.5">
      <c r="A71" s="70" t="s">
        <v>87</v>
      </c>
      <c r="B71" s="69">
        <v>2</v>
      </c>
      <c r="C71" s="29"/>
      <c r="D71" s="29"/>
      <c r="E71" s="29"/>
      <c r="F71" s="29"/>
      <c r="G71" s="29"/>
      <c r="H71" s="29"/>
      <c r="I71" s="29"/>
      <c r="J71" s="30"/>
      <c r="K71" s="33"/>
      <c r="L71" s="24"/>
      <c r="M71" s="44" t="s">
        <v>273</v>
      </c>
      <c r="N71" s="68" t="s">
        <v>676</v>
      </c>
      <c r="O71" s="45" t="s">
        <v>471</v>
      </c>
      <c r="P71" s="8" t="s">
        <v>683</v>
      </c>
      <c r="Q71" s="8" t="s">
        <v>688</v>
      </c>
      <c r="R71" s="8" t="s">
        <v>708</v>
      </c>
    </row>
    <row r="72" spans="1:18" ht="25.5">
      <c r="A72" s="70" t="s">
        <v>88</v>
      </c>
      <c r="B72" s="69">
        <v>1</v>
      </c>
      <c r="K72" s="32"/>
      <c r="L72" s="2"/>
      <c r="M72" s="44" t="s">
        <v>274</v>
      </c>
      <c r="N72" s="68" t="s">
        <v>676</v>
      </c>
      <c r="O72" s="45" t="s">
        <v>471</v>
      </c>
      <c r="P72" s="8" t="s">
        <v>683</v>
      </c>
      <c r="Q72" s="8" t="s">
        <v>688</v>
      </c>
      <c r="R72" s="8" t="s">
        <v>708</v>
      </c>
    </row>
    <row r="73" spans="1:18" ht="25.5">
      <c r="A73" s="70" t="s">
        <v>89</v>
      </c>
      <c r="B73" s="69">
        <v>1</v>
      </c>
      <c r="K73" s="32"/>
      <c r="L73" s="2"/>
      <c r="M73" s="44" t="s">
        <v>275</v>
      </c>
      <c r="N73" s="68" t="s">
        <v>676</v>
      </c>
      <c r="O73" s="45" t="s">
        <v>478</v>
      </c>
      <c r="P73" s="8" t="s">
        <v>683</v>
      </c>
      <c r="Q73" s="8" t="s">
        <v>688</v>
      </c>
      <c r="R73" s="8" t="s">
        <v>709</v>
      </c>
    </row>
    <row r="74" spans="1:18" ht="25.5">
      <c r="A74" s="70" t="s">
        <v>90</v>
      </c>
      <c r="B74" s="69">
        <v>2</v>
      </c>
      <c r="K74" s="32"/>
      <c r="L74" s="2"/>
      <c r="M74" s="44" t="s">
        <v>276</v>
      </c>
      <c r="N74" s="68" t="s">
        <v>676</v>
      </c>
      <c r="O74" s="45" t="s">
        <v>478</v>
      </c>
      <c r="P74" s="8" t="s">
        <v>683</v>
      </c>
      <c r="Q74" s="8" t="s">
        <v>688</v>
      </c>
      <c r="R74" s="8" t="s">
        <v>709</v>
      </c>
    </row>
    <row r="75" spans="1:18" ht="25.5">
      <c r="A75" s="70" t="s">
        <v>91</v>
      </c>
      <c r="B75" s="69">
        <v>1</v>
      </c>
      <c r="K75" s="32"/>
      <c r="L75" s="2"/>
      <c r="M75" s="44" t="s">
        <v>277</v>
      </c>
      <c r="N75" s="68" t="s">
        <v>676</v>
      </c>
      <c r="O75" s="45" t="s">
        <v>471</v>
      </c>
      <c r="P75" s="8" t="s">
        <v>683</v>
      </c>
      <c r="Q75" s="8" t="s">
        <v>688</v>
      </c>
      <c r="R75" s="8" t="s">
        <v>710</v>
      </c>
    </row>
    <row r="76" spans="1:18" ht="25.5">
      <c r="A76" s="70" t="s">
        <v>278</v>
      </c>
      <c r="B76" s="70" t="s">
        <v>92</v>
      </c>
      <c r="K76" s="32"/>
      <c r="L76" s="2"/>
      <c r="M76" s="44" t="s">
        <v>279</v>
      </c>
      <c r="N76" s="68" t="s">
        <v>676</v>
      </c>
      <c r="O76" s="45" t="s">
        <v>478</v>
      </c>
      <c r="P76" s="8" t="s">
        <v>683</v>
      </c>
      <c r="Q76" s="8" t="s">
        <v>688</v>
      </c>
      <c r="R76" s="8" t="s">
        <v>711</v>
      </c>
    </row>
    <row r="77" spans="1:18" ht="38.25">
      <c r="A77" s="70" t="s">
        <v>93</v>
      </c>
      <c r="B77" s="69">
        <v>1</v>
      </c>
      <c r="K77" s="32"/>
      <c r="L77" s="2"/>
      <c r="M77" s="44" t="s">
        <v>280</v>
      </c>
      <c r="N77" s="68" t="s">
        <v>675</v>
      </c>
      <c r="O77" s="45" t="s">
        <v>464</v>
      </c>
      <c r="P77" s="8" t="s">
        <v>683</v>
      </c>
      <c r="Q77" s="45" t="s">
        <v>689</v>
      </c>
      <c r="R77" s="8" t="s">
        <v>712</v>
      </c>
    </row>
    <row r="78" spans="1:18" ht="38.25">
      <c r="A78" s="70" t="s">
        <v>750</v>
      </c>
      <c r="B78" s="69">
        <v>4</v>
      </c>
      <c r="C78" s="21"/>
      <c r="D78" s="21"/>
      <c r="E78" s="21"/>
      <c r="F78" s="21"/>
      <c r="G78" s="21"/>
      <c r="H78" s="21"/>
      <c r="I78" s="21"/>
      <c r="J78" s="21"/>
      <c r="K78" s="33"/>
      <c r="L78" s="24"/>
      <c r="M78" s="45" t="s">
        <v>281</v>
      </c>
      <c r="N78" s="45" t="s">
        <v>677</v>
      </c>
      <c r="O78" s="45" t="s">
        <v>479</v>
      </c>
      <c r="P78" s="8" t="s">
        <v>683</v>
      </c>
      <c r="Q78" s="45" t="s">
        <v>689</v>
      </c>
      <c r="R78" s="8" t="s">
        <v>712</v>
      </c>
    </row>
    <row r="79" spans="1:18" ht="38.25">
      <c r="A79" s="70" t="s">
        <v>94</v>
      </c>
      <c r="B79" s="69">
        <v>2</v>
      </c>
      <c r="K79" s="32"/>
      <c r="L79" s="2"/>
      <c r="M79" s="44" t="s">
        <v>282</v>
      </c>
      <c r="N79" s="45" t="s">
        <v>677</v>
      </c>
      <c r="O79" s="45" t="s">
        <v>479</v>
      </c>
      <c r="P79" s="8" t="s">
        <v>683</v>
      </c>
      <c r="Q79" s="45" t="s">
        <v>689</v>
      </c>
      <c r="R79" s="8" t="s">
        <v>712</v>
      </c>
    </row>
    <row r="80" spans="1:18" ht="38.25">
      <c r="A80" s="70" t="s">
        <v>751</v>
      </c>
      <c r="B80" s="69">
        <v>1</v>
      </c>
      <c r="K80" s="32"/>
      <c r="L80" s="2"/>
      <c r="M80" s="44" t="s">
        <v>283</v>
      </c>
      <c r="N80" s="68" t="s">
        <v>676</v>
      </c>
      <c r="O80" s="45" t="s">
        <v>468</v>
      </c>
      <c r="P80" s="8" t="s">
        <v>683</v>
      </c>
      <c r="Q80" s="45" t="s">
        <v>689</v>
      </c>
      <c r="R80" s="8" t="s">
        <v>712</v>
      </c>
    </row>
    <row r="81" spans="1:18" ht="25.5">
      <c r="A81" s="70" t="s">
        <v>284</v>
      </c>
      <c r="B81" s="69">
        <v>1</v>
      </c>
      <c r="K81" s="32"/>
      <c r="L81" s="2"/>
      <c r="M81" s="44" t="s">
        <v>285</v>
      </c>
      <c r="N81" s="45" t="s">
        <v>678</v>
      </c>
      <c r="O81" s="45" t="s">
        <v>480</v>
      </c>
      <c r="P81" s="8" t="s">
        <v>683</v>
      </c>
      <c r="Q81" s="45" t="s">
        <v>690</v>
      </c>
      <c r="R81" s="8" t="s">
        <v>713</v>
      </c>
    </row>
    <row r="82" spans="1:18" ht="38.25">
      <c r="A82" s="70" t="s">
        <v>95</v>
      </c>
      <c r="B82" s="69">
        <v>2</v>
      </c>
      <c r="K82" s="32"/>
      <c r="L82" s="2"/>
      <c r="M82" s="44" t="s">
        <v>286</v>
      </c>
      <c r="N82" s="45" t="s">
        <v>677</v>
      </c>
      <c r="O82" s="45" t="s">
        <v>485</v>
      </c>
      <c r="P82" s="8" t="s">
        <v>684</v>
      </c>
      <c r="Q82" s="45" t="s">
        <v>691</v>
      </c>
      <c r="R82" s="8" t="s">
        <v>487</v>
      </c>
    </row>
    <row r="83" spans="1:18" ht="38.25">
      <c r="A83" s="70" t="s">
        <v>96</v>
      </c>
      <c r="B83" s="69">
        <v>2</v>
      </c>
      <c r="K83" s="32"/>
      <c r="L83" s="2"/>
      <c r="M83" s="44" t="s">
        <v>287</v>
      </c>
      <c r="N83" s="45" t="s">
        <v>677</v>
      </c>
      <c r="O83" s="45" t="s">
        <v>485</v>
      </c>
      <c r="P83" s="8" t="s">
        <v>684</v>
      </c>
      <c r="Q83" s="45" t="s">
        <v>691</v>
      </c>
      <c r="R83" s="8" t="s">
        <v>487</v>
      </c>
    </row>
    <row r="84" spans="1:18" ht="38.25">
      <c r="A84" s="70" t="s">
        <v>288</v>
      </c>
      <c r="B84" s="69">
        <v>1</v>
      </c>
      <c r="K84" s="32"/>
      <c r="L84" s="2"/>
      <c r="M84" s="44" t="s">
        <v>289</v>
      </c>
      <c r="N84" s="45" t="s">
        <v>677</v>
      </c>
      <c r="O84" s="45" t="s">
        <v>485</v>
      </c>
      <c r="P84" s="8" t="s">
        <v>684</v>
      </c>
      <c r="Q84" s="45" t="s">
        <v>691</v>
      </c>
      <c r="R84" s="8" t="s">
        <v>487</v>
      </c>
    </row>
    <row r="85" spans="1:18" ht="25.5">
      <c r="A85" s="70" t="s">
        <v>752</v>
      </c>
      <c r="B85" s="69">
        <v>4</v>
      </c>
      <c r="K85" s="32"/>
      <c r="L85" s="2"/>
      <c r="M85" s="56" t="s">
        <v>290</v>
      </c>
      <c r="N85" s="56" t="s">
        <v>679</v>
      </c>
      <c r="O85" s="56" t="s">
        <v>481</v>
      </c>
      <c r="P85" s="8" t="s">
        <v>684</v>
      </c>
      <c r="Q85" s="45" t="s">
        <v>691</v>
      </c>
      <c r="R85" s="8" t="s">
        <v>487</v>
      </c>
    </row>
    <row r="86" spans="1:18" ht="25.5">
      <c r="A86" s="70" t="s">
        <v>291</v>
      </c>
      <c r="B86" s="69">
        <v>3</v>
      </c>
      <c r="K86" s="32"/>
      <c r="L86" s="2"/>
      <c r="M86" s="44" t="s">
        <v>292</v>
      </c>
      <c r="N86" s="56" t="s">
        <v>679</v>
      </c>
      <c r="O86" s="45" t="s">
        <v>481</v>
      </c>
      <c r="P86" s="8" t="s">
        <v>684</v>
      </c>
      <c r="Q86" s="45" t="s">
        <v>691</v>
      </c>
      <c r="R86" s="8" t="s">
        <v>487</v>
      </c>
    </row>
    <row r="87" spans="1:18" ht="38.25">
      <c r="A87" s="70" t="s">
        <v>754</v>
      </c>
      <c r="B87" s="10">
        <v>0.9</v>
      </c>
      <c r="K87" s="32"/>
      <c r="L87" s="2"/>
      <c r="M87" s="44" t="s">
        <v>293</v>
      </c>
      <c r="N87" s="45" t="s">
        <v>677</v>
      </c>
      <c r="O87" s="45" t="s">
        <v>485</v>
      </c>
      <c r="P87" s="8" t="s">
        <v>684</v>
      </c>
      <c r="Q87" s="45" t="s">
        <v>714</v>
      </c>
      <c r="R87" s="8" t="s">
        <v>488</v>
      </c>
    </row>
    <row r="88" spans="1:18" ht="38.25">
      <c r="A88" s="70" t="s">
        <v>755</v>
      </c>
      <c r="B88" s="69">
        <v>4</v>
      </c>
      <c r="K88" s="32"/>
      <c r="L88" s="2"/>
      <c r="M88" s="44" t="s">
        <v>294</v>
      </c>
      <c r="N88" s="45" t="s">
        <v>677</v>
      </c>
      <c r="O88" s="45" t="s">
        <v>485</v>
      </c>
      <c r="P88" s="8" t="s">
        <v>684</v>
      </c>
      <c r="Q88" s="45" t="s">
        <v>714</v>
      </c>
      <c r="R88" s="8" t="s">
        <v>488</v>
      </c>
    </row>
    <row r="89" spans="1:18" ht="38.25">
      <c r="A89" s="70" t="s">
        <v>97</v>
      </c>
      <c r="B89" s="69">
        <v>2</v>
      </c>
      <c r="K89" s="32"/>
      <c r="L89" s="2"/>
      <c r="M89" s="44" t="s">
        <v>295</v>
      </c>
      <c r="N89" s="45" t="s">
        <v>677</v>
      </c>
      <c r="O89" s="45" t="s">
        <v>485</v>
      </c>
      <c r="P89" s="8" t="s">
        <v>684</v>
      </c>
      <c r="Q89" s="45" t="s">
        <v>714</v>
      </c>
      <c r="R89" s="8" t="s">
        <v>488</v>
      </c>
    </row>
    <row r="90" spans="1:18" ht="38.25">
      <c r="A90" s="70" t="s">
        <v>98</v>
      </c>
      <c r="B90" s="69">
        <v>3</v>
      </c>
      <c r="C90" s="29"/>
      <c r="D90" s="29"/>
      <c r="E90" s="29"/>
      <c r="F90" s="29"/>
      <c r="G90" s="29"/>
      <c r="H90" s="29"/>
      <c r="I90" s="29"/>
      <c r="J90" s="30"/>
      <c r="K90" s="33"/>
      <c r="L90" s="24"/>
      <c r="M90" s="44" t="s">
        <v>296</v>
      </c>
      <c r="N90" s="56" t="s">
        <v>679</v>
      </c>
      <c r="O90" s="45" t="s">
        <v>484</v>
      </c>
      <c r="P90" s="8" t="s">
        <v>684</v>
      </c>
      <c r="Q90" s="45" t="s">
        <v>714</v>
      </c>
      <c r="R90" s="8" t="s">
        <v>488</v>
      </c>
    </row>
    <row r="91" spans="1:18" ht="51">
      <c r="A91" s="70" t="s">
        <v>99</v>
      </c>
      <c r="B91" s="69" t="s">
        <v>100</v>
      </c>
      <c r="K91" s="32"/>
      <c r="L91" s="2"/>
      <c r="M91" s="44" t="s">
        <v>297</v>
      </c>
      <c r="N91" s="56" t="s">
        <v>679</v>
      </c>
      <c r="O91" s="45" t="s">
        <v>486</v>
      </c>
      <c r="P91" s="8" t="s">
        <v>684</v>
      </c>
      <c r="Q91" s="45" t="s">
        <v>714</v>
      </c>
      <c r="R91" s="8" t="s">
        <v>488</v>
      </c>
    </row>
    <row r="92" spans="1:18" ht="38.25">
      <c r="A92" s="70" t="s">
        <v>101</v>
      </c>
      <c r="B92" s="69">
        <v>2</v>
      </c>
      <c r="K92" s="32"/>
      <c r="L92" s="2"/>
      <c r="M92" s="44" t="s">
        <v>298</v>
      </c>
      <c r="N92" s="56" t="s">
        <v>679</v>
      </c>
      <c r="O92" s="45" t="s">
        <v>486</v>
      </c>
      <c r="P92" s="8" t="s">
        <v>684</v>
      </c>
      <c r="Q92" s="45" t="s">
        <v>714</v>
      </c>
      <c r="R92" s="8" t="s">
        <v>488</v>
      </c>
    </row>
    <row r="93" spans="1:18" ht="38.25">
      <c r="A93" s="70" t="s">
        <v>102</v>
      </c>
      <c r="B93" s="69">
        <v>320</v>
      </c>
      <c r="C93" s="27"/>
      <c r="D93" s="27"/>
      <c r="E93" s="27"/>
      <c r="F93" s="27"/>
      <c r="G93" s="27"/>
      <c r="H93" s="27"/>
      <c r="I93" s="27"/>
      <c r="J93" s="28"/>
      <c r="K93" s="33"/>
      <c r="L93" s="24"/>
      <c r="M93" s="56" t="s">
        <v>299</v>
      </c>
      <c r="N93" s="56" t="s">
        <v>679</v>
      </c>
      <c r="O93" s="56" t="s">
        <v>486</v>
      </c>
      <c r="P93" s="8" t="s">
        <v>684</v>
      </c>
      <c r="Q93" s="45" t="s">
        <v>714</v>
      </c>
      <c r="R93" s="8" t="s">
        <v>488</v>
      </c>
    </row>
    <row r="94" spans="1:18" ht="38.25">
      <c r="A94" s="70" t="s">
        <v>103</v>
      </c>
      <c r="B94" s="69">
        <v>3</v>
      </c>
      <c r="K94" s="32"/>
      <c r="L94" s="2"/>
      <c r="M94" s="44" t="s">
        <v>300</v>
      </c>
      <c r="N94" s="56" t="s">
        <v>679</v>
      </c>
      <c r="O94" s="45" t="s">
        <v>486</v>
      </c>
      <c r="P94" s="8" t="s">
        <v>684</v>
      </c>
      <c r="Q94" s="45" t="s">
        <v>714</v>
      </c>
      <c r="R94" s="8" t="s">
        <v>488</v>
      </c>
    </row>
    <row r="95" spans="1:18" ht="51">
      <c r="A95" s="70" t="s">
        <v>104</v>
      </c>
      <c r="B95" s="14">
        <v>112400</v>
      </c>
      <c r="K95" s="32"/>
      <c r="L95" s="2"/>
      <c r="M95" s="56" t="s">
        <v>301</v>
      </c>
      <c r="N95" s="56" t="s">
        <v>679</v>
      </c>
      <c r="O95" s="56" t="s">
        <v>490</v>
      </c>
      <c r="P95" s="8" t="s">
        <v>684</v>
      </c>
      <c r="Q95" s="45" t="s">
        <v>714</v>
      </c>
      <c r="R95" s="8" t="s">
        <v>488</v>
      </c>
    </row>
    <row r="96" spans="1:18" ht="38.25">
      <c r="A96" s="38" t="s">
        <v>106</v>
      </c>
      <c r="B96" s="41">
        <v>28100</v>
      </c>
      <c r="C96" s="27"/>
      <c r="D96" s="27"/>
      <c r="E96" s="27"/>
      <c r="F96" s="27"/>
      <c r="G96" s="27"/>
      <c r="H96" s="27"/>
      <c r="I96" s="27"/>
      <c r="J96" s="28"/>
      <c r="K96" s="33"/>
      <c r="L96" s="24"/>
      <c r="M96" s="56" t="s">
        <v>302</v>
      </c>
      <c r="N96" s="56" t="s">
        <v>679</v>
      </c>
      <c r="O96" s="56" t="s">
        <v>490</v>
      </c>
      <c r="P96" s="8" t="s">
        <v>684</v>
      </c>
      <c r="Q96" s="45" t="s">
        <v>714</v>
      </c>
      <c r="R96" s="8" t="s">
        <v>488</v>
      </c>
    </row>
    <row r="97" spans="1:18" ht="38.25">
      <c r="A97" s="70" t="s">
        <v>756</v>
      </c>
      <c r="B97" s="69">
        <v>28100</v>
      </c>
      <c r="K97" s="32"/>
      <c r="L97" s="2"/>
      <c r="M97" s="44" t="s">
        <v>303</v>
      </c>
      <c r="N97" s="56" t="s">
        <v>679</v>
      </c>
      <c r="O97" s="45" t="s">
        <v>490</v>
      </c>
      <c r="P97" s="8" t="s">
        <v>684</v>
      </c>
      <c r="Q97" s="45" t="s">
        <v>714</v>
      </c>
      <c r="R97" s="8" t="s">
        <v>488</v>
      </c>
    </row>
    <row r="98" spans="1:18" ht="38.25">
      <c r="A98" s="70" t="s">
        <v>757</v>
      </c>
      <c r="B98" s="69">
        <v>28100</v>
      </c>
      <c r="K98" s="32"/>
      <c r="L98" s="2"/>
      <c r="M98" s="44" t="s">
        <v>304</v>
      </c>
      <c r="N98" s="56" t="s">
        <v>679</v>
      </c>
      <c r="O98" s="45" t="s">
        <v>490</v>
      </c>
      <c r="P98" s="8" t="s">
        <v>684</v>
      </c>
      <c r="Q98" s="45" t="s">
        <v>714</v>
      </c>
      <c r="R98" s="8" t="s">
        <v>488</v>
      </c>
    </row>
    <row r="99" spans="1:18" ht="38.25">
      <c r="A99" s="70" t="s">
        <v>107</v>
      </c>
      <c r="B99" s="69">
        <v>7025</v>
      </c>
      <c r="C99" s="6"/>
      <c r="D99" s="3"/>
      <c r="E99" s="3"/>
      <c r="F99" s="3"/>
      <c r="G99" s="3"/>
      <c r="H99" s="3"/>
      <c r="I99" s="3"/>
      <c r="J99" s="3"/>
      <c r="K99" s="31"/>
      <c r="L99" s="3"/>
      <c r="M99" s="56" t="s">
        <v>305</v>
      </c>
      <c r="N99" s="56" t="s">
        <v>679</v>
      </c>
      <c r="O99" s="56" t="s">
        <v>490</v>
      </c>
      <c r="P99" s="8" t="s">
        <v>684</v>
      </c>
      <c r="Q99" s="45" t="s">
        <v>714</v>
      </c>
      <c r="R99" s="8" t="s">
        <v>488</v>
      </c>
    </row>
    <row r="100" spans="1:18" ht="38.25">
      <c r="A100" s="70" t="s">
        <v>109</v>
      </c>
      <c r="B100" s="69">
        <v>1405</v>
      </c>
      <c r="C100" s="27"/>
      <c r="D100" s="27"/>
      <c r="E100" s="27"/>
      <c r="F100" s="27"/>
      <c r="G100" s="27"/>
      <c r="H100" s="27"/>
      <c r="I100" s="27"/>
      <c r="J100" s="28"/>
      <c r="K100" s="33"/>
      <c r="L100" s="24"/>
      <c r="M100" s="44" t="s">
        <v>306</v>
      </c>
      <c r="N100" s="56" t="s">
        <v>679</v>
      </c>
      <c r="O100" s="45" t="s">
        <v>490</v>
      </c>
      <c r="P100" s="8" t="s">
        <v>684</v>
      </c>
      <c r="Q100" s="45" t="s">
        <v>714</v>
      </c>
      <c r="R100" s="8" t="s">
        <v>488</v>
      </c>
    </row>
    <row r="101" spans="1:18" ht="38.25">
      <c r="A101" s="70" t="s">
        <v>110</v>
      </c>
      <c r="B101" s="69">
        <v>107250</v>
      </c>
      <c r="K101" s="32"/>
      <c r="L101" s="2"/>
      <c r="M101" s="56" t="s">
        <v>307</v>
      </c>
      <c r="N101" s="56" t="s">
        <v>679</v>
      </c>
      <c r="O101" s="56" t="s">
        <v>490</v>
      </c>
      <c r="P101" s="8" t="s">
        <v>684</v>
      </c>
      <c r="Q101" s="45" t="s">
        <v>714</v>
      </c>
      <c r="R101" s="8" t="s">
        <v>488</v>
      </c>
    </row>
    <row r="102" spans="1:18" ht="38.25">
      <c r="A102" s="70" t="s">
        <v>112</v>
      </c>
      <c r="B102" s="69">
        <v>3324</v>
      </c>
      <c r="K102" s="32"/>
      <c r="L102" s="2"/>
      <c r="M102" s="44" t="s">
        <v>308</v>
      </c>
      <c r="N102" s="56" t="s">
        <v>679</v>
      </c>
      <c r="O102" s="45" t="s">
        <v>490</v>
      </c>
      <c r="P102" s="8" t="s">
        <v>684</v>
      </c>
      <c r="Q102" s="45" t="s">
        <v>714</v>
      </c>
      <c r="R102" s="8" t="s">
        <v>488</v>
      </c>
    </row>
    <row r="103" spans="1:18" ht="38.25">
      <c r="A103" s="70" t="s">
        <v>113</v>
      </c>
      <c r="B103" s="69">
        <v>500000</v>
      </c>
      <c r="K103" s="32"/>
      <c r="L103" s="2"/>
      <c r="M103" s="44" t="s">
        <v>309</v>
      </c>
      <c r="N103" s="56" t="s">
        <v>679</v>
      </c>
      <c r="O103" s="45" t="s">
        <v>490</v>
      </c>
      <c r="P103" s="8" t="s">
        <v>684</v>
      </c>
      <c r="Q103" s="45" t="s">
        <v>714</v>
      </c>
      <c r="R103" s="8" t="s">
        <v>488</v>
      </c>
    </row>
    <row r="104" spans="1:18" ht="38.25">
      <c r="A104" s="70" t="s">
        <v>114</v>
      </c>
      <c r="B104" s="69">
        <v>3</v>
      </c>
      <c r="K104" s="32"/>
      <c r="L104" s="2"/>
      <c r="M104" s="44" t="s">
        <v>310</v>
      </c>
      <c r="N104" s="56" t="s">
        <v>679</v>
      </c>
      <c r="O104" s="45" t="s">
        <v>490</v>
      </c>
      <c r="P104" s="8" t="s">
        <v>684</v>
      </c>
      <c r="Q104" s="45" t="s">
        <v>714</v>
      </c>
      <c r="R104" s="8" t="s">
        <v>488</v>
      </c>
    </row>
    <row r="105" spans="1:18" ht="38.25">
      <c r="A105" s="54" t="s">
        <v>115</v>
      </c>
      <c r="B105" s="68">
        <v>16</v>
      </c>
      <c r="K105" s="32"/>
      <c r="L105" s="2"/>
      <c r="M105" s="56" t="s">
        <v>311</v>
      </c>
      <c r="N105" s="56" t="s">
        <v>680</v>
      </c>
      <c r="O105" s="56" t="s">
        <v>494</v>
      </c>
      <c r="P105" s="8" t="s">
        <v>684</v>
      </c>
      <c r="Q105" s="45" t="s">
        <v>714</v>
      </c>
      <c r="R105" s="8" t="s">
        <v>488</v>
      </c>
    </row>
    <row r="106" spans="1:18" ht="38.25">
      <c r="A106" s="54" t="s">
        <v>116</v>
      </c>
      <c r="B106" s="68">
        <v>200</v>
      </c>
      <c r="C106" s="27"/>
      <c r="D106" s="27"/>
      <c r="E106" s="27"/>
      <c r="F106" s="27"/>
      <c r="G106" s="27"/>
      <c r="H106" s="27"/>
      <c r="I106" s="27"/>
      <c r="J106" s="28"/>
      <c r="K106" s="33"/>
      <c r="L106" s="24"/>
      <c r="M106" s="56" t="s">
        <v>312</v>
      </c>
      <c r="N106" s="56" t="s">
        <v>680</v>
      </c>
      <c r="O106" s="56" t="s">
        <v>494</v>
      </c>
      <c r="P106" s="8" t="s">
        <v>684</v>
      </c>
      <c r="Q106" s="45" t="s">
        <v>714</v>
      </c>
      <c r="R106" s="8" t="s">
        <v>488</v>
      </c>
    </row>
    <row r="107" spans="1:18" ht="38.25">
      <c r="A107" s="54" t="s">
        <v>117</v>
      </c>
      <c r="B107" s="68">
        <v>3</v>
      </c>
      <c r="K107" s="32"/>
      <c r="L107" s="2"/>
      <c r="M107" s="44" t="s">
        <v>313</v>
      </c>
      <c r="N107" s="56" t="s">
        <v>680</v>
      </c>
      <c r="O107" s="45" t="s">
        <v>494</v>
      </c>
      <c r="P107" s="8" t="s">
        <v>684</v>
      </c>
      <c r="Q107" s="45" t="s">
        <v>714</v>
      </c>
      <c r="R107" s="8" t="s">
        <v>488</v>
      </c>
    </row>
    <row r="108" spans="1:18" ht="38.25">
      <c r="A108" s="54" t="s">
        <v>118</v>
      </c>
      <c r="B108" s="68">
        <v>1000000</v>
      </c>
      <c r="K108" s="32"/>
      <c r="L108" s="2"/>
      <c r="M108" s="56" t="s">
        <v>314</v>
      </c>
      <c r="N108" s="56" t="s">
        <v>681</v>
      </c>
      <c r="O108" s="56" t="s">
        <v>495</v>
      </c>
      <c r="P108" s="8" t="s">
        <v>684</v>
      </c>
      <c r="Q108" s="45" t="s">
        <v>714</v>
      </c>
      <c r="R108" s="8" t="s">
        <v>488</v>
      </c>
    </row>
    <row r="109" spans="1:18" ht="38.25">
      <c r="A109" s="54" t="s">
        <v>119</v>
      </c>
      <c r="B109" s="68">
        <v>150000</v>
      </c>
      <c r="C109" s="27"/>
      <c r="D109" s="27"/>
      <c r="E109" s="27"/>
      <c r="F109" s="27"/>
      <c r="G109" s="27"/>
      <c r="H109" s="27"/>
      <c r="I109" s="27"/>
      <c r="J109" s="28"/>
      <c r="K109" s="33"/>
      <c r="L109" s="24"/>
      <c r="M109" s="44" t="s">
        <v>315</v>
      </c>
      <c r="N109" s="56" t="s">
        <v>681</v>
      </c>
      <c r="O109" s="45" t="s">
        <v>495</v>
      </c>
      <c r="P109" s="8" t="s">
        <v>684</v>
      </c>
      <c r="Q109" s="45" t="s">
        <v>714</v>
      </c>
      <c r="R109" s="8" t="s">
        <v>488</v>
      </c>
    </row>
    <row r="110" spans="1:18" ht="38.25">
      <c r="A110" s="54" t="s">
        <v>120</v>
      </c>
      <c r="B110" s="68">
        <v>2</v>
      </c>
      <c r="K110" s="32"/>
      <c r="L110" s="2"/>
      <c r="M110" s="44" t="s">
        <v>316</v>
      </c>
      <c r="N110" s="56" t="s">
        <v>681</v>
      </c>
      <c r="O110" s="45" t="s">
        <v>495</v>
      </c>
      <c r="P110" s="8" t="s">
        <v>684</v>
      </c>
      <c r="Q110" s="45" t="s">
        <v>714</v>
      </c>
      <c r="R110" s="8" t="s">
        <v>488</v>
      </c>
    </row>
    <row r="111" spans="1:18" ht="38.25">
      <c r="A111" s="70" t="s">
        <v>121</v>
      </c>
      <c r="B111" s="69">
        <v>9</v>
      </c>
      <c r="K111" s="32"/>
      <c r="L111" s="2"/>
      <c r="M111" s="44" t="s">
        <v>317</v>
      </c>
      <c r="N111" s="45" t="s">
        <v>677</v>
      </c>
      <c r="O111" s="45" t="s">
        <v>496</v>
      </c>
      <c r="P111" s="8" t="s">
        <v>684</v>
      </c>
      <c r="Q111" s="45" t="s">
        <v>692</v>
      </c>
      <c r="R111" s="8" t="s">
        <v>497</v>
      </c>
    </row>
    <row r="112" spans="1:18" ht="38.25">
      <c r="A112" s="70" t="s">
        <v>122</v>
      </c>
      <c r="B112" s="69">
        <v>3</v>
      </c>
      <c r="K112" s="32"/>
      <c r="L112" s="2"/>
      <c r="M112" s="44" t="s">
        <v>318</v>
      </c>
      <c r="N112" s="45" t="s">
        <v>677</v>
      </c>
      <c r="O112" s="45" t="s">
        <v>496</v>
      </c>
      <c r="P112" s="8" t="s">
        <v>684</v>
      </c>
      <c r="Q112" s="45" t="s">
        <v>692</v>
      </c>
      <c r="R112" s="8" t="s">
        <v>497</v>
      </c>
    </row>
    <row r="113" spans="1:18" ht="51">
      <c r="A113" s="70" t="s">
        <v>124</v>
      </c>
      <c r="B113" s="69">
        <v>230</v>
      </c>
      <c r="K113" s="32"/>
      <c r="L113" s="2"/>
      <c r="M113" s="56" t="s">
        <v>319</v>
      </c>
      <c r="N113" s="56" t="s">
        <v>681</v>
      </c>
      <c r="O113" s="56" t="s">
        <v>499</v>
      </c>
      <c r="P113" s="8" t="s">
        <v>684</v>
      </c>
      <c r="Q113" s="34" t="s">
        <v>693</v>
      </c>
      <c r="R113" s="34" t="s">
        <v>498</v>
      </c>
    </row>
    <row r="114" spans="1:18" ht="51">
      <c r="A114" s="70" t="s">
        <v>123</v>
      </c>
      <c r="B114" s="69">
        <v>48</v>
      </c>
      <c r="K114" s="32"/>
      <c r="L114" s="2"/>
      <c r="M114" s="63" t="s">
        <v>319</v>
      </c>
      <c r="N114" s="56" t="s">
        <v>681</v>
      </c>
      <c r="O114" s="45" t="s">
        <v>499</v>
      </c>
      <c r="P114" s="8" t="s">
        <v>684</v>
      </c>
      <c r="Q114" s="34" t="s">
        <v>693</v>
      </c>
      <c r="R114" s="8" t="s">
        <v>498</v>
      </c>
    </row>
    <row r="115" spans="1:18" ht="51">
      <c r="A115" s="70" t="s">
        <v>125</v>
      </c>
      <c r="B115" s="69">
        <v>20</v>
      </c>
      <c r="K115" s="32"/>
      <c r="L115" s="2"/>
      <c r="M115" s="63" t="s">
        <v>319</v>
      </c>
      <c r="N115" s="56" t="s">
        <v>681</v>
      </c>
      <c r="O115" s="45" t="s">
        <v>499</v>
      </c>
      <c r="P115" s="8" t="s">
        <v>684</v>
      </c>
      <c r="Q115" s="34" t="s">
        <v>693</v>
      </c>
      <c r="R115" s="8" t="s">
        <v>498</v>
      </c>
    </row>
    <row r="116" spans="1:18" ht="25.5" customHeight="1">
      <c r="A116" s="70" t="s">
        <v>126</v>
      </c>
      <c r="B116" s="69">
        <v>12</v>
      </c>
      <c r="C116" s="22"/>
      <c r="D116" s="22"/>
      <c r="E116" s="22"/>
      <c r="F116" s="22"/>
      <c r="G116" s="22"/>
      <c r="H116" s="22"/>
      <c r="I116" s="22"/>
      <c r="J116" s="23"/>
      <c r="K116" s="33"/>
      <c r="L116" s="24"/>
      <c r="M116" s="63" t="s">
        <v>319</v>
      </c>
      <c r="N116" s="56" t="s">
        <v>681</v>
      </c>
      <c r="O116" s="45" t="s">
        <v>499</v>
      </c>
      <c r="P116" s="8" t="s">
        <v>684</v>
      </c>
      <c r="Q116" s="34" t="s">
        <v>693</v>
      </c>
      <c r="R116" s="8" t="s">
        <v>498</v>
      </c>
    </row>
    <row r="117" spans="1:18" ht="51">
      <c r="A117" s="70" t="s">
        <v>802</v>
      </c>
      <c r="B117" s="69">
        <v>6</v>
      </c>
      <c r="K117" s="32"/>
      <c r="L117" s="2"/>
      <c r="M117" s="63" t="s">
        <v>319</v>
      </c>
      <c r="N117" s="56" t="s">
        <v>681</v>
      </c>
      <c r="O117" s="45" t="s">
        <v>499</v>
      </c>
      <c r="P117" s="8" t="s">
        <v>684</v>
      </c>
      <c r="Q117" s="34" t="s">
        <v>693</v>
      </c>
      <c r="R117" s="8" t="s">
        <v>498</v>
      </c>
    </row>
    <row r="118" spans="1:18" ht="51">
      <c r="A118" s="70" t="s">
        <v>127</v>
      </c>
      <c r="B118" s="69">
        <v>6</v>
      </c>
      <c r="K118" s="32"/>
      <c r="L118" s="2"/>
      <c r="M118" s="45"/>
      <c r="N118" s="56" t="s">
        <v>681</v>
      </c>
      <c r="O118" s="45" t="s">
        <v>499</v>
      </c>
      <c r="P118" s="8" t="s">
        <v>684</v>
      </c>
      <c r="Q118" s="34" t="s">
        <v>693</v>
      </c>
      <c r="R118" s="8" t="s">
        <v>498</v>
      </c>
    </row>
    <row r="119" spans="1:18" ht="51">
      <c r="A119" s="70" t="s">
        <v>128</v>
      </c>
      <c r="B119" s="69">
        <v>6</v>
      </c>
      <c r="K119" s="32"/>
      <c r="L119" s="2"/>
      <c r="M119" s="44" t="s">
        <v>320</v>
      </c>
      <c r="N119" s="56" t="s">
        <v>681</v>
      </c>
      <c r="O119" s="45" t="s">
        <v>499</v>
      </c>
      <c r="P119" s="8" t="s">
        <v>684</v>
      </c>
      <c r="Q119" s="34" t="s">
        <v>693</v>
      </c>
      <c r="R119" s="8" t="s">
        <v>498</v>
      </c>
    </row>
    <row r="120" spans="1:18" ht="51">
      <c r="A120" s="54" t="s">
        <v>799</v>
      </c>
      <c r="B120" s="55">
        <v>0.85</v>
      </c>
      <c r="K120" s="32"/>
      <c r="L120" s="2"/>
      <c r="M120" s="44" t="s">
        <v>321</v>
      </c>
      <c r="N120" s="56" t="s">
        <v>681</v>
      </c>
      <c r="O120" s="45" t="s">
        <v>495</v>
      </c>
      <c r="P120" s="8" t="s">
        <v>684</v>
      </c>
      <c r="Q120" s="34" t="s">
        <v>693</v>
      </c>
      <c r="R120" s="8" t="s">
        <v>498</v>
      </c>
    </row>
    <row r="121" spans="1:18" ht="51">
      <c r="A121" s="54" t="s">
        <v>800</v>
      </c>
      <c r="B121" s="55">
        <v>0.85</v>
      </c>
      <c r="K121" s="32"/>
      <c r="L121" s="2"/>
      <c r="M121" s="44" t="s">
        <v>322</v>
      </c>
      <c r="N121" s="56" t="s">
        <v>681</v>
      </c>
      <c r="O121" s="45" t="s">
        <v>495</v>
      </c>
      <c r="P121" s="8" t="s">
        <v>684</v>
      </c>
      <c r="Q121" s="34" t="s">
        <v>693</v>
      </c>
      <c r="R121" s="8" t="s">
        <v>498</v>
      </c>
    </row>
    <row r="122" spans="1:18" ht="51">
      <c r="A122" s="54" t="s">
        <v>801</v>
      </c>
      <c r="B122" s="55">
        <v>0.75</v>
      </c>
      <c r="K122" s="32"/>
      <c r="L122" s="2"/>
      <c r="M122" s="44" t="s">
        <v>324</v>
      </c>
      <c r="N122" s="56" t="s">
        <v>681</v>
      </c>
      <c r="O122" s="45" t="s">
        <v>495</v>
      </c>
      <c r="P122" s="8" t="s">
        <v>684</v>
      </c>
      <c r="Q122" s="34" t="s">
        <v>693</v>
      </c>
      <c r="R122" s="8" t="s">
        <v>498</v>
      </c>
    </row>
    <row r="123" spans="1:18" ht="51">
      <c r="A123" s="54" t="s">
        <v>129</v>
      </c>
      <c r="B123" s="68">
        <v>1</v>
      </c>
      <c r="K123" s="32"/>
      <c r="L123" s="2"/>
      <c r="M123" s="44" t="s">
        <v>325</v>
      </c>
      <c r="N123" s="56" t="s">
        <v>681</v>
      </c>
      <c r="O123" s="45" t="s">
        <v>495</v>
      </c>
      <c r="P123" s="8" t="s">
        <v>684</v>
      </c>
      <c r="Q123" s="34" t="s">
        <v>693</v>
      </c>
      <c r="R123" s="8" t="s">
        <v>498</v>
      </c>
    </row>
    <row r="124" spans="1:18" ht="51">
      <c r="A124" s="54" t="s">
        <v>130</v>
      </c>
      <c r="B124" s="68">
        <v>3</v>
      </c>
      <c r="K124" s="32"/>
      <c r="L124" s="2"/>
      <c r="M124" s="44" t="s">
        <v>323</v>
      </c>
      <c r="N124" s="56" t="s">
        <v>681</v>
      </c>
      <c r="O124" s="45" t="s">
        <v>495</v>
      </c>
      <c r="P124" s="8" t="s">
        <v>684</v>
      </c>
      <c r="Q124" s="34" t="s">
        <v>693</v>
      </c>
      <c r="R124" s="8" t="s">
        <v>498</v>
      </c>
    </row>
    <row r="125" spans="1:18" ht="25.5">
      <c r="A125" s="70" t="s">
        <v>131</v>
      </c>
      <c r="B125" s="69">
        <v>2</v>
      </c>
      <c r="K125" s="32"/>
      <c r="L125" s="2"/>
      <c r="M125" s="44" t="s">
        <v>326</v>
      </c>
      <c r="N125" s="45" t="s">
        <v>500</v>
      </c>
      <c r="O125" s="45" t="s">
        <v>500</v>
      </c>
      <c r="P125" s="8" t="s">
        <v>684</v>
      </c>
      <c r="Q125" s="34" t="s">
        <v>694</v>
      </c>
      <c r="R125" s="34" t="s">
        <v>694</v>
      </c>
    </row>
    <row r="126" spans="1:18" ht="25.5">
      <c r="A126" s="70" t="s">
        <v>132</v>
      </c>
      <c r="B126" s="69">
        <v>4</v>
      </c>
      <c r="K126" s="32"/>
      <c r="L126" s="2"/>
      <c r="M126" s="44" t="s">
        <v>327</v>
      </c>
      <c r="N126" s="45" t="s">
        <v>500</v>
      </c>
      <c r="O126" s="45" t="s">
        <v>500</v>
      </c>
      <c r="P126" s="8" t="s">
        <v>684</v>
      </c>
      <c r="Q126" s="34" t="s">
        <v>694</v>
      </c>
      <c r="R126" s="34" t="s">
        <v>694</v>
      </c>
    </row>
    <row r="127" spans="1:18" ht="38.25">
      <c r="A127" s="70" t="s">
        <v>133</v>
      </c>
      <c r="B127" s="69">
        <v>9</v>
      </c>
      <c r="K127" s="32"/>
      <c r="L127" s="2"/>
      <c r="M127" s="45" t="s">
        <v>328</v>
      </c>
      <c r="N127" s="56" t="s">
        <v>680</v>
      </c>
      <c r="O127" s="45" t="s">
        <v>501</v>
      </c>
      <c r="P127" s="8" t="s">
        <v>685</v>
      </c>
      <c r="Q127" s="8" t="s">
        <v>695</v>
      </c>
      <c r="R127" s="8" t="s">
        <v>715</v>
      </c>
    </row>
    <row r="128" spans="1:18" ht="38.25">
      <c r="A128" s="70" t="s">
        <v>135</v>
      </c>
      <c r="B128" s="14">
        <v>11536</v>
      </c>
      <c r="K128" s="32"/>
      <c r="L128" s="2"/>
      <c r="M128" s="44" t="s">
        <v>329</v>
      </c>
      <c r="N128" s="56" t="s">
        <v>680</v>
      </c>
      <c r="O128" s="45" t="s">
        <v>501</v>
      </c>
      <c r="P128" s="8" t="s">
        <v>685</v>
      </c>
      <c r="Q128" s="8" t="s">
        <v>695</v>
      </c>
      <c r="R128" s="8" t="s">
        <v>715</v>
      </c>
    </row>
    <row r="129" spans="1:18" ht="38.25">
      <c r="A129" s="70" t="s">
        <v>136</v>
      </c>
      <c r="B129" s="69">
        <v>5</v>
      </c>
      <c r="K129" s="32"/>
      <c r="L129" s="2"/>
      <c r="M129" s="44" t="s">
        <v>330</v>
      </c>
      <c r="N129" s="56" t="s">
        <v>680</v>
      </c>
      <c r="O129" s="45" t="s">
        <v>501</v>
      </c>
      <c r="P129" s="8" t="s">
        <v>685</v>
      </c>
      <c r="Q129" s="8" t="s">
        <v>695</v>
      </c>
      <c r="R129" s="8" t="s">
        <v>715</v>
      </c>
    </row>
    <row r="130" spans="1:18" ht="38.25">
      <c r="A130" s="70" t="s">
        <v>137</v>
      </c>
      <c r="B130" s="10">
        <v>0.9</v>
      </c>
      <c r="C130" s="6"/>
      <c r="D130" s="3"/>
      <c r="E130" s="3"/>
      <c r="F130" s="3"/>
      <c r="G130" s="3"/>
      <c r="H130" s="3"/>
      <c r="I130" s="3"/>
      <c r="J130" s="3"/>
      <c r="K130" s="31"/>
      <c r="L130" s="3"/>
      <c r="M130" s="56" t="s">
        <v>331</v>
      </c>
      <c r="N130" s="45" t="s">
        <v>677</v>
      </c>
      <c r="O130" s="56" t="s">
        <v>502</v>
      </c>
      <c r="P130" s="8" t="s">
        <v>685</v>
      </c>
      <c r="Q130" s="8" t="s">
        <v>695</v>
      </c>
      <c r="R130" s="34" t="s">
        <v>716</v>
      </c>
    </row>
    <row r="131" spans="1:18" ht="51">
      <c r="A131" s="70" t="s">
        <v>758</v>
      </c>
      <c r="B131" s="69">
        <v>4</v>
      </c>
      <c r="K131" s="32"/>
      <c r="L131" s="2"/>
      <c r="M131" s="56" t="s">
        <v>332</v>
      </c>
      <c r="N131" s="45" t="s">
        <v>677</v>
      </c>
      <c r="O131" s="56" t="s">
        <v>502</v>
      </c>
      <c r="P131" s="8" t="s">
        <v>685</v>
      </c>
      <c r="Q131" s="8" t="s">
        <v>695</v>
      </c>
      <c r="R131" s="34" t="s">
        <v>716</v>
      </c>
    </row>
    <row r="132" spans="1:18" ht="38.25">
      <c r="A132" s="70" t="s">
        <v>138</v>
      </c>
      <c r="B132" s="69">
        <v>2</v>
      </c>
      <c r="K132" s="32"/>
      <c r="L132" s="2"/>
      <c r="M132" s="44" t="s">
        <v>333</v>
      </c>
      <c r="N132" s="45" t="s">
        <v>677</v>
      </c>
      <c r="O132" s="45" t="s">
        <v>502</v>
      </c>
      <c r="P132" s="8" t="s">
        <v>685</v>
      </c>
      <c r="Q132" s="8" t="s">
        <v>695</v>
      </c>
      <c r="R132" s="34" t="s">
        <v>716</v>
      </c>
    </row>
    <row r="133" spans="1:18" ht="38.25">
      <c r="A133" s="70" t="s">
        <v>139</v>
      </c>
      <c r="B133" s="68">
        <v>4</v>
      </c>
      <c r="K133" s="32"/>
      <c r="L133" s="2"/>
      <c r="M133" s="56" t="s">
        <v>334</v>
      </c>
      <c r="N133" s="45" t="s">
        <v>677</v>
      </c>
      <c r="O133" s="56" t="s">
        <v>502</v>
      </c>
      <c r="P133" s="8" t="s">
        <v>685</v>
      </c>
      <c r="Q133" s="8" t="s">
        <v>695</v>
      </c>
      <c r="R133" s="34" t="s">
        <v>716</v>
      </c>
    </row>
    <row r="134" spans="1:18" ht="38.25">
      <c r="A134" s="70" t="s">
        <v>140</v>
      </c>
      <c r="B134" s="69">
        <v>3</v>
      </c>
      <c r="K134" s="32"/>
      <c r="L134" s="2"/>
      <c r="M134" s="44" t="s">
        <v>335</v>
      </c>
      <c r="N134" s="45" t="s">
        <v>677</v>
      </c>
      <c r="O134" s="45" t="s">
        <v>502</v>
      </c>
      <c r="P134" s="8" t="s">
        <v>685</v>
      </c>
      <c r="Q134" s="8" t="s">
        <v>695</v>
      </c>
      <c r="R134" s="34" t="s">
        <v>716</v>
      </c>
    </row>
    <row r="135" spans="1:18" ht="38.25">
      <c r="A135" s="70" t="s">
        <v>141</v>
      </c>
      <c r="B135" s="69">
        <v>1</v>
      </c>
      <c r="K135" s="32"/>
      <c r="L135" s="2"/>
      <c r="M135" s="44" t="s">
        <v>336</v>
      </c>
      <c r="N135" s="45" t="s">
        <v>677</v>
      </c>
      <c r="O135" s="45" t="s">
        <v>502</v>
      </c>
      <c r="P135" s="8" t="s">
        <v>685</v>
      </c>
      <c r="Q135" s="8" t="s">
        <v>695</v>
      </c>
      <c r="R135" s="34" t="s">
        <v>716</v>
      </c>
    </row>
    <row r="136" spans="1:18" ht="38.25">
      <c r="A136" s="70" t="s">
        <v>142</v>
      </c>
      <c r="B136" s="69">
        <v>1</v>
      </c>
      <c r="K136" s="32"/>
      <c r="L136" s="2"/>
      <c r="M136" s="44" t="s">
        <v>337</v>
      </c>
      <c r="N136" s="45" t="s">
        <v>677</v>
      </c>
      <c r="O136" s="45" t="s">
        <v>502</v>
      </c>
      <c r="P136" s="8" t="s">
        <v>685</v>
      </c>
      <c r="Q136" s="8" t="s">
        <v>695</v>
      </c>
      <c r="R136" s="34" t="s">
        <v>716</v>
      </c>
    </row>
    <row r="137" spans="1:18" ht="51">
      <c r="A137" s="70" t="s">
        <v>759</v>
      </c>
      <c r="B137" s="69">
        <v>2</v>
      </c>
      <c r="K137" s="32"/>
      <c r="L137" s="2"/>
      <c r="M137" s="44" t="s">
        <v>338</v>
      </c>
      <c r="N137" s="45" t="s">
        <v>500</v>
      </c>
      <c r="O137" s="45" t="s">
        <v>500</v>
      </c>
      <c r="P137" s="8" t="s">
        <v>685</v>
      </c>
      <c r="Q137" s="8" t="s">
        <v>696</v>
      </c>
      <c r="R137" s="8" t="s">
        <v>717</v>
      </c>
    </row>
    <row r="138" spans="1:18" ht="51">
      <c r="A138" s="70" t="s">
        <v>760</v>
      </c>
      <c r="B138" s="69">
        <v>3</v>
      </c>
      <c r="K138" s="32"/>
      <c r="L138" s="2"/>
      <c r="M138" s="44" t="s">
        <v>339</v>
      </c>
      <c r="N138" s="45" t="s">
        <v>500</v>
      </c>
      <c r="O138" s="45" t="s">
        <v>500</v>
      </c>
      <c r="P138" s="8" t="s">
        <v>685</v>
      </c>
      <c r="Q138" s="8" t="s">
        <v>696</v>
      </c>
      <c r="R138" s="8" t="s">
        <v>717</v>
      </c>
    </row>
    <row r="139" spans="1:18" ht="51">
      <c r="A139" s="70" t="s">
        <v>143</v>
      </c>
      <c r="B139" s="69">
        <v>2</v>
      </c>
      <c r="K139" s="32"/>
      <c r="L139" s="2"/>
      <c r="M139" s="44" t="s">
        <v>340</v>
      </c>
      <c r="N139" s="45" t="s">
        <v>500</v>
      </c>
      <c r="O139" s="45" t="s">
        <v>500</v>
      </c>
      <c r="P139" s="8" t="s">
        <v>685</v>
      </c>
      <c r="Q139" s="8" t="s">
        <v>696</v>
      </c>
      <c r="R139" s="8" t="s">
        <v>718</v>
      </c>
    </row>
    <row r="140" spans="1:18" ht="51">
      <c r="A140" s="70" t="s">
        <v>761</v>
      </c>
      <c r="B140" s="69">
        <v>1</v>
      </c>
      <c r="K140" s="32"/>
      <c r="L140" s="2"/>
      <c r="M140" s="44" t="s">
        <v>341</v>
      </c>
      <c r="N140" s="45" t="s">
        <v>500</v>
      </c>
      <c r="O140" s="45" t="s">
        <v>500</v>
      </c>
      <c r="P140" s="8" t="s">
        <v>685</v>
      </c>
      <c r="Q140" s="8" t="s">
        <v>696</v>
      </c>
      <c r="R140" s="8" t="s">
        <v>718</v>
      </c>
    </row>
    <row r="141" spans="1:18" ht="51">
      <c r="A141" s="70" t="s">
        <v>762</v>
      </c>
      <c r="B141" s="69">
        <v>2</v>
      </c>
      <c r="K141" s="32"/>
      <c r="L141" s="2"/>
      <c r="M141" s="44" t="s">
        <v>342</v>
      </c>
      <c r="N141" s="45" t="s">
        <v>500</v>
      </c>
      <c r="O141" s="45" t="s">
        <v>500</v>
      </c>
      <c r="P141" s="8" t="s">
        <v>685</v>
      </c>
      <c r="Q141" s="8" t="s">
        <v>696</v>
      </c>
      <c r="R141" s="8" t="s">
        <v>718</v>
      </c>
    </row>
    <row r="142" spans="1:18" ht="51">
      <c r="A142" s="70" t="s">
        <v>144</v>
      </c>
      <c r="B142" s="69">
        <v>9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8"/>
      <c r="M142" s="44" t="s">
        <v>343</v>
      </c>
      <c r="N142" s="45" t="s">
        <v>500</v>
      </c>
      <c r="O142" s="45" t="s">
        <v>500</v>
      </c>
      <c r="P142" s="8" t="s">
        <v>685</v>
      </c>
      <c r="Q142" s="8" t="s">
        <v>696</v>
      </c>
      <c r="R142" s="8" t="s">
        <v>719</v>
      </c>
    </row>
    <row r="143" spans="1:18" ht="51">
      <c r="A143" s="70" t="s">
        <v>145</v>
      </c>
      <c r="B143" s="69">
        <v>1</v>
      </c>
      <c r="K143" s="32"/>
      <c r="L143" s="2"/>
      <c r="M143" s="44" t="s">
        <v>344</v>
      </c>
      <c r="N143" s="45" t="s">
        <v>500</v>
      </c>
      <c r="O143" s="45" t="s">
        <v>500</v>
      </c>
      <c r="P143" s="8" t="s">
        <v>685</v>
      </c>
      <c r="Q143" s="8" t="s">
        <v>696</v>
      </c>
      <c r="R143" s="8" t="s">
        <v>719</v>
      </c>
    </row>
    <row r="144" spans="1:18" ht="51">
      <c r="A144" s="70" t="s">
        <v>763</v>
      </c>
      <c r="B144" s="69">
        <v>4</v>
      </c>
      <c r="K144" s="32"/>
      <c r="L144" s="2"/>
      <c r="M144" s="44" t="s">
        <v>345</v>
      </c>
      <c r="N144" s="45" t="s">
        <v>500</v>
      </c>
      <c r="O144" s="45" t="s">
        <v>500</v>
      </c>
      <c r="P144" s="8" t="s">
        <v>685</v>
      </c>
      <c r="Q144" s="8" t="s">
        <v>696</v>
      </c>
      <c r="R144" s="8" t="s">
        <v>720</v>
      </c>
    </row>
    <row r="145" spans="1:18" ht="51">
      <c r="A145" s="70" t="s">
        <v>146</v>
      </c>
      <c r="B145" s="69">
        <v>3</v>
      </c>
      <c r="K145" s="32"/>
      <c r="L145" s="2"/>
      <c r="M145" s="44" t="s">
        <v>346</v>
      </c>
      <c r="N145" s="45" t="s">
        <v>500</v>
      </c>
      <c r="O145" s="45" t="s">
        <v>500</v>
      </c>
      <c r="P145" s="8" t="s">
        <v>685</v>
      </c>
      <c r="Q145" s="8" t="s">
        <v>696</v>
      </c>
      <c r="R145" s="8" t="s">
        <v>720</v>
      </c>
    </row>
    <row r="146" spans="1:18" ht="51">
      <c r="A146" s="70" t="s">
        <v>147</v>
      </c>
      <c r="B146" s="69">
        <v>1</v>
      </c>
      <c r="K146" s="32"/>
      <c r="L146" s="2"/>
      <c r="M146" s="44" t="s">
        <v>347</v>
      </c>
      <c r="N146" s="45" t="s">
        <v>500</v>
      </c>
      <c r="O146" s="45" t="s">
        <v>500</v>
      </c>
      <c r="P146" s="8" t="s">
        <v>685</v>
      </c>
      <c r="Q146" s="8" t="s">
        <v>696</v>
      </c>
      <c r="R146" s="8" t="s">
        <v>720</v>
      </c>
    </row>
    <row r="147" spans="1:18" ht="38.25">
      <c r="A147" s="70" t="s">
        <v>764</v>
      </c>
      <c r="B147" s="69">
        <v>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8"/>
      <c r="M147" s="56" t="s">
        <v>348</v>
      </c>
      <c r="N147" s="56" t="s">
        <v>681</v>
      </c>
      <c r="O147" s="56" t="s">
        <v>503</v>
      </c>
      <c r="P147" s="8" t="s">
        <v>685</v>
      </c>
      <c r="Q147" s="34" t="s">
        <v>697</v>
      </c>
      <c r="R147" s="34" t="s">
        <v>609</v>
      </c>
    </row>
    <row r="148" spans="1:18" ht="38.25">
      <c r="A148" s="70" t="s">
        <v>765</v>
      </c>
      <c r="B148" s="69">
        <v>2</v>
      </c>
      <c r="K148" s="32"/>
      <c r="L148" s="2"/>
      <c r="M148" s="64" t="s">
        <v>349</v>
      </c>
      <c r="N148" s="56" t="s">
        <v>681</v>
      </c>
      <c r="O148" s="64" t="s">
        <v>503</v>
      </c>
      <c r="P148" s="8" t="s">
        <v>685</v>
      </c>
      <c r="Q148" s="11" t="s">
        <v>697</v>
      </c>
      <c r="R148" s="11" t="s">
        <v>609</v>
      </c>
    </row>
    <row r="149" spans="1:18" ht="38.25">
      <c r="A149" s="70" t="s">
        <v>766</v>
      </c>
      <c r="B149" s="69">
        <v>2</v>
      </c>
      <c r="K149" s="32"/>
      <c r="L149" s="2"/>
      <c r="M149" s="44" t="s">
        <v>350</v>
      </c>
      <c r="N149" s="56" t="s">
        <v>681</v>
      </c>
      <c r="O149" s="45" t="s">
        <v>503</v>
      </c>
      <c r="P149" s="8" t="s">
        <v>685</v>
      </c>
      <c r="Q149" s="11" t="s">
        <v>697</v>
      </c>
      <c r="R149" s="8" t="s">
        <v>610</v>
      </c>
    </row>
    <row r="150" spans="1:18" ht="38.25">
      <c r="A150" s="70" t="s">
        <v>767</v>
      </c>
      <c r="B150" s="69">
        <v>4</v>
      </c>
      <c r="K150" s="32"/>
      <c r="L150" s="2"/>
      <c r="M150" s="44" t="s">
        <v>351</v>
      </c>
      <c r="N150" s="56" t="s">
        <v>681</v>
      </c>
      <c r="O150" s="45" t="s">
        <v>503</v>
      </c>
      <c r="P150" s="8" t="s">
        <v>685</v>
      </c>
      <c r="Q150" s="11" t="s">
        <v>697</v>
      </c>
      <c r="R150" s="8" t="s">
        <v>610</v>
      </c>
    </row>
    <row r="151" spans="1:18" ht="63.75">
      <c r="A151" s="70" t="s">
        <v>149</v>
      </c>
      <c r="B151" s="69">
        <v>2</v>
      </c>
      <c r="K151" s="32"/>
      <c r="L151" s="2"/>
      <c r="M151" s="44" t="s">
        <v>352</v>
      </c>
      <c r="N151" s="45" t="s">
        <v>500</v>
      </c>
      <c r="O151" s="45" t="s">
        <v>500</v>
      </c>
      <c r="P151" s="8" t="s">
        <v>686</v>
      </c>
      <c r="Q151" s="11" t="s">
        <v>698</v>
      </c>
      <c r="R151" s="8" t="s">
        <v>721</v>
      </c>
    </row>
    <row r="152" spans="1:18" ht="38.25">
      <c r="A152" s="70" t="s">
        <v>150</v>
      </c>
      <c r="B152" s="69">
        <v>11</v>
      </c>
      <c r="K152" s="32"/>
      <c r="L152" s="2"/>
      <c r="M152" s="56" t="s">
        <v>353</v>
      </c>
      <c r="N152" s="56" t="s">
        <v>678</v>
      </c>
      <c r="O152" s="56" t="s">
        <v>504</v>
      </c>
      <c r="P152" s="8" t="s">
        <v>686</v>
      </c>
      <c r="Q152" s="34" t="s">
        <v>699</v>
      </c>
      <c r="R152" s="34" t="s">
        <v>722</v>
      </c>
    </row>
    <row r="153" spans="1:18" ht="38.25">
      <c r="A153" s="70" t="s">
        <v>152</v>
      </c>
      <c r="B153" s="69">
        <v>1</v>
      </c>
      <c r="K153" s="32"/>
      <c r="L153" s="2"/>
      <c r="M153" s="44" t="s">
        <v>354</v>
      </c>
      <c r="N153" s="56" t="s">
        <v>678</v>
      </c>
      <c r="O153" s="45" t="s">
        <v>504</v>
      </c>
      <c r="P153" s="8" t="s">
        <v>686</v>
      </c>
      <c r="Q153" s="34" t="s">
        <v>699</v>
      </c>
      <c r="R153" s="34" t="s">
        <v>722</v>
      </c>
    </row>
    <row r="154" spans="1:18" ht="38.25">
      <c r="A154" s="70" t="s">
        <v>153</v>
      </c>
      <c r="B154" s="69">
        <v>12</v>
      </c>
      <c r="K154" s="32"/>
      <c r="L154" s="2"/>
      <c r="M154" s="56" t="s">
        <v>355</v>
      </c>
      <c r="N154" s="56" t="s">
        <v>678</v>
      </c>
      <c r="O154" s="56" t="s">
        <v>505</v>
      </c>
      <c r="P154" s="8" t="s">
        <v>686</v>
      </c>
      <c r="Q154" s="34" t="s">
        <v>699</v>
      </c>
      <c r="R154" s="34" t="s">
        <v>723</v>
      </c>
    </row>
    <row r="155" spans="1:18" ht="38.25">
      <c r="A155" s="70" t="s">
        <v>768</v>
      </c>
      <c r="B155" s="69">
        <v>8</v>
      </c>
      <c r="K155" s="32"/>
      <c r="L155" s="2"/>
      <c r="M155" s="64" t="s">
        <v>356</v>
      </c>
      <c r="N155" s="56" t="s">
        <v>678</v>
      </c>
      <c r="O155" s="64" t="s">
        <v>505</v>
      </c>
      <c r="P155" s="8" t="s">
        <v>686</v>
      </c>
      <c r="Q155" s="34" t="s">
        <v>699</v>
      </c>
      <c r="R155" s="34" t="s">
        <v>723</v>
      </c>
    </row>
    <row r="156" spans="1:18" ht="38.25">
      <c r="A156" s="70" t="s">
        <v>154</v>
      </c>
      <c r="B156" s="69">
        <v>20</v>
      </c>
      <c r="K156" s="32"/>
      <c r="L156" s="2"/>
      <c r="M156" s="44" t="s">
        <v>357</v>
      </c>
      <c r="N156" s="56" t="s">
        <v>678</v>
      </c>
      <c r="O156" s="45" t="s">
        <v>505</v>
      </c>
      <c r="P156" s="8" t="s">
        <v>686</v>
      </c>
      <c r="Q156" s="34" t="s">
        <v>699</v>
      </c>
      <c r="R156" s="34" t="s">
        <v>723</v>
      </c>
    </row>
    <row r="157" spans="1:18" ht="38.25">
      <c r="A157" s="70" t="s">
        <v>769</v>
      </c>
      <c r="B157" s="69">
        <v>1</v>
      </c>
      <c r="K157" s="32"/>
      <c r="L157" s="2"/>
      <c r="M157" s="44" t="s">
        <v>358</v>
      </c>
      <c r="N157" s="56" t="s">
        <v>678</v>
      </c>
      <c r="O157" s="45" t="s">
        <v>505</v>
      </c>
      <c r="P157" s="8" t="s">
        <v>686</v>
      </c>
      <c r="Q157" s="34" t="s">
        <v>699</v>
      </c>
      <c r="R157" s="34" t="s">
        <v>723</v>
      </c>
    </row>
    <row r="158" spans="1:18" ht="38.25">
      <c r="A158" s="70" t="s">
        <v>155</v>
      </c>
      <c r="B158" s="68">
        <v>1</v>
      </c>
      <c r="K158" s="32"/>
      <c r="L158" s="2"/>
      <c r="M158" s="44" t="s">
        <v>359</v>
      </c>
      <c r="N158" s="56" t="s">
        <v>678</v>
      </c>
      <c r="O158" s="45" t="s">
        <v>505</v>
      </c>
      <c r="P158" s="8" t="s">
        <v>686</v>
      </c>
      <c r="Q158" s="34" t="s">
        <v>699</v>
      </c>
      <c r="R158" s="34" t="s">
        <v>723</v>
      </c>
    </row>
    <row r="159" spans="1:18" ht="51">
      <c r="A159" s="54" t="s">
        <v>596</v>
      </c>
      <c r="B159" s="68">
        <v>22</v>
      </c>
      <c r="K159" s="32"/>
      <c r="L159" s="2"/>
      <c r="M159" s="56" t="s">
        <v>360</v>
      </c>
      <c r="N159" s="56" t="s">
        <v>678</v>
      </c>
      <c r="O159" s="56" t="s">
        <v>506</v>
      </c>
      <c r="P159" s="8" t="s">
        <v>686</v>
      </c>
      <c r="Q159" s="34" t="s">
        <v>699</v>
      </c>
      <c r="R159" s="56" t="s">
        <v>724</v>
      </c>
    </row>
    <row r="160" spans="1:18" ht="38.25">
      <c r="A160" s="70" t="s">
        <v>156</v>
      </c>
      <c r="B160" s="69">
        <v>3</v>
      </c>
      <c r="C160" s="6"/>
      <c r="D160" s="3"/>
      <c r="E160" s="3"/>
      <c r="F160" s="3"/>
      <c r="G160" s="3"/>
      <c r="H160" s="3"/>
      <c r="I160" s="3"/>
      <c r="J160" s="3"/>
      <c r="K160" s="31"/>
      <c r="L160" s="3"/>
      <c r="M160" s="44" t="s">
        <v>361</v>
      </c>
      <c r="N160" s="56" t="s">
        <v>678</v>
      </c>
      <c r="O160" s="45" t="s">
        <v>506</v>
      </c>
      <c r="P160" s="8" t="s">
        <v>686</v>
      </c>
      <c r="Q160" s="34" t="s">
        <v>699</v>
      </c>
      <c r="R160" s="56" t="s">
        <v>724</v>
      </c>
    </row>
    <row r="161" spans="1:18" ht="38.25">
      <c r="A161" s="70" t="s">
        <v>770</v>
      </c>
      <c r="B161" s="69">
        <v>4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8"/>
      <c r="M161" s="56" t="s">
        <v>362</v>
      </c>
      <c r="N161" s="56" t="s">
        <v>682</v>
      </c>
      <c r="O161" s="56" t="s">
        <v>507</v>
      </c>
      <c r="P161" s="8" t="s">
        <v>686</v>
      </c>
      <c r="Q161" s="34" t="s">
        <v>699</v>
      </c>
      <c r="R161" s="34" t="s">
        <v>725</v>
      </c>
    </row>
    <row r="162" spans="1:18" ht="38.25">
      <c r="A162" s="70" t="s">
        <v>157</v>
      </c>
      <c r="B162" s="69">
        <v>4</v>
      </c>
      <c r="K162" s="32"/>
      <c r="L162" s="2"/>
      <c r="M162" s="45" t="s">
        <v>363</v>
      </c>
      <c r="N162" s="56" t="s">
        <v>682</v>
      </c>
      <c r="O162" s="45" t="s">
        <v>507</v>
      </c>
      <c r="P162" s="8" t="s">
        <v>686</v>
      </c>
      <c r="Q162" s="34" t="s">
        <v>699</v>
      </c>
      <c r="R162" s="34" t="s">
        <v>725</v>
      </c>
    </row>
    <row r="163" spans="1:18" ht="38.25">
      <c r="A163" s="70" t="s">
        <v>158</v>
      </c>
      <c r="B163" s="10">
        <v>0.8</v>
      </c>
      <c r="K163" s="32"/>
      <c r="L163" s="2"/>
      <c r="M163" s="44" t="s">
        <v>364</v>
      </c>
      <c r="N163" s="56" t="s">
        <v>682</v>
      </c>
      <c r="O163" s="45" t="s">
        <v>507</v>
      </c>
      <c r="P163" s="8" t="s">
        <v>686</v>
      </c>
      <c r="Q163" s="34" t="s">
        <v>699</v>
      </c>
      <c r="R163" s="34" t="s">
        <v>725</v>
      </c>
    </row>
    <row r="164" spans="1:18" ht="38.25">
      <c r="A164" s="70" t="s">
        <v>159</v>
      </c>
      <c r="B164" s="10">
        <v>0.75</v>
      </c>
      <c r="K164" s="32"/>
      <c r="L164" s="2"/>
      <c r="M164" s="44" t="s">
        <v>365</v>
      </c>
      <c r="N164" s="56" t="s">
        <v>682</v>
      </c>
      <c r="O164" s="45" t="s">
        <v>507</v>
      </c>
      <c r="P164" s="8" t="s">
        <v>686</v>
      </c>
      <c r="Q164" s="34" t="s">
        <v>699</v>
      </c>
      <c r="R164" s="34" t="s">
        <v>725</v>
      </c>
    </row>
    <row r="165" spans="1:18" ht="38.25">
      <c r="A165" s="70" t="s">
        <v>771</v>
      </c>
      <c r="B165" s="69">
        <v>80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8"/>
      <c r="M165" s="44" t="s">
        <v>366</v>
      </c>
      <c r="N165" s="56" t="s">
        <v>682</v>
      </c>
      <c r="O165" s="45" t="s">
        <v>507</v>
      </c>
      <c r="P165" s="8" t="s">
        <v>686</v>
      </c>
      <c r="Q165" s="34" t="s">
        <v>699</v>
      </c>
      <c r="R165" s="34" t="s">
        <v>725</v>
      </c>
    </row>
    <row r="166" spans="1:18" ht="38.25">
      <c r="A166" s="70" t="s">
        <v>160</v>
      </c>
      <c r="B166" s="69">
        <v>4</v>
      </c>
      <c r="K166" s="32"/>
      <c r="L166" s="2"/>
      <c r="M166" s="44" t="s">
        <v>367</v>
      </c>
      <c r="N166" s="56" t="s">
        <v>682</v>
      </c>
      <c r="O166" s="45" t="s">
        <v>507</v>
      </c>
      <c r="P166" s="8" t="s">
        <v>686</v>
      </c>
      <c r="Q166" s="34" t="s">
        <v>699</v>
      </c>
      <c r="R166" s="34" t="s">
        <v>725</v>
      </c>
    </row>
    <row r="167" spans="1:18" ht="38.25">
      <c r="A167" s="70" t="s">
        <v>772</v>
      </c>
      <c r="B167" s="69">
        <v>3</v>
      </c>
      <c r="K167" s="32"/>
      <c r="L167" s="2"/>
      <c r="M167" s="44" t="s">
        <v>368</v>
      </c>
      <c r="N167" s="56" t="s">
        <v>682</v>
      </c>
      <c r="O167" s="45" t="s">
        <v>508</v>
      </c>
      <c r="P167" s="8" t="s">
        <v>686</v>
      </c>
      <c r="Q167" s="34" t="s">
        <v>699</v>
      </c>
      <c r="R167" s="8" t="s">
        <v>726</v>
      </c>
    </row>
    <row r="168" spans="1:18" ht="38.25">
      <c r="A168" s="38" t="s">
        <v>773</v>
      </c>
      <c r="B168" s="40">
        <v>2</v>
      </c>
      <c r="K168" s="32"/>
      <c r="L168" s="2"/>
      <c r="M168" s="45" t="s">
        <v>369</v>
      </c>
      <c r="N168" s="56" t="s">
        <v>682</v>
      </c>
      <c r="O168" s="45" t="s">
        <v>508</v>
      </c>
      <c r="P168" s="8" t="s">
        <v>686</v>
      </c>
      <c r="Q168" s="34" t="s">
        <v>699</v>
      </c>
      <c r="R168" s="8" t="s">
        <v>726</v>
      </c>
    </row>
    <row r="169" spans="1:18" ht="38.25">
      <c r="A169" s="70" t="s">
        <v>371</v>
      </c>
      <c r="B169" s="69">
        <v>3</v>
      </c>
      <c r="K169" s="32"/>
      <c r="L169" s="2"/>
      <c r="M169" s="44" t="s">
        <v>372</v>
      </c>
      <c r="N169" s="56" t="s">
        <v>682</v>
      </c>
      <c r="O169" s="45" t="s">
        <v>508</v>
      </c>
      <c r="P169" s="8" t="s">
        <v>686</v>
      </c>
      <c r="Q169" s="34" t="s">
        <v>699</v>
      </c>
      <c r="R169" s="8" t="s">
        <v>726</v>
      </c>
    </row>
    <row r="170" spans="1:18" ht="38.25">
      <c r="A170" s="70" t="s">
        <v>161</v>
      </c>
      <c r="B170" s="69">
        <v>1</v>
      </c>
      <c r="K170" s="32"/>
      <c r="L170" s="2"/>
      <c r="M170" s="45" t="s">
        <v>373</v>
      </c>
      <c r="N170" s="56" t="s">
        <v>682</v>
      </c>
      <c r="O170" s="45" t="s">
        <v>508</v>
      </c>
      <c r="P170" s="8" t="s">
        <v>686</v>
      </c>
      <c r="Q170" s="34" t="s">
        <v>699</v>
      </c>
      <c r="R170" s="8" t="s">
        <v>726</v>
      </c>
    </row>
    <row r="171" spans="1:18" ht="38.25">
      <c r="A171" s="70" t="s">
        <v>163</v>
      </c>
      <c r="B171" s="69">
        <v>1</v>
      </c>
      <c r="K171" s="32"/>
      <c r="L171" s="2"/>
      <c r="M171" s="44" t="s">
        <v>374</v>
      </c>
      <c r="N171" s="56" t="s">
        <v>682</v>
      </c>
      <c r="O171" s="45" t="s">
        <v>508</v>
      </c>
      <c r="P171" s="8" t="s">
        <v>686</v>
      </c>
      <c r="Q171" s="34" t="s">
        <v>699</v>
      </c>
      <c r="R171" s="8" t="s">
        <v>726</v>
      </c>
    </row>
    <row r="172" spans="1:18" ht="38.25">
      <c r="A172" s="70" t="s">
        <v>774</v>
      </c>
      <c r="B172" s="10">
        <v>0.6</v>
      </c>
      <c r="K172" s="32"/>
      <c r="L172" s="2"/>
      <c r="M172" s="45" t="s">
        <v>375</v>
      </c>
      <c r="N172" s="56" t="s">
        <v>682</v>
      </c>
      <c r="O172" s="45" t="s">
        <v>508</v>
      </c>
      <c r="P172" s="8" t="s">
        <v>686</v>
      </c>
      <c r="Q172" s="34" t="s">
        <v>699</v>
      </c>
      <c r="R172" s="8" t="s">
        <v>726</v>
      </c>
    </row>
    <row r="173" spans="1:18" ht="38.25">
      <c r="A173" s="70" t="s">
        <v>164</v>
      </c>
      <c r="B173" s="69">
        <v>3</v>
      </c>
      <c r="K173" s="32"/>
      <c r="L173" s="2"/>
      <c r="M173" s="44" t="s">
        <v>376</v>
      </c>
      <c r="N173" s="56" t="s">
        <v>682</v>
      </c>
      <c r="O173" s="45" t="s">
        <v>508</v>
      </c>
      <c r="P173" s="8" t="s">
        <v>686</v>
      </c>
      <c r="Q173" s="34" t="s">
        <v>699</v>
      </c>
      <c r="R173" s="8" t="s">
        <v>726</v>
      </c>
    </row>
    <row r="174" spans="1:18" ht="38.25">
      <c r="A174" s="70" t="s">
        <v>775</v>
      </c>
      <c r="B174" s="10">
        <v>0.7</v>
      </c>
      <c r="K174" s="32"/>
      <c r="L174" s="2"/>
      <c r="M174" s="44" t="s">
        <v>377</v>
      </c>
      <c r="N174" s="56" t="s">
        <v>682</v>
      </c>
      <c r="O174" s="45" t="s">
        <v>509</v>
      </c>
      <c r="P174" s="8" t="s">
        <v>686</v>
      </c>
      <c r="Q174" s="34" t="s">
        <v>699</v>
      </c>
      <c r="R174" s="8" t="s">
        <v>727</v>
      </c>
    </row>
    <row r="175" spans="1:18" ht="38.25">
      <c r="A175" s="70" t="s">
        <v>165</v>
      </c>
      <c r="B175" s="10">
        <v>0.1</v>
      </c>
      <c r="K175" s="32"/>
      <c r="L175" s="2"/>
      <c r="M175" s="44" t="s">
        <v>378</v>
      </c>
      <c r="N175" s="56" t="s">
        <v>682</v>
      </c>
      <c r="O175" s="45" t="s">
        <v>509</v>
      </c>
      <c r="P175" s="8" t="s">
        <v>686</v>
      </c>
      <c r="Q175" s="34" t="s">
        <v>699</v>
      </c>
      <c r="R175" s="8" t="s">
        <v>727</v>
      </c>
    </row>
    <row r="176" spans="1:18" ht="38.25">
      <c r="A176" s="70" t="s">
        <v>166</v>
      </c>
      <c r="B176" s="69">
        <v>2</v>
      </c>
      <c r="K176" s="32"/>
      <c r="L176" s="2"/>
      <c r="M176" s="45" t="s">
        <v>379</v>
      </c>
      <c r="N176" s="56" t="s">
        <v>682</v>
      </c>
      <c r="O176" s="45" t="s">
        <v>509</v>
      </c>
      <c r="P176" s="8" t="s">
        <v>686</v>
      </c>
      <c r="Q176" s="34" t="s">
        <v>699</v>
      </c>
      <c r="R176" s="8" t="s">
        <v>727</v>
      </c>
    </row>
    <row r="177" spans="1:18" ht="25.5" customHeight="1">
      <c r="A177" s="70" t="s">
        <v>167</v>
      </c>
      <c r="B177" s="10">
        <v>0.98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8"/>
      <c r="M177" s="45" t="s">
        <v>380</v>
      </c>
      <c r="N177" s="56" t="s">
        <v>682</v>
      </c>
      <c r="O177" s="45" t="s">
        <v>509</v>
      </c>
      <c r="P177" s="8" t="s">
        <v>686</v>
      </c>
      <c r="Q177" s="34" t="s">
        <v>699</v>
      </c>
      <c r="R177" s="8" t="s">
        <v>727</v>
      </c>
    </row>
    <row r="178" spans="1:18" ht="38.25">
      <c r="A178" s="70" t="s">
        <v>169</v>
      </c>
      <c r="B178" s="10">
        <v>0.98</v>
      </c>
      <c r="K178" s="32"/>
      <c r="L178" s="2"/>
      <c r="M178" s="44" t="s">
        <v>381</v>
      </c>
      <c r="N178" s="56" t="s">
        <v>682</v>
      </c>
      <c r="O178" s="45" t="s">
        <v>509</v>
      </c>
      <c r="P178" s="8" t="s">
        <v>686</v>
      </c>
      <c r="Q178" s="34" t="s">
        <v>699</v>
      </c>
      <c r="R178" s="8" t="s">
        <v>727</v>
      </c>
    </row>
    <row r="179" spans="1:18" ht="38.25">
      <c r="A179" s="70" t="s">
        <v>776</v>
      </c>
      <c r="B179" s="69">
        <v>1</v>
      </c>
      <c r="K179" s="32"/>
      <c r="L179" s="2"/>
      <c r="M179" s="44" t="s">
        <v>382</v>
      </c>
      <c r="N179" s="56" t="s">
        <v>682</v>
      </c>
      <c r="O179" s="45" t="s">
        <v>509</v>
      </c>
      <c r="P179" s="8" t="s">
        <v>686</v>
      </c>
      <c r="Q179" s="34" t="s">
        <v>699</v>
      </c>
      <c r="R179" s="8" t="s">
        <v>727</v>
      </c>
    </row>
    <row r="180" spans="1:18" ht="38.25">
      <c r="A180" s="70" t="s">
        <v>777</v>
      </c>
      <c r="B180" s="10">
        <v>0.75</v>
      </c>
      <c r="K180" s="32"/>
      <c r="L180" s="2"/>
      <c r="M180" s="44" t="s">
        <v>383</v>
      </c>
      <c r="N180" s="56" t="s">
        <v>682</v>
      </c>
      <c r="O180" s="45" t="s">
        <v>509</v>
      </c>
      <c r="P180" s="8" t="s">
        <v>686</v>
      </c>
      <c r="Q180" s="34" t="s">
        <v>699</v>
      </c>
      <c r="R180" s="8" t="s">
        <v>727</v>
      </c>
    </row>
    <row r="181" spans="1:18" ht="38.25">
      <c r="A181" s="70" t="s">
        <v>778</v>
      </c>
      <c r="B181" s="10">
        <v>0.75</v>
      </c>
      <c r="K181" s="32"/>
      <c r="L181" s="2"/>
      <c r="M181" s="44" t="s">
        <v>384</v>
      </c>
      <c r="N181" s="56" t="s">
        <v>682</v>
      </c>
      <c r="O181" s="45" t="s">
        <v>509</v>
      </c>
      <c r="P181" s="8" t="s">
        <v>686</v>
      </c>
      <c r="Q181" s="34" t="s">
        <v>699</v>
      </c>
      <c r="R181" s="8" t="s">
        <v>727</v>
      </c>
    </row>
    <row r="182" spans="1:18" ht="38.25">
      <c r="A182" s="70" t="s">
        <v>171</v>
      </c>
      <c r="B182" s="69">
        <v>5</v>
      </c>
      <c r="K182" s="32"/>
      <c r="L182" s="2"/>
      <c r="M182" s="44" t="s">
        <v>385</v>
      </c>
      <c r="N182" s="56" t="s">
        <v>682</v>
      </c>
      <c r="O182" s="45" t="s">
        <v>509</v>
      </c>
      <c r="P182" s="8" t="s">
        <v>686</v>
      </c>
      <c r="Q182" s="34" t="s">
        <v>699</v>
      </c>
      <c r="R182" s="8" t="s">
        <v>727</v>
      </c>
    </row>
    <row r="183" spans="1:18" ht="38.25">
      <c r="A183" s="70" t="s">
        <v>779</v>
      </c>
      <c r="B183" s="69">
        <v>12</v>
      </c>
      <c r="K183" s="32"/>
      <c r="L183" s="2"/>
      <c r="M183" s="45" t="s">
        <v>386</v>
      </c>
      <c r="N183" s="56" t="s">
        <v>682</v>
      </c>
      <c r="O183" s="45" t="s">
        <v>510</v>
      </c>
      <c r="P183" s="8" t="s">
        <v>686</v>
      </c>
      <c r="Q183" s="34" t="s">
        <v>699</v>
      </c>
      <c r="R183" s="8" t="s">
        <v>728</v>
      </c>
    </row>
    <row r="184" spans="1:18" ht="38.25">
      <c r="A184" s="70" t="s">
        <v>780</v>
      </c>
      <c r="B184" s="10">
        <v>0.8</v>
      </c>
      <c r="K184" s="32"/>
      <c r="L184" s="2"/>
      <c r="M184" s="44" t="s">
        <v>387</v>
      </c>
      <c r="N184" s="56" t="s">
        <v>682</v>
      </c>
      <c r="O184" s="45" t="s">
        <v>510</v>
      </c>
      <c r="P184" s="8" t="s">
        <v>686</v>
      </c>
      <c r="Q184" s="34" t="s">
        <v>699</v>
      </c>
      <c r="R184" s="8" t="s">
        <v>728</v>
      </c>
    </row>
    <row r="185" spans="1:18" ht="38.25">
      <c r="A185" s="70" t="s">
        <v>172</v>
      </c>
      <c r="B185" s="69">
        <v>2</v>
      </c>
      <c r="K185" s="32"/>
      <c r="L185" s="2"/>
      <c r="M185" s="44" t="s">
        <v>388</v>
      </c>
      <c r="N185" s="56" t="s">
        <v>682</v>
      </c>
      <c r="O185" s="45" t="s">
        <v>510</v>
      </c>
      <c r="P185" s="8" t="s">
        <v>686</v>
      </c>
      <c r="Q185" s="34" t="s">
        <v>699</v>
      </c>
      <c r="R185" s="8" t="s">
        <v>728</v>
      </c>
    </row>
    <row r="186" spans="1:18" ht="38.25">
      <c r="A186" s="70" t="s">
        <v>781</v>
      </c>
      <c r="B186" s="69">
        <v>12</v>
      </c>
      <c r="K186" s="32"/>
      <c r="L186" s="2"/>
      <c r="M186" s="45" t="s">
        <v>389</v>
      </c>
      <c r="N186" s="56" t="s">
        <v>682</v>
      </c>
      <c r="O186" s="45" t="s">
        <v>510</v>
      </c>
      <c r="P186" s="8" t="s">
        <v>686</v>
      </c>
      <c r="Q186" s="34" t="s">
        <v>699</v>
      </c>
      <c r="R186" s="8" t="s">
        <v>728</v>
      </c>
    </row>
    <row r="187" spans="1:18" ht="38.25">
      <c r="A187" s="70" t="s">
        <v>782</v>
      </c>
      <c r="B187" s="69">
        <v>5</v>
      </c>
      <c r="K187" s="32"/>
      <c r="L187" s="2"/>
      <c r="M187" s="44" t="s">
        <v>390</v>
      </c>
      <c r="N187" s="56" t="s">
        <v>682</v>
      </c>
      <c r="O187" s="45" t="s">
        <v>510</v>
      </c>
      <c r="P187" s="8" t="s">
        <v>686</v>
      </c>
      <c r="Q187" s="34" t="s">
        <v>699</v>
      </c>
      <c r="R187" s="8" t="s">
        <v>728</v>
      </c>
    </row>
    <row r="188" spans="1:18" ht="25.5">
      <c r="A188" s="70" t="s">
        <v>173</v>
      </c>
      <c r="B188" s="69">
        <v>3</v>
      </c>
      <c r="K188" s="32"/>
      <c r="L188" s="2"/>
      <c r="M188" s="64" t="s">
        <v>391</v>
      </c>
      <c r="N188" s="56" t="s">
        <v>682</v>
      </c>
      <c r="O188" s="64" t="s">
        <v>509</v>
      </c>
      <c r="P188" s="8" t="s">
        <v>686</v>
      </c>
      <c r="Q188" s="34" t="s">
        <v>700</v>
      </c>
      <c r="R188" s="11" t="s">
        <v>729</v>
      </c>
    </row>
    <row r="189" spans="1:18" ht="51">
      <c r="A189" s="70" t="s">
        <v>174</v>
      </c>
      <c r="B189" s="69">
        <v>2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8"/>
      <c r="M189" s="44" t="s">
        <v>392</v>
      </c>
      <c r="N189" s="45" t="s">
        <v>680</v>
      </c>
      <c r="O189" s="45" t="s">
        <v>511</v>
      </c>
      <c r="P189" s="8" t="s">
        <v>686</v>
      </c>
      <c r="Q189" s="34" t="s">
        <v>730</v>
      </c>
      <c r="R189" s="8" t="s">
        <v>731</v>
      </c>
    </row>
    <row r="190" spans="1:18" ht="51">
      <c r="A190" s="70" t="s">
        <v>175</v>
      </c>
      <c r="B190" s="69">
        <v>2</v>
      </c>
      <c r="K190" s="32"/>
      <c r="L190" s="2"/>
      <c r="M190" s="44" t="s">
        <v>393</v>
      </c>
      <c r="N190" s="45" t="s">
        <v>680</v>
      </c>
      <c r="O190" s="45" t="s">
        <v>511</v>
      </c>
      <c r="P190" s="8" t="s">
        <v>686</v>
      </c>
      <c r="Q190" s="34" t="s">
        <v>730</v>
      </c>
      <c r="R190" s="8" t="s">
        <v>731</v>
      </c>
    </row>
    <row r="191" spans="1:18" ht="51">
      <c r="A191" s="54" t="s">
        <v>783</v>
      </c>
      <c r="B191" s="55">
        <v>0.95</v>
      </c>
      <c r="C191" s="6"/>
      <c r="D191" s="3"/>
      <c r="E191" s="3"/>
      <c r="F191" s="3"/>
      <c r="G191" s="3"/>
      <c r="H191" s="3"/>
      <c r="I191" s="3"/>
      <c r="J191" s="3"/>
      <c r="K191" s="31"/>
      <c r="L191" s="3"/>
      <c r="M191" s="45" t="s">
        <v>396</v>
      </c>
      <c r="N191" s="45" t="s">
        <v>680</v>
      </c>
      <c r="O191" s="45" t="s">
        <v>511</v>
      </c>
      <c r="P191" s="8" t="s">
        <v>686</v>
      </c>
      <c r="Q191" s="34" t="s">
        <v>730</v>
      </c>
      <c r="R191" s="8" t="s">
        <v>731</v>
      </c>
    </row>
    <row r="192" spans="1:18" ht="51">
      <c r="A192" s="70" t="s">
        <v>784</v>
      </c>
      <c r="B192" s="69">
        <v>2</v>
      </c>
      <c r="K192" s="32"/>
      <c r="L192" s="2"/>
      <c r="M192" s="44" t="s">
        <v>395</v>
      </c>
      <c r="N192" s="45" t="s">
        <v>680</v>
      </c>
      <c r="O192" s="45" t="s">
        <v>511</v>
      </c>
      <c r="P192" s="8" t="s">
        <v>686</v>
      </c>
      <c r="Q192" s="34" t="s">
        <v>730</v>
      </c>
      <c r="R192" s="8" t="s">
        <v>731</v>
      </c>
    </row>
    <row r="193" spans="1:18" ht="51">
      <c r="A193" s="70" t="s">
        <v>176</v>
      </c>
      <c r="B193" s="69">
        <v>5</v>
      </c>
      <c r="K193" s="32"/>
      <c r="L193" s="2"/>
      <c r="M193" s="44" t="s">
        <v>394</v>
      </c>
      <c r="N193" s="45" t="s">
        <v>680</v>
      </c>
      <c r="O193" s="45" t="s">
        <v>511</v>
      </c>
      <c r="P193" s="8" t="s">
        <v>686</v>
      </c>
      <c r="Q193" s="34" t="s">
        <v>730</v>
      </c>
      <c r="R193" s="8" t="s">
        <v>731</v>
      </c>
    </row>
    <row r="194" spans="1:18" ht="38.25">
      <c r="A194" s="70" t="s">
        <v>785</v>
      </c>
      <c r="B194" s="10">
        <v>0.75</v>
      </c>
      <c r="K194" s="32"/>
      <c r="L194" s="2"/>
      <c r="M194" s="44" t="s">
        <v>397</v>
      </c>
      <c r="N194" s="45" t="s">
        <v>680</v>
      </c>
      <c r="O194" s="45" t="s">
        <v>512</v>
      </c>
      <c r="P194" s="8" t="s">
        <v>686</v>
      </c>
      <c r="Q194" s="34" t="s">
        <v>730</v>
      </c>
      <c r="R194" s="8" t="s">
        <v>732</v>
      </c>
    </row>
    <row r="195" spans="1:18" ht="38.25">
      <c r="A195" s="70" t="s">
        <v>177</v>
      </c>
      <c r="B195" s="69">
        <v>5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8"/>
      <c r="M195" s="44" t="s">
        <v>398</v>
      </c>
      <c r="N195" s="45" t="s">
        <v>680</v>
      </c>
      <c r="O195" s="45" t="s">
        <v>512</v>
      </c>
      <c r="P195" s="8" t="s">
        <v>686</v>
      </c>
      <c r="Q195" s="34" t="s">
        <v>730</v>
      </c>
      <c r="R195" s="8" t="s">
        <v>732</v>
      </c>
    </row>
    <row r="196" spans="1:18" ht="38.25">
      <c r="A196" s="70" t="s">
        <v>786</v>
      </c>
      <c r="B196" s="69">
        <v>12</v>
      </c>
      <c r="K196" s="32"/>
      <c r="L196" s="2"/>
      <c r="M196" s="44" t="s">
        <v>399</v>
      </c>
      <c r="N196" s="56" t="s">
        <v>682</v>
      </c>
      <c r="O196" s="45" t="s">
        <v>513</v>
      </c>
      <c r="P196" s="8" t="s">
        <v>687</v>
      </c>
      <c r="Q196" s="34" t="s">
        <v>733</v>
      </c>
      <c r="R196" s="8" t="s">
        <v>735</v>
      </c>
    </row>
    <row r="197" spans="1:18" ht="38.25">
      <c r="A197" s="70" t="s">
        <v>178</v>
      </c>
      <c r="B197" s="69">
        <v>4</v>
      </c>
      <c r="K197" s="32"/>
      <c r="L197" s="2"/>
      <c r="M197" s="64" t="s">
        <v>400</v>
      </c>
      <c r="N197" s="56" t="s">
        <v>682</v>
      </c>
      <c r="O197" s="64" t="s">
        <v>513</v>
      </c>
      <c r="P197" s="8" t="s">
        <v>687</v>
      </c>
      <c r="Q197" s="34" t="s">
        <v>733</v>
      </c>
      <c r="R197" s="8" t="s">
        <v>735</v>
      </c>
    </row>
    <row r="198" spans="1:18" ht="38.25">
      <c r="A198" s="70" t="s">
        <v>179</v>
      </c>
      <c r="B198" s="69">
        <v>5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30"/>
      <c r="M198" s="64" t="s">
        <v>401</v>
      </c>
      <c r="N198" s="64" t="s">
        <v>678</v>
      </c>
      <c r="O198" s="64" t="s">
        <v>514</v>
      </c>
      <c r="P198" s="8" t="s">
        <v>687</v>
      </c>
      <c r="Q198" s="34" t="s">
        <v>734</v>
      </c>
      <c r="R198" s="11" t="s">
        <v>736</v>
      </c>
    </row>
    <row r="199" spans="1:18" ht="38.25">
      <c r="A199" s="70" t="s">
        <v>787</v>
      </c>
      <c r="B199" s="69">
        <v>15</v>
      </c>
      <c r="K199" s="32"/>
      <c r="L199" s="2"/>
      <c r="M199" s="44" t="s">
        <v>402</v>
      </c>
      <c r="N199" s="56" t="s">
        <v>682</v>
      </c>
      <c r="O199" s="45" t="s">
        <v>513</v>
      </c>
      <c r="P199" s="8" t="s">
        <v>687</v>
      </c>
      <c r="Q199" s="34" t="s">
        <v>734</v>
      </c>
      <c r="R199" s="8" t="s">
        <v>737</v>
      </c>
    </row>
    <row r="200" spans="1:18" ht="38.25">
      <c r="A200" s="70" t="s">
        <v>180</v>
      </c>
      <c r="B200" s="69">
        <v>1</v>
      </c>
      <c r="K200" s="32"/>
      <c r="L200" s="2"/>
      <c r="M200" s="44" t="s">
        <v>403</v>
      </c>
      <c r="N200" s="56" t="s">
        <v>682</v>
      </c>
      <c r="O200" s="45" t="s">
        <v>513</v>
      </c>
      <c r="P200" s="8" t="s">
        <v>687</v>
      </c>
      <c r="Q200" s="34" t="s">
        <v>734</v>
      </c>
      <c r="R200" s="8" t="s">
        <v>737</v>
      </c>
    </row>
    <row r="201" spans="1:18" ht="38.25">
      <c r="A201" s="70" t="s">
        <v>180</v>
      </c>
      <c r="B201" s="69">
        <v>1</v>
      </c>
      <c r="K201" s="32"/>
      <c r="L201" s="2"/>
      <c r="M201" s="64" t="s">
        <v>404</v>
      </c>
      <c r="N201" s="64" t="s">
        <v>678</v>
      </c>
      <c r="O201" s="64" t="s">
        <v>514</v>
      </c>
      <c r="P201" s="8" t="s">
        <v>687</v>
      </c>
      <c r="Q201" s="34" t="s">
        <v>734</v>
      </c>
      <c r="R201" s="8" t="s">
        <v>737</v>
      </c>
    </row>
    <row r="202" spans="1:18" ht="38.25">
      <c r="A202" s="62" t="s">
        <v>181</v>
      </c>
      <c r="B202" s="57">
        <v>6</v>
      </c>
      <c r="K202" s="32"/>
      <c r="L202" s="2"/>
      <c r="M202" s="64" t="s">
        <v>405</v>
      </c>
      <c r="N202" s="56" t="s">
        <v>682</v>
      </c>
      <c r="O202" s="64" t="s">
        <v>513</v>
      </c>
      <c r="P202" s="8" t="s">
        <v>687</v>
      </c>
      <c r="Q202" s="34" t="s">
        <v>734</v>
      </c>
      <c r="R202" s="11" t="s">
        <v>738</v>
      </c>
    </row>
    <row r="203" spans="1:18" ht="38.25">
      <c r="A203" s="70" t="s">
        <v>182</v>
      </c>
      <c r="B203" s="69">
        <v>30</v>
      </c>
      <c r="K203" s="32"/>
      <c r="L203" s="2"/>
      <c r="M203" s="44" t="s">
        <v>406</v>
      </c>
      <c r="N203" s="56" t="s">
        <v>682</v>
      </c>
      <c r="O203" s="45" t="s">
        <v>513</v>
      </c>
      <c r="P203" s="8" t="s">
        <v>687</v>
      </c>
      <c r="Q203" s="34" t="s">
        <v>734</v>
      </c>
      <c r="R203" s="11" t="s">
        <v>738</v>
      </c>
    </row>
    <row r="204" spans="1:18" ht="38.25">
      <c r="A204" s="70" t="s">
        <v>788</v>
      </c>
      <c r="B204" s="69">
        <v>1067</v>
      </c>
      <c r="K204" s="32"/>
      <c r="L204" s="2"/>
      <c r="M204" s="44" t="s">
        <v>407</v>
      </c>
      <c r="N204" s="56" t="s">
        <v>682</v>
      </c>
      <c r="O204" s="45" t="s">
        <v>513</v>
      </c>
      <c r="P204" s="8" t="s">
        <v>687</v>
      </c>
      <c r="Q204" s="34" t="s">
        <v>734</v>
      </c>
      <c r="R204" s="11" t="s">
        <v>738</v>
      </c>
    </row>
    <row r="205" spans="1:18" ht="38.25">
      <c r="A205" s="70" t="s">
        <v>183</v>
      </c>
      <c r="B205" s="69">
        <v>250</v>
      </c>
      <c r="K205" s="32"/>
      <c r="L205" s="2"/>
      <c r="M205" s="64" t="s">
        <v>408</v>
      </c>
      <c r="N205" s="56" t="s">
        <v>682</v>
      </c>
      <c r="O205" s="64" t="s">
        <v>513</v>
      </c>
      <c r="P205" s="8" t="s">
        <v>687</v>
      </c>
      <c r="Q205" s="34" t="s">
        <v>734</v>
      </c>
      <c r="R205" s="11" t="s">
        <v>738</v>
      </c>
    </row>
    <row r="206" spans="1:18" ht="38.25">
      <c r="A206" s="70" t="s">
        <v>789</v>
      </c>
      <c r="B206" s="69">
        <v>5</v>
      </c>
      <c r="K206" s="32"/>
      <c r="L206" s="2"/>
      <c r="M206" s="44" t="s">
        <v>409</v>
      </c>
      <c r="N206" s="56" t="s">
        <v>682</v>
      </c>
      <c r="O206" s="45" t="s">
        <v>513</v>
      </c>
      <c r="P206" s="8" t="s">
        <v>687</v>
      </c>
      <c r="Q206" s="34" t="s">
        <v>734</v>
      </c>
      <c r="R206" s="11" t="s">
        <v>738</v>
      </c>
    </row>
    <row r="207" spans="1:18" ht="38.25">
      <c r="A207" s="70" t="s">
        <v>184</v>
      </c>
      <c r="B207" s="69">
        <v>30</v>
      </c>
      <c r="K207" s="32"/>
      <c r="L207" s="2"/>
      <c r="M207" s="44" t="s">
        <v>410</v>
      </c>
      <c r="N207" s="56" t="s">
        <v>682</v>
      </c>
      <c r="O207" s="45" t="s">
        <v>513</v>
      </c>
      <c r="P207" s="8" t="s">
        <v>687</v>
      </c>
      <c r="Q207" s="34" t="s">
        <v>734</v>
      </c>
      <c r="R207" s="11" t="s">
        <v>738</v>
      </c>
    </row>
    <row r="208" spans="1:18" ht="38.25">
      <c r="A208" s="70" t="s">
        <v>185</v>
      </c>
      <c r="B208" s="69">
        <v>4</v>
      </c>
      <c r="K208" s="32"/>
      <c r="L208" s="2"/>
      <c r="M208" s="44" t="s">
        <v>411</v>
      </c>
      <c r="N208" s="56" t="s">
        <v>682</v>
      </c>
      <c r="O208" s="45" t="s">
        <v>513</v>
      </c>
      <c r="P208" s="8" t="s">
        <v>687</v>
      </c>
      <c r="Q208" s="34" t="s">
        <v>734</v>
      </c>
      <c r="R208" s="11" t="s">
        <v>738</v>
      </c>
    </row>
    <row r="209" spans="1:18" ht="25.5">
      <c r="A209" s="70" t="s">
        <v>186</v>
      </c>
      <c r="B209" s="69">
        <v>3</v>
      </c>
      <c r="K209" s="32"/>
      <c r="L209" s="2"/>
      <c r="M209" s="64" t="s">
        <v>412</v>
      </c>
      <c r="N209" s="64" t="s">
        <v>678</v>
      </c>
      <c r="O209" s="64" t="s">
        <v>504</v>
      </c>
      <c r="P209" s="8" t="s">
        <v>687</v>
      </c>
      <c r="Q209" s="11" t="s">
        <v>701</v>
      </c>
      <c r="R209" s="11" t="s">
        <v>739</v>
      </c>
    </row>
    <row r="210" spans="1:18" ht="38.25">
      <c r="A210" s="70" t="s">
        <v>790</v>
      </c>
      <c r="B210" s="69">
        <v>4</v>
      </c>
      <c r="K210" s="32"/>
      <c r="L210" s="2"/>
      <c r="M210" s="44" t="s">
        <v>414</v>
      </c>
      <c r="N210" s="56" t="s">
        <v>681</v>
      </c>
      <c r="O210" s="45" t="s">
        <v>197</v>
      </c>
      <c r="P210" s="8" t="s">
        <v>684</v>
      </c>
      <c r="Q210" s="8" t="s">
        <v>714</v>
      </c>
      <c r="R210" s="8" t="s">
        <v>740</v>
      </c>
    </row>
    <row r="211" spans="1:18" ht="38.25">
      <c r="A211" s="70" t="s">
        <v>187</v>
      </c>
      <c r="B211" s="69">
        <v>4</v>
      </c>
      <c r="K211" s="32"/>
      <c r="L211" s="2"/>
      <c r="M211" s="44" t="s">
        <v>415</v>
      </c>
      <c r="N211" s="56" t="s">
        <v>681</v>
      </c>
      <c r="O211" s="45" t="s">
        <v>197</v>
      </c>
      <c r="P211" s="8" t="s">
        <v>684</v>
      </c>
      <c r="Q211" s="8" t="s">
        <v>714</v>
      </c>
      <c r="R211" s="8" t="s">
        <v>740</v>
      </c>
    </row>
    <row r="212" spans="1:18" ht="38.25">
      <c r="A212" s="52" t="s">
        <v>194</v>
      </c>
      <c r="B212" s="47">
        <v>2</v>
      </c>
      <c r="K212" s="32"/>
      <c r="L212" s="2"/>
      <c r="M212" s="49" t="s">
        <v>416</v>
      </c>
      <c r="N212" s="56" t="s">
        <v>681</v>
      </c>
      <c r="O212" s="49" t="s">
        <v>197</v>
      </c>
      <c r="P212" s="8" t="s">
        <v>684</v>
      </c>
      <c r="Q212" s="8" t="s">
        <v>714</v>
      </c>
      <c r="R212" s="8" t="s">
        <v>740</v>
      </c>
    </row>
    <row r="213" spans="1:18" ht="38.25">
      <c r="A213" s="70" t="s">
        <v>188</v>
      </c>
      <c r="B213" s="69">
        <v>4</v>
      </c>
      <c r="K213" s="32"/>
      <c r="L213" s="2"/>
      <c r="M213" s="45" t="s">
        <v>418</v>
      </c>
      <c r="N213" s="56" t="s">
        <v>681</v>
      </c>
      <c r="O213" s="45" t="s">
        <v>197</v>
      </c>
      <c r="P213" s="8" t="s">
        <v>684</v>
      </c>
      <c r="Q213" s="8" t="s">
        <v>714</v>
      </c>
      <c r="R213" s="8" t="s">
        <v>740</v>
      </c>
    </row>
    <row r="214" spans="1:18" ht="38.25">
      <c r="A214" s="70" t="s">
        <v>791</v>
      </c>
      <c r="B214" s="69">
        <v>2</v>
      </c>
      <c r="K214" s="32"/>
      <c r="L214" s="2"/>
      <c r="M214" s="44" t="s">
        <v>417</v>
      </c>
      <c r="N214" s="56" t="s">
        <v>681</v>
      </c>
      <c r="O214" s="45" t="s">
        <v>197</v>
      </c>
      <c r="P214" s="8" t="s">
        <v>684</v>
      </c>
      <c r="Q214" s="8" t="s">
        <v>714</v>
      </c>
      <c r="R214" s="8" t="s">
        <v>740</v>
      </c>
    </row>
    <row r="215" spans="1:18" ht="38.25">
      <c r="A215" s="70" t="s">
        <v>792</v>
      </c>
      <c r="B215" s="69">
        <v>4</v>
      </c>
      <c r="K215" s="32"/>
      <c r="L215" s="2"/>
      <c r="M215" s="44" t="s">
        <v>419</v>
      </c>
      <c r="N215" s="56" t="s">
        <v>681</v>
      </c>
      <c r="O215" s="45" t="s">
        <v>197</v>
      </c>
      <c r="P215" s="8" t="s">
        <v>685</v>
      </c>
      <c r="Q215" s="8" t="s">
        <v>695</v>
      </c>
      <c r="R215" s="8" t="s">
        <v>715</v>
      </c>
    </row>
    <row r="216" spans="1:18" ht="38.25">
      <c r="A216" s="70" t="s">
        <v>189</v>
      </c>
      <c r="B216" s="69">
        <v>2</v>
      </c>
      <c r="K216" s="32"/>
      <c r="L216" s="2"/>
      <c r="M216" s="64" t="s">
        <v>420</v>
      </c>
      <c r="N216" s="56" t="s">
        <v>681</v>
      </c>
      <c r="O216" s="64" t="s">
        <v>197</v>
      </c>
      <c r="P216" s="8" t="s">
        <v>685</v>
      </c>
      <c r="Q216" s="8" t="s">
        <v>695</v>
      </c>
      <c r="R216" s="8" t="s">
        <v>715</v>
      </c>
    </row>
    <row r="217" spans="1:18" ht="51">
      <c r="A217" s="70" t="s">
        <v>190</v>
      </c>
      <c r="B217" s="69">
        <v>2</v>
      </c>
      <c r="K217" s="32"/>
      <c r="L217" s="2"/>
      <c r="M217" s="44" t="s">
        <v>421</v>
      </c>
      <c r="N217" s="56" t="s">
        <v>681</v>
      </c>
      <c r="O217" s="45" t="s">
        <v>197</v>
      </c>
      <c r="P217" s="8" t="s">
        <v>685</v>
      </c>
      <c r="Q217" s="8" t="s">
        <v>696</v>
      </c>
      <c r="R217" s="8" t="s">
        <v>742</v>
      </c>
    </row>
    <row r="218" spans="1:18" ht="51">
      <c r="A218" s="70" t="s">
        <v>793</v>
      </c>
      <c r="B218" s="69">
        <v>1</v>
      </c>
      <c r="K218" s="32"/>
      <c r="L218" s="2"/>
      <c r="M218" s="44" t="s">
        <v>422</v>
      </c>
      <c r="N218" s="56" t="s">
        <v>681</v>
      </c>
      <c r="O218" s="45" t="s">
        <v>197</v>
      </c>
      <c r="P218" s="8" t="s">
        <v>685</v>
      </c>
      <c r="Q218" s="8" t="s">
        <v>696</v>
      </c>
      <c r="R218" s="8" t="s">
        <v>742</v>
      </c>
    </row>
    <row r="219" spans="1:18" ht="51">
      <c r="A219" s="70" t="s">
        <v>794</v>
      </c>
      <c r="B219" s="69">
        <v>2</v>
      </c>
      <c r="K219" s="32"/>
      <c r="L219" s="2"/>
      <c r="M219" s="44" t="s">
        <v>413</v>
      </c>
      <c r="N219" s="56" t="s">
        <v>681</v>
      </c>
      <c r="O219" s="45" t="s">
        <v>197</v>
      </c>
      <c r="P219" s="8" t="s">
        <v>685</v>
      </c>
      <c r="Q219" s="8" t="s">
        <v>696</v>
      </c>
      <c r="R219" s="8" t="s">
        <v>742</v>
      </c>
    </row>
    <row r="220" spans="1:18" ht="38.25">
      <c r="A220" s="70" t="s">
        <v>191</v>
      </c>
      <c r="B220" s="69">
        <v>4</v>
      </c>
      <c r="K220" s="32"/>
      <c r="L220" s="2"/>
      <c r="M220" s="56" t="s">
        <v>423</v>
      </c>
      <c r="N220" s="56" t="s">
        <v>681</v>
      </c>
      <c r="O220" s="56" t="s">
        <v>197</v>
      </c>
      <c r="P220" s="34" t="s">
        <v>686</v>
      </c>
      <c r="Q220" s="34" t="s">
        <v>699</v>
      </c>
      <c r="R220" s="34" t="s">
        <v>743</v>
      </c>
    </row>
    <row r="221" spans="1:18" ht="38.25">
      <c r="A221" s="70" t="s">
        <v>795</v>
      </c>
      <c r="B221" s="10">
        <v>1</v>
      </c>
      <c r="K221" s="32"/>
      <c r="L221" s="2"/>
      <c r="M221" s="44" t="s">
        <v>424</v>
      </c>
      <c r="N221" s="56" t="s">
        <v>681</v>
      </c>
      <c r="O221" s="45" t="s">
        <v>197</v>
      </c>
      <c r="P221" s="34" t="s">
        <v>686</v>
      </c>
      <c r="Q221" s="34" t="s">
        <v>699</v>
      </c>
      <c r="R221" s="34" t="s">
        <v>743</v>
      </c>
    </row>
    <row r="222" spans="1:18" ht="38.25">
      <c r="A222" s="70" t="s">
        <v>192</v>
      </c>
      <c r="B222" s="69">
        <v>1</v>
      </c>
      <c r="K222" s="32"/>
      <c r="L222" s="2"/>
      <c r="M222" s="44" t="s">
        <v>425</v>
      </c>
      <c r="N222" s="56" t="s">
        <v>681</v>
      </c>
      <c r="O222" s="45" t="s">
        <v>197</v>
      </c>
      <c r="P222" s="34" t="s">
        <v>686</v>
      </c>
      <c r="Q222" s="34" t="s">
        <v>699</v>
      </c>
      <c r="R222" s="34" t="s">
        <v>743</v>
      </c>
    </row>
    <row r="223" spans="1:18" ht="38.25">
      <c r="A223" s="70" t="s">
        <v>796</v>
      </c>
      <c r="B223" s="69">
        <v>2</v>
      </c>
      <c r="K223" s="32"/>
      <c r="L223" s="2"/>
      <c r="M223" s="44" t="s">
        <v>426</v>
      </c>
      <c r="N223" s="56" t="s">
        <v>681</v>
      </c>
      <c r="O223" s="45" t="s">
        <v>197</v>
      </c>
      <c r="P223" s="8" t="s">
        <v>687</v>
      </c>
      <c r="Q223" s="8" t="s">
        <v>734</v>
      </c>
      <c r="R223" s="8" t="s">
        <v>741</v>
      </c>
    </row>
    <row r="224" spans="1:18" ht="38.25">
      <c r="A224" s="70" t="s">
        <v>790</v>
      </c>
      <c r="B224" s="69">
        <v>4</v>
      </c>
      <c r="K224" s="32"/>
      <c r="L224" s="2"/>
      <c r="M224" s="44" t="s">
        <v>414</v>
      </c>
      <c r="N224" s="56" t="s">
        <v>681</v>
      </c>
      <c r="O224" s="45" t="s">
        <v>198</v>
      </c>
      <c r="P224" s="8" t="s">
        <v>684</v>
      </c>
      <c r="Q224" s="8" t="s">
        <v>714</v>
      </c>
      <c r="R224" s="8" t="s">
        <v>740</v>
      </c>
    </row>
    <row r="225" spans="1:18" ht="38.25">
      <c r="A225" s="70" t="s">
        <v>187</v>
      </c>
      <c r="B225" s="69">
        <v>4</v>
      </c>
      <c r="K225" s="32"/>
      <c r="L225" s="2"/>
      <c r="M225" s="44" t="s">
        <v>415</v>
      </c>
      <c r="N225" s="56" t="s">
        <v>681</v>
      </c>
      <c r="O225" s="45" t="s">
        <v>198</v>
      </c>
      <c r="P225" s="8" t="s">
        <v>684</v>
      </c>
      <c r="Q225" s="8" t="s">
        <v>714</v>
      </c>
      <c r="R225" s="8" t="s">
        <v>740</v>
      </c>
    </row>
    <row r="226" spans="1:18" ht="38.25">
      <c r="A226" s="70" t="s">
        <v>194</v>
      </c>
      <c r="B226" s="69">
        <v>3</v>
      </c>
      <c r="K226" s="32"/>
      <c r="L226" s="2"/>
      <c r="M226" s="56" t="s">
        <v>416</v>
      </c>
      <c r="N226" s="56" t="s">
        <v>681</v>
      </c>
      <c r="O226" s="56" t="s">
        <v>198</v>
      </c>
      <c r="P226" s="8" t="s">
        <v>684</v>
      </c>
      <c r="Q226" s="8" t="s">
        <v>714</v>
      </c>
      <c r="R226" s="8" t="s">
        <v>740</v>
      </c>
    </row>
    <row r="227" spans="1:18" ht="38.25">
      <c r="A227" s="70" t="s">
        <v>188</v>
      </c>
      <c r="B227" s="69">
        <v>8</v>
      </c>
      <c r="K227" s="32"/>
      <c r="L227" s="2"/>
      <c r="M227" s="56" t="s">
        <v>418</v>
      </c>
      <c r="N227" s="56" t="s">
        <v>681</v>
      </c>
      <c r="O227" s="56" t="s">
        <v>198</v>
      </c>
      <c r="P227" s="8" t="s">
        <v>684</v>
      </c>
      <c r="Q227" s="8" t="s">
        <v>714</v>
      </c>
      <c r="R227" s="8" t="s">
        <v>740</v>
      </c>
    </row>
    <row r="228" spans="1:18" ht="38.25">
      <c r="A228" s="70" t="s">
        <v>791</v>
      </c>
      <c r="B228" s="69">
        <v>2</v>
      </c>
      <c r="K228" s="32"/>
      <c r="L228" s="2"/>
      <c r="M228" s="44" t="s">
        <v>417</v>
      </c>
      <c r="N228" s="56" t="s">
        <v>681</v>
      </c>
      <c r="O228" s="45" t="s">
        <v>198</v>
      </c>
      <c r="P228" s="8" t="s">
        <v>684</v>
      </c>
      <c r="Q228" s="8" t="s">
        <v>714</v>
      </c>
      <c r="R228" s="8" t="s">
        <v>740</v>
      </c>
    </row>
    <row r="229" spans="1:18" ht="38.25">
      <c r="A229" s="70" t="s">
        <v>196</v>
      </c>
      <c r="B229" s="69">
        <v>2</v>
      </c>
      <c r="K229" s="32"/>
      <c r="L229" s="2"/>
      <c r="M229" s="44" t="s">
        <v>420</v>
      </c>
      <c r="N229" s="56" t="s">
        <v>681</v>
      </c>
      <c r="O229" s="45" t="s">
        <v>198</v>
      </c>
      <c r="P229" s="8" t="s">
        <v>685</v>
      </c>
      <c r="Q229" s="8" t="s">
        <v>695</v>
      </c>
      <c r="R229" s="8" t="s">
        <v>715</v>
      </c>
    </row>
    <row r="230" spans="1:18" ht="51">
      <c r="A230" s="62" t="s">
        <v>190</v>
      </c>
      <c r="B230" s="57">
        <v>4</v>
      </c>
      <c r="K230" s="32"/>
      <c r="L230" s="2"/>
      <c r="M230" s="56" t="s">
        <v>421</v>
      </c>
      <c r="N230" s="56" t="s">
        <v>681</v>
      </c>
      <c r="O230" s="56" t="s">
        <v>198</v>
      </c>
      <c r="P230" s="8" t="s">
        <v>685</v>
      </c>
      <c r="Q230" s="8" t="s">
        <v>696</v>
      </c>
      <c r="R230" s="8" t="s">
        <v>742</v>
      </c>
    </row>
    <row r="231" spans="1:18" ht="51">
      <c r="A231" s="70" t="s">
        <v>793</v>
      </c>
      <c r="B231" s="69">
        <v>1</v>
      </c>
      <c r="K231" s="32"/>
      <c r="L231" s="2"/>
      <c r="M231" s="44" t="s">
        <v>422</v>
      </c>
      <c r="N231" s="56" t="s">
        <v>681</v>
      </c>
      <c r="O231" s="45" t="s">
        <v>198</v>
      </c>
      <c r="P231" s="8" t="s">
        <v>685</v>
      </c>
      <c r="Q231" s="8" t="s">
        <v>696</v>
      </c>
      <c r="R231" s="8" t="s">
        <v>742</v>
      </c>
    </row>
    <row r="232" spans="1:18" ht="51">
      <c r="A232" s="70" t="s">
        <v>794</v>
      </c>
      <c r="B232" s="69">
        <v>2</v>
      </c>
      <c r="K232" s="32"/>
      <c r="L232" s="2"/>
      <c r="M232" s="44" t="s">
        <v>413</v>
      </c>
      <c r="N232" s="56" t="s">
        <v>681</v>
      </c>
      <c r="O232" s="45" t="s">
        <v>198</v>
      </c>
      <c r="P232" s="8" t="s">
        <v>685</v>
      </c>
      <c r="Q232" s="8" t="s">
        <v>696</v>
      </c>
      <c r="R232" s="8" t="s">
        <v>742</v>
      </c>
    </row>
    <row r="233" spans="1:18" ht="38.25">
      <c r="A233" s="70" t="s">
        <v>191</v>
      </c>
      <c r="B233" s="69">
        <v>4</v>
      </c>
      <c r="K233" s="32"/>
      <c r="L233" s="2"/>
      <c r="M233" s="56" t="s">
        <v>423</v>
      </c>
      <c r="N233" s="56" t="s">
        <v>681</v>
      </c>
      <c r="O233" s="56" t="s">
        <v>198</v>
      </c>
      <c r="P233" s="34" t="s">
        <v>686</v>
      </c>
      <c r="Q233" s="34"/>
      <c r="R233" s="34"/>
    </row>
    <row r="234" spans="1:18" ht="38.25">
      <c r="A234" s="70" t="s">
        <v>795</v>
      </c>
      <c r="B234" s="10">
        <v>1</v>
      </c>
      <c r="K234" s="32"/>
      <c r="L234" s="2"/>
      <c r="M234" s="44" t="s">
        <v>424</v>
      </c>
      <c r="N234" s="56" t="s">
        <v>681</v>
      </c>
      <c r="O234" s="45" t="s">
        <v>198</v>
      </c>
      <c r="P234" s="8" t="s">
        <v>686</v>
      </c>
      <c r="Q234" s="8"/>
      <c r="R234" s="8"/>
    </row>
    <row r="235" spans="1:18" ht="38.25">
      <c r="A235" s="70" t="s">
        <v>607</v>
      </c>
      <c r="B235" s="69">
        <v>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8"/>
      <c r="M235" s="44" t="s">
        <v>425</v>
      </c>
      <c r="N235" s="56" t="s">
        <v>681</v>
      </c>
      <c r="O235" s="45" t="s">
        <v>198</v>
      </c>
      <c r="P235" s="8" t="s">
        <v>686</v>
      </c>
      <c r="Q235" s="8"/>
      <c r="R235" s="8"/>
    </row>
    <row r="236" spans="1:18" ht="38.25">
      <c r="A236" s="70" t="s">
        <v>193</v>
      </c>
      <c r="B236" s="69">
        <v>9</v>
      </c>
      <c r="K236" s="32"/>
      <c r="L236" s="2"/>
      <c r="M236" s="56" t="s">
        <v>426</v>
      </c>
      <c r="N236" s="56" t="s">
        <v>681</v>
      </c>
      <c r="O236" s="56" t="s">
        <v>198</v>
      </c>
      <c r="P236" s="34" t="s">
        <v>687</v>
      </c>
      <c r="Q236" s="8" t="s">
        <v>734</v>
      </c>
      <c r="R236" s="8" t="s">
        <v>741</v>
      </c>
    </row>
    <row r="237" spans="1:18" ht="38.25">
      <c r="A237" s="70" t="s">
        <v>790</v>
      </c>
      <c r="B237" s="69">
        <v>4</v>
      </c>
      <c r="K237" s="32"/>
      <c r="L237" s="2"/>
      <c r="M237" s="45" t="s">
        <v>414</v>
      </c>
      <c r="N237" s="56" t="s">
        <v>681</v>
      </c>
      <c r="O237" s="45" t="s">
        <v>199</v>
      </c>
      <c r="P237" s="45" t="s">
        <v>684</v>
      </c>
      <c r="Q237" s="8" t="s">
        <v>714</v>
      </c>
      <c r="R237" s="8" t="s">
        <v>740</v>
      </c>
    </row>
    <row r="238" spans="1:18" ht="38.25">
      <c r="A238" s="70" t="s">
        <v>187</v>
      </c>
      <c r="B238" s="69">
        <v>4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8"/>
      <c r="M238" s="45" t="s">
        <v>415</v>
      </c>
      <c r="N238" s="56" t="s">
        <v>681</v>
      </c>
      <c r="O238" s="45" t="s">
        <v>199</v>
      </c>
      <c r="P238" s="45" t="s">
        <v>684</v>
      </c>
      <c r="Q238" s="8" t="s">
        <v>714</v>
      </c>
      <c r="R238" s="8" t="s">
        <v>740</v>
      </c>
    </row>
    <row r="239" spans="1:18" ht="38.25">
      <c r="A239" s="52" t="s">
        <v>194</v>
      </c>
      <c r="B239" s="47">
        <v>2</v>
      </c>
      <c r="K239" s="32"/>
      <c r="L239" s="2"/>
      <c r="M239" s="51" t="s">
        <v>416</v>
      </c>
      <c r="N239" s="56" t="s">
        <v>681</v>
      </c>
      <c r="O239" s="51" t="s">
        <v>199</v>
      </c>
      <c r="P239" s="45" t="s">
        <v>684</v>
      </c>
      <c r="Q239" s="8" t="s">
        <v>714</v>
      </c>
      <c r="R239" s="8" t="s">
        <v>740</v>
      </c>
    </row>
    <row r="240" spans="1:18" ht="38.25">
      <c r="A240" s="70" t="s">
        <v>188</v>
      </c>
      <c r="B240" s="69">
        <v>4</v>
      </c>
      <c r="K240" s="32"/>
      <c r="L240" s="2"/>
      <c r="M240" s="56" t="s">
        <v>418</v>
      </c>
      <c r="N240" s="56" t="s">
        <v>681</v>
      </c>
      <c r="O240" s="56" t="s">
        <v>199</v>
      </c>
      <c r="P240" s="45" t="s">
        <v>684</v>
      </c>
      <c r="Q240" s="8" t="s">
        <v>714</v>
      </c>
      <c r="R240" s="8" t="s">
        <v>740</v>
      </c>
    </row>
    <row r="241" spans="1:18" ht="38.25">
      <c r="A241" s="70" t="s">
        <v>791</v>
      </c>
      <c r="B241" s="69">
        <v>2</v>
      </c>
      <c r="K241" s="32"/>
      <c r="L241" s="2"/>
      <c r="M241" s="44" t="s">
        <v>417</v>
      </c>
      <c r="N241" s="56" t="s">
        <v>681</v>
      </c>
      <c r="O241" s="45" t="s">
        <v>199</v>
      </c>
      <c r="P241" s="45" t="s">
        <v>684</v>
      </c>
      <c r="Q241" s="8" t="s">
        <v>714</v>
      </c>
      <c r="R241" s="8" t="s">
        <v>740</v>
      </c>
    </row>
    <row r="242" spans="1:18" ht="38.25">
      <c r="A242" s="70" t="s">
        <v>196</v>
      </c>
      <c r="B242" s="69">
        <v>2</v>
      </c>
      <c r="K242" s="32"/>
      <c r="L242" s="2"/>
      <c r="M242" s="44" t="s">
        <v>420</v>
      </c>
      <c r="N242" s="56" t="s">
        <v>681</v>
      </c>
      <c r="O242" s="45" t="s">
        <v>199</v>
      </c>
      <c r="P242" s="8" t="s">
        <v>685</v>
      </c>
      <c r="Q242" s="8" t="s">
        <v>695</v>
      </c>
      <c r="R242" s="8" t="s">
        <v>715</v>
      </c>
    </row>
    <row r="243" spans="1:18" ht="51">
      <c r="A243" s="70" t="s">
        <v>190</v>
      </c>
      <c r="B243" s="69">
        <v>2</v>
      </c>
      <c r="K243" s="32"/>
      <c r="L243" s="2"/>
      <c r="M243" s="44" t="s">
        <v>421</v>
      </c>
      <c r="N243" s="56" t="s">
        <v>681</v>
      </c>
      <c r="O243" s="45" t="s">
        <v>199</v>
      </c>
      <c r="P243" s="8" t="s">
        <v>685</v>
      </c>
      <c r="Q243" s="8" t="s">
        <v>696</v>
      </c>
      <c r="R243" s="8" t="s">
        <v>742</v>
      </c>
    </row>
    <row r="244" spans="1:18" ht="51">
      <c r="A244" s="70" t="s">
        <v>793</v>
      </c>
      <c r="B244" s="69">
        <v>1</v>
      </c>
      <c r="K244" s="32"/>
      <c r="L244" s="2"/>
      <c r="M244" s="44" t="s">
        <v>422</v>
      </c>
      <c r="N244" s="56" t="s">
        <v>681</v>
      </c>
      <c r="O244" s="45" t="s">
        <v>199</v>
      </c>
      <c r="P244" s="8" t="s">
        <v>685</v>
      </c>
      <c r="Q244" s="8" t="s">
        <v>696</v>
      </c>
      <c r="R244" s="8" t="s">
        <v>742</v>
      </c>
    </row>
    <row r="245" spans="1:18" ht="51">
      <c r="A245" s="70" t="s">
        <v>794</v>
      </c>
      <c r="B245" s="69">
        <v>2</v>
      </c>
      <c r="K245" s="32"/>
      <c r="L245" s="2"/>
      <c r="M245" s="44" t="s">
        <v>413</v>
      </c>
      <c r="N245" s="56" t="s">
        <v>681</v>
      </c>
      <c r="O245" s="45" t="s">
        <v>199</v>
      </c>
      <c r="P245" s="8" t="s">
        <v>685</v>
      </c>
      <c r="Q245" s="8" t="s">
        <v>696</v>
      </c>
      <c r="R245" s="8" t="s">
        <v>742</v>
      </c>
    </row>
    <row r="246" spans="1:18" ht="38.25">
      <c r="A246" s="54" t="s">
        <v>191</v>
      </c>
      <c r="B246" s="68">
        <v>4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30"/>
      <c r="M246" s="56" t="s">
        <v>423</v>
      </c>
      <c r="N246" s="56" t="s">
        <v>681</v>
      </c>
      <c r="O246" s="56" t="s">
        <v>199</v>
      </c>
      <c r="P246" s="34" t="s">
        <v>686</v>
      </c>
      <c r="Q246" s="34" t="s">
        <v>699</v>
      </c>
      <c r="R246" s="34" t="s">
        <v>743</v>
      </c>
    </row>
    <row r="247" spans="1:18" ht="38.25">
      <c r="A247" s="70" t="s">
        <v>795</v>
      </c>
      <c r="B247" s="10">
        <v>1</v>
      </c>
      <c r="K247" s="32"/>
      <c r="L247" s="2"/>
      <c r="M247" s="44" t="s">
        <v>424</v>
      </c>
      <c r="N247" s="56" t="s">
        <v>681</v>
      </c>
      <c r="O247" s="45" t="s">
        <v>199</v>
      </c>
      <c r="P247" s="34" t="s">
        <v>686</v>
      </c>
      <c r="Q247" s="34" t="s">
        <v>699</v>
      </c>
      <c r="R247" s="34" t="s">
        <v>743</v>
      </c>
    </row>
    <row r="248" spans="1:18" ht="38.25">
      <c r="A248" s="70" t="s">
        <v>192</v>
      </c>
      <c r="B248" s="69">
        <v>1</v>
      </c>
      <c r="K248" s="32"/>
      <c r="L248" s="2"/>
      <c r="M248" s="44" t="s">
        <v>425</v>
      </c>
      <c r="N248" s="56" t="s">
        <v>681</v>
      </c>
      <c r="O248" s="45" t="s">
        <v>199</v>
      </c>
      <c r="P248" s="34" t="s">
        <v>686</v>
      </c>
      <c r="Q248" s="34" t="s">
        <v>699</v>
      </c>
      <c r="R248" s="34" t="s">
        <v>743</v>
      </c>
    </row>
    <row r="249" spans="1:18" ht="38.25">
      <c r="A249" s="70" t="s">
        <v>796</v>
      </c>
      <c r="B249" s="69">
        <v>2</v>
      </c>
      <c r="K249" s="32"/>
      <c r="L249" s="2"/>
      <c r="M249" s="44" t="s">
        <v>426</v>
      </c>
      <c r="N249" s="56" t="s">
        <v>681</v>
      </c>
      <c r="O249" s="45" t="s">
        <v>199</v>
      </c>
      <c r="P249" s="34" t="s">
        <v>687</v>
      </c>
      <c r="Q249" s="8" t="s">
        <v>734</v>
      </c>
      <c r="R249" s="8" t="s">
        <v>741</v>
      </c>
    </row>
    <row r="250" spans="1:18" ht="38.25">
      <c r="A250" s="70" t="s">
        <v>790</v>
      </c>
      <c r="B250" s="69">
        <v>4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8"/>
      <c r="M250" s="56" t="s">
        <v>414</v>
      </c>
      <c r="N250" s="56" t="s">
        <v>681</v>
      </c>
      <c r="O250" s="56" t="s">
        <v>200</v>
      </c>
      <c r="P250" s="34" t="s">
        <v>684</v>
      </c>
      <c r="Q250" s="8" t="s">
        <v>714</v>
      </c>
      <c r="R250" s="8" t="s">
        <v>740</v>
      </c>
    </row>
    <row r="251" spans="1:18" ht="38.25">
      <c r="A251" s="70" t="s">
        <v>187</v>
      </c>
      <c r="B251" s="69">
        <v>4</v>
      </c>
      <c r="K251" s="32"/>
      <c r="L251" s="2"/>
      <c r="M251" s="56" t="s">
        <v>415</v>
      </c>
      <c r="N251" s="56" t="s">
        <v>681</v>
      </c>
      <c r="O251" s="56" t="s">
        <v>200</v>
      </c>
      <c r="P251" s="34" t="s">
        <v>684</v>
      </c>
      <c r="Q251" s="8" t="s">
        <v>714</v>
      </c>
      <c r="R251" s="8" t="s">
        <v>740</v>
      </c>
    </row>
    <row r="252" spans="1:18" ht="38.25">
      <c r="A252" s="52" t="s">
        <v>194</v>
      </c>
      <c r="B252" s="47">
        <v>2</v>
      </c>
      <c r="K252" s="32"/>
      <c r="L252" s="2"/>
      <c r="M252" s="51" t="s">
        <v>416</v>
      </c>
      <c r="N252" s="56" t="s">
        <v>681</v>
      </c>
      <c r="O252" s="51" t="s">
        <v>200</v>
      </c>
      <c r="P252" s="34" t="s">
        <v>684</v>
      </c>
      <c r="Q252" s="8" t="s">
        <v>714</v>
      </c>
      <c r="R252" s="8" t="s">
        <v>740</v>
      </c>
    </row>
    <row r="253" spans="1:18" ht="38.25">
      <c r="A253" s="70" t="s">
        <v>188</v>
      </c>
      <c r="B253" s="69">
        <v>4</v>
      </c>
      <c r="K253" s="32"/>
      <c r="L253" s="2"/>
      <c r="M253" s="56" t="s">
        <v>418</v>
      </c>
      <c r="N253" s="56" t="s">
        <v>681</v>
      </c>
      <c r="O253" s="56" t="s">
        <v>200</v>
      </c>
      <c r="P253" s="34" t="s">
        <v>684</v>
      </c>
      <c r="Q253" s="8" t="s">
        <v>714</v>
      </c>
      <c r="R253" s="8" t="s">
        <v>740</v>
      </c>
    </row>
    <row r="254" spans="1:18" ht="38.25">
      <c r="A254" s="70" t="s">
        <v>791</v>
      </c>
      <c r="B254" s="69">
        <v>2</v>
      </c>
      <c r="K254" s="32"/>
      <c r="L254" s="2"/>
      <c r="M254" s="44" t="s">
        <v>417</v>
      </c>
      <c r="N254" s="56" t="s">
        <v>681</v>
      </c>
      <c r="O254" s="45" t="s">
        <v>200</v>
      </c>
      <c r="P254" s="34" t="s">
        <v>684</v>
      </c>
      <c r="Q254" s="8" t="s">
        <v>714</v>
      </c>
      <c r="R254" s="8" t="s">
        <v>740</v>
      </c>
    </row>
    <row r="255" spans="1:18" ht="38.25">
      <c r="A255" s="70" t="s">
        <v>189</v>
      </c>
      <c r="B255" s="69">
        <v>2</v>
      </c>
      <c r="K255" s="32"/>
      <c r="L255" s="2"/>
      <c r="M255" s="44" t="s">
        <v>420</v>
      </c>
      <c r="N255" s="56" t="s">
        <v>681</v>
      </c>
      <c r="O255" s="45" t="s">
        <v>200</v>
      </c>
      <c r="P255" s="8" t="s">
        <v>685</v>
      </c>
      <c r="Q255" s="8" t="s">
        <v>695</v>
      </c>
      <c r="R255" s="8" t="s">
        <v>715</v>
      </c>
    </row>
    <row r="256" spans="1:18" ht="51">
      <c r="A256" s="70" t="s">
        <v>190</v>
      </c>
      <c r="B256" s="69">
        <v>2</v>
      </c>
      <c r="K256" s="32"/>
      <c r="L256" s="2"/>
      <c r="M256" s="44" t="s">
        <v>421</v>
      </c>
      <c r="N256" s="56" t="s">
        <v>681</v>
      </c>
      <c r="O256" s="45" t="s">
        <v>200</v>
      </c>
      <c r="P256" s="8" t="s">
        <v>685</v>
      </c>
      <c r="Q256" s="8" t="s">
        <v>696</v>
      </c>
      <c r="R256" s="8" t="s">
        <v>742</v>
      </c>
    </row>
    <row r="257" spans="1:18" ht="51">
      <c r="A257" s="70" t="s">
        <v>794</v>
      </c>
      <c r="B257" s="69">
        <v>2</v>
      </c>
      <c r="K257" s="32"/>
      <c r="L257" s="2"/>
      <c r="M257" s="44" t="s">
        <v>413</v>
      </c>
      <c r="N257" s="56" t="s">
        <v>681</v>
      </c>
      <c r="O257" s="45" t="s">
        <v>200</v>
      </c>
      <c r="P257" s="8" t="s">
        <v>685</v>
      </c>
      <c r="Q257" s="8" t="s">
        <v>696</v>
      </c>
      <c r="R257" s="8" t="s">
        <v>742</v>
      </c>
    </row>
    <row r="258" spans="1:18" ht="38.25">
      <c r="A258" s="70" t="s">
        <v>191</v>
      </c>
      <c r="B258" s="69">
        <v>4</v>
      </c>
      <c r="K258" s="32"/>
      <c r="L258" s="2"/>
      <c r="M258" s="44" t="s">
        <v>423</v>
      </c>
      <c r="N258" s="56" t="s">
        <v>681</v>
      </c>
      <c r="O258" s="45" t="s">
        <v>200</v>
      </c>
      <c r="P258" s="34" t="s">
        <v>686</v>
      </c>
      <c r="Q258" s="34" t="s">
        <v>699</v>
      </c>
      <c r="R258" s="34" t="s">
        <v>743</v>
      </c>
    </row>
    <row r="259" spans="1:18" ht="38.25">
      <c r="A259" s="70" t="s">
        <v>795</v>
      </c>
      <c r="B259" s="10">
        <v>1</v>
      </c>
      <c r="K259" s="32"/>
      <c r="L259" s="2"/>
      <c r="M259" s="44" t="s">
        <v>424</v>
      </c>
      <c r="N259" s="56" t="s">
        <v>681</v>
      </c>
      <c r="O259" s="45" t="s">
        <v>200</v>
      </c>
      <c r="P259" s="34" t="s">
        <v>686</v>
      </c>
      <c r="Q259" s="34" t="s">
        <v>699</v>
      </c>
      <c r="R259" s="34" t="s">
        <v>743</v>
      </c>
    </row>
    <row r="260" spans="1:18" ht="38.25">
      <c r="A260" s="70" t="s">
        <v>192</v>
      </c>
      <c r="B260" s="69">
        <v>1</v>
      </c>
      <c r="K260" s="32"/>
      <c r="L260" s="2"/>
      <c r="M260" s="44" t="s">
        <v>425</v>
      </c>
      <c r="N260" s="56" t="s">
        <v>681</v>
      </c>
      <c r="O260" s="45" t="s">
        <v>200</v>
      </c>
      <c r="P260" s="34" t="s">
        <v>686</v>
      </c>
      <c r="Q260" s="34" t="s">
        <v>699</v>
      </c>
      <c r="R260" s="34" t="s">
        <v>743</v>
      </c>
    </row>
    <row r="261" spans="1:18" ht="38.25">
      <c r="A261" s="52" t="s">
        <v>796</v>
      </c>
      <c r="B261" s="47">
        <v>2</v>
      </c>
      <c r="K261" s="32"/>
      <c r="L261" s="2"/>
      <c r="M261" s="50" t="s">
        <v>426</v>
      </c>
      <c r="N261" s="56" t="s">
        <v>681</v>
      </c>
      <c r="O261" s="49" t="s">
        <v>200</v>
      </c>
      <c r="P261" s="34" t="s">
        <v>687</v>
      </c>
      <c r="Q261" s="8" t="s">
        <v>734</v>
      </c>
      <c r="R261" s="8" t="s">
        <v>741</v>
      </c>
    </row>
    <row r="262" spans="1:18" ht="38.25">
      <c r="A262" s="70" t="s">
        <v>790</v>
      </c>
      <c r="B262" s="69">
        <v>4</v>
      </c>
      <c r="K262" s="32"/>
      <c r="L262" s="2"/>
      <c r="M262" s="56" t="s">
        <v>414</v>
      </c>
      <c r="N262" s="56" t="s">
        <v>681</v>
      </c>
      <c r="O262" s="56" t="s">
        <v>201</v>
      </c>
      <c r="P262" s="34" t="s">
        <v>684</v>
      </c>
      <c r="Q262" s="8" t="s">
        <v>714</v>
      </c>
      <c r="R262" s="8" t="s">
        <v>740</v>
      </c>
    </row>
    <row r="263" spans="1:18" ht="38.25">
      <c r="A263" s="70" t="s">
        <v>187</v>
      </c>
      <c r="B263" s="69">
        <v>4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30"/>
      <c r="M263" s="56" t="s">
        <v>415</v>
      </c>
      <c r="N263" s="56" t="s">
        <v>681</v>
      </c>
      <c r="O263" s="56" t="s">
        <v>201</v>
      </c>
      <c r="P263" s="34" t="s">
        <v>684</v>
      </c>
      <c r="Q263" s="8" t="s">
        <v>714</v>
      </c>
      <c r="R263" s="8" t="s">
        <v>740</v>
      </c>
    </row>
    <row r="264" spans="1:18" ht="38.25">
      <c r="A264" s="52" t="s">
        <v>194</v>
      </c>
      <c r="B264" s="47">
        <v>2</v>
      </c>
      <c r="K264" s="32"/>
      <c r="L264" s="2"/>
      <c r="M264" s="51" t="s">
        <v>416</v>
      </c>
      <c r="N264" s="56" t="s">
        <v>681</v>
      </c>
      <c r="O264" s="51" t="s">
        <v>201</v>
      </c>
      <c r="P264" s="34" t="s">
        <v>684</v>
      </c>
      <c r="Q264" s="8" t="s">
        <v>714</v>
      </c>
      <c r="R264" s="8" t="s">
        <v>740</v>
      </c>
    </row>
    <row r="265" spans="1:18" ht="38.25">
      <c r="A265" s="70" t="s">
        <v>188</v>
      </c>
      <c r="B265" s="69">
        <v>4</v>
      </c>
      <c r="K265" s="32"/>
      <c r="L265" s="2"/>
      <c r="M265" s="56" t="s">
        <v>418</v>
      </c>
      <c r="N265" s="56" t="s">
        <v>681</v>
      </c>
      <c r="O265" s="56" t="s">
        <v>201</v>
      </c>
      <c r="P265" s="34" t="s">
        <v>684</v>
      </c>
      <c r="Q265" s="8" t="s">
        <v>714</v>
      </c>
      <c r="R265" s="8" t="s">
        <v>740</v>
      </c>
    </row>
    <row r="266" spans="1:18" ht="38.25">
      <c r="A266" s="70" t="s">
        <v>791</v>
      </c>
      <c r="B266" s="69">
        <v>2</v>
      </c>
      <c r="C266" s="27"/>
      <c r="D266" s="27"/>
      <c r="E266" s="27"/>
      <c r="F266" s="27"/>
      <c r="G266" s="27"/>
      <c r="H266" s="27"/>
      <c r="I266" s="27"/>
      <c r="J266" s="28"/>
      <c r="K266" s="33"/>
      <c r="L266" s="24"/>
      <c r="M266" s="44" t="s">
        <v>417</v>
      </c>
      <c r="N266" s="56" t="s">
        <v>681</v>
      </c>
      <c r="O266" s="45" t="s">
        <v>201</v>
      </c>
      <c r="P266" s="34" t="s">
        <v>684</v>
      </c>
      <c r="Q266" s="8" t="s">
        <v>714</v>
      </c>
      <c r="R266" s="8" t="s">
        <v>740</v>
      </c>
    </row>
    <row r="267" spans="1:18" ht="38.25">
      <c r="A267" s="70" t="s">
        <v>792</v>
      </c>
      <c r="B267" s="69">
        <v>4</v>
      </c>
      <c r="C267" s="22"/>
      <c r="D267" s="22"/>
      <c r="E267" s="22"/>
      <c r="F267" s="22"/>
      <c r="G267" s="22"/>
      <c r="H267" s="22"/>
      <c r="I267" s="22"/>
      <c r="J267" s="23"/>
      <c r="K267" s="33"/>
      <c r="L267" s="24"/>
      <c r="M267" s="44" t="s">
        <v>419</v>
      </c>
      <c r="N267" s="56" t="s">
        <v>681</v>
      </c>
      <c r="O267" s="45" t="s">
        <v>201</v>
      </c>
      <c r="P267" s="8" t="s">
        <v>685</v>
      </c>
      <c r="Q267" s="8" t="s">
        <v>695</v>
      </c>
      <c r="R267" s="8" t="s">
        <v>715</v>
      </c>
    </row>
    <row r="268" spans="1:18" ht="38.25">
      <c r="A268" s="70" t="s">
        <v>189</v>
      </c>
      <c r="B268" s="69">
        <v>2</v>
      </c>
      <c r="K268" s="32"/>
      <c r="L268" s="2"/>
      <c r="M268" s="44" t="s">
        <v>420</v>
      </c>
      <c r="N268" s="56" t="s">
        <v>681</v>
      </c>
      <c r="O268" s="45" t="s">
        <v>201</v>
      </c>
      <c r="P268" s="8" t="s">
        <v>685</v>
      </c>
      <c r="Q268" s="8" t="s">
        <v>695</v>
      </c>
      <c r="R268" s="8" t="s">
        <v>715</v>
      </c>
    </row>
    <row r="269" spans="1:18" ht="51">
      <c r="A269" s="70" t="s">
        <v>190</v>
      </c>
      <c r="B269" s="69">
        <v>1</v>
      </c>
      <c r="K269" s="32"/>
      <c r="L269" s="2"/>
      <c r="M269" s="44" t="s">
        <v>421</v>
      </c>
      <c r="N269" s="56" t="s">
        <v>681</v>
      </c>
      <c r="O269" s="45" t="s">
        <v>201</v>
      </c>
      <c r="P269" s="8" t="s">
        <v>685</v>
      </c>
      <c r="Q269" s="8" t="s">
        <v>696</v>
      </c>
      <c r="R269" s="8" t="s">
        <v>742</v>
      </c>
    </row>
    <row r="270" spans="1:18" ht="51">
      <c r="A270" s="70" t="s">
        <v>793</v>
      </c>
      <c r="B270" s="69">
        <v>1</v>
      </c>
      <c r="K270" s="32"/>
      <c r="L270" s="2"/>
      <c r="M270" s="44" t="s">
        <v>422</v>
      </c>
      <c r="N270" s="56" t="s">
        <v>681</v>
      </c>
      <c r="O270" s="45" t="s">
        <v>201</v>
      </c>
      <c r="P270" s="8" t="s">
        <v>685</v>
      </c>
      <c r="Q270" s="8" t="s">
        <v>696</v>
      </c>
      <c r="R270" s="8" t="s">
        <v>742</v>
      </c>
    </row>
    <row r="271" spans="1:18" ht="51">
      <c r="A271" s="70" t="s">
        <v>794</v>
      </c>
      <c r="B271" s="69">
        <v>2</v>
      </c>
      <c r="K271" s="2"/>
      <c r="L271" s="2"/>
      <c r="M271" s="44" t="s">
        <v>413</v>
      </c>
      <c r="N271" s="56" t="s">
        <v>681</v>
      </c>
      <c r="O271" s="45" t="s">
        <v>201</v>
      </c>
      <c r="P271" s="8" t="s">
        <v>685</v>
      </c>
      <c r="Q271" s="8" t="s">
        <v>696</v>
      </c>
      <c r="R271" s="8" t="s">
        <v>742</v>
      </c>
    </row>
    <row r="272" spans="1:18" ht="38.25">
      <c r="A272" s="70" t="s">
        <v>191</v>
      </c>
      <c r="B272" s="69">
        <v>4</v>
      </c>
      <c r="K272" s="2"/>
      <c r="L272" s="2"/>
      <c r="M272" s="44" t="s">
        <v>423</v>
      </c>
      <c r="N272" s="56" t="s">
        <v>681</v>
      </c>
      <c r="O272" s="45" t="s">
        <v>201</v>
      </c>
      <c r="P272" s="34" t="s">
        <v>686</v>
      </c>
      <c r="Q272" s="34" t="s">
        <v>699</v>
      </c>
      <c r="R272" s="34" t="s">
        <v>743</v>
      </c>
    </row>
    <row r="273" spans="1:18" ht="38.25">
      <c r="A273" s="70" t="s">
        <v>795</v>
      </c>
      <c r="B273" s="10">
        <v>1</v>
      </c>
      <c r="K273" s="2"/>
      <c r="L273" s="2"/>
      <c r="M273" s="44" t="s">
        <v>424</v>
      </c>
      <c r="N273" s="56" t="s">
        <v>681</v>
      </c>
      <c r="O273" s="45" t="s">
        <v>201</v>
      </c>
      <c r="P273" s="34" t="s">
        <v>686</v>
      </c>
      <c r="Q273" s="34" t="s">
        <v>699</v>
      </c>
      <c r="R273" s="34" t="s">
        <v>743</v>
      </c>
    </row>
    <row r="274" spans="1:18" ht="38.25">
      <c r="A274" s="38" t="s">
        <v>428</v>
      </c>
      <c r="B274" s="40">
        <v>1</v>
      </c>
      <c r="K274" s="2"/>
      <c r="L274" s="2"/>
      <c r="M274" s="58" t="s">
        <v>427</v>
      </c>
      <c r="N274" s="56" t="s">
        <v>681</v>
      </c>
      <c r="O274" s="63" t="s">
        <v>201</v>
      </c>
      <c r="P274" s="34" t="s">
        <v>686</v>
      </c>
      <c r="Q274" s="34" t="s">
        <v>699</v>
      </c>
      <c r="R274" s="34" t="s">
        <v>743</v>
      </c>
    </row>
    <row r="275" spans="1:18" ht="38.25">
      <c r="A275" s="70" t="s">
        <v>192</v>
      </c>
      <c r="B275" s="69">
        <v>1</v>
      </c>
      <c r="K275" s="2"/>
      <c r="L275" s="2"/>
      <c r="M275" s="44" t="s">
        <v>425</v>
      </c>
      <c r="N275" s="56" t="s">
        <v>681</v>
      </c>
      <c r="O275" s="45" t="s">
        <v>201</v>
      </c>
      <c r="P275" s="34" t="s">
        <v>686</v>
      </c>
      <c r="Q275" s="34" t="s">
        <v>699</v>
      </c>
      <c r="R275" s="34" t="s">
        <v>743</v>
      </c>
    </row>
    <row r="276" spans="1:18" ht="38.25">
      <c r="A276" s="38" t="s">
        <v>796</v>
      </c>
      <c r="B276" s="40">
        <v>3</v>
      </c>
      <c r="K276" s="2"/>
      <c r="L276" s="2"/>
      <c r="M276" s="56" t="s">
        <v>426</v>
      </c>
      <c r="N276" s="56" t="s">
        <v>681</v>
      </c>
      <c r="O276" s="56" t="s">
        <v>201</v>
      </c>
      <c r="P276" s="34" t="s">
        <v>687</v>
      </c>
      <c r="Q276" s="8" t="s">
        <v>734</v>
      </c>
      <c r="R276" s="8" t="s">
        <v>741</v>
      </c>
    </row>
    <row r="277" spans="1:18" ht="38.25">
      <c r="A277" s="70" t="s">
        <v>790</v>
      </c>
      <c r="B277" s="69">
        <v>4</v>
      </c>
      <c r="K277" s="2"/>
      <c r="L277" s="2"/>
      <c r="M277" s="56" t="s">
        <v>414</v>
      </c>
      <c r="N277" s="56" t="s">
        <v>681</v>
      </c>
      <c r="O277" s="56" t="s">
        <v>202</v>
      </c>
      <c r="P277" s="34" t="s">
        <v>684</v>
      </c>
      <c r="Q277" s="8" t="s">
        <v>714</v>
      </c>
      <c r="R277" s="8" t="s">
        <v>740</v>
      </c>
    </row>
    <row r="278" spans="1:18" ht="38.25">
      <c r="A278" s="70" t="s">
        <v>187</v>
      </c>
      <c r="B278" s="69">
        <v>4</v>
      </c>
      <c r="K278" s="2"/>
      <c r="L278" s="2"/>
      <c r="M278" s="56" t="s">
        <v>415</v>
      </c>
      <c r="N278" s="56" t="s">
        <v>681</v>
      </c>
      <c r="O278" s="56" t="s">
        <v>202</v>
      </c>
      <c r="P278" s="34" t="s">
        <v>684</v>
      </c>
      <c r="Q278" s="8" t="s">
        <v>714</v>
      </c>
      <c r="R278" s="8" t="s">
        <v>740</v>
      </c>
    </row>
    <row r="279" spans="1:18" ht="38.25">
      <c r="A279" s="70" t="s">
        <v>194</v>
      </c>
      <c r="B279" s="68">
        <v>9</v>
      </c>
      <c r="K279" s="2"/>
      <c r="L279" s="2"/>
      <c r="M279" s="44" t="s">
        <v>416</v>
      </c>
      <c r="N279" s="56" t="s">
        <v>681</v>
      </c>
      <c r="O279" s="45" t="s">
        <v>202</v>
      </c>
      <c r="P279" s="34" t="s">
        <v>684</v>
      </c>
      <c r="Q279" s="8" t="s">
        <v>714</v>
      </c>
      <c r="R279" s="8" t="s">
        <v>740</v>
      </c>
    </row>
    <row r="280" spans="1:18" ht="38.25">
      <c r="A280" s="70" t="s">
        <v>188</v>
      </c>
      <c r="B280" s="69">
        <v>4</v>
      </c>
      <c r="K280" s="2"/>
      <c r="L280" s="2"/>
      <c r="M280" s="63" t="s">
        <v>418</v>
      </c>
      <c r="N280" s="56" t="s">
        <v>681</v>
      </c>
      <c r="O280" s="63" t="s">
        <v>202</v>
      </c>
      <c r="P280" s="34" t="s">
        <v>684</v>
      </c>
      <c r="Q280" s="8" t="s">
        <v>714</v>
      </c>
      <c r="R280" s="8" t="s">
        <v>740</v>
      </c>
    </row>
    <row r="281" spans="1:18" ht="38.25">
      <c r="A281" s="70" t="s">
        <v>791</v>
      </c>
      <c r="B281" s="69">
        <v>2</v>
      </c>
      <c r="K281" s="2"/>
      <c r="L281" s="2"/>
      <c r="M281" s="44" t="s">
        <v>417</v>
      </c>
      <c r="N281" s="56" t="s">
        <v>681</v>
      </c>
      <c r="O281" s="45" t="s">
        <v>202</v>
      </c>
      <c r="P281" s="34" t="s">
        <v>684</v>
      </c>
      <c r="Q281" s="8" t="s">
        <v>714</v>
      </c>
      <c r="R281" s="8" t="s">
        <v>740</v>
      </c>
    </row>
    <row r="282" spans="1:18" ht="38.25">
      <c r="A282" s="70" t="s">
        <v>792</v>
      </c>
      <c r="B282" s="69">
        <v>4</v>
      </c>
      <c r="C282" s="22"/>
      <c r="D282" s="22"/>
      <c r="E282" s="22"/>
      <c r="F282" s="22"/>
      <c r="G282" s="22"/>
      <c r="H282" s="22"/>
      <c r="I282" s="22"/>
      <c r="J282" s="23"/>
      <c r="K282" s="24"/>
      <c r="L282" s="24"/>
      <c r="M282" s="44" t="s">
        <v>419</v>
      </c>
      <c r="N282" s="56" t="s">
        <v>681</v>
      </c>
      <c r="O282" s="45" t="s">
        <v>202</v>
      </c>
      <c r="P282" s="8" t="s">
        <v>685</v>
      </c>
      <c r="Q282" s="8" t="s">
        <v>695</v>
      </c>
      <c r="R282" s="8" t="s">
        <v>715</v>
      </c>
    </row>
    <row r="283" spans="1:18" ht="38.25">
      <c r="A283" s="70" t="s">
        <v>189</v>
      </c>
      <c r="B283" s="69">
        <v>2</v>
      </c>
      <c r="K283" s="2"/>
      <c r="L283" s="2"/>
      <c r="M283" s="44" t="s">
        <v>420</v>
      </c>
      <c r="N283" s="56" t="s">
        <v>681</v>
      </c>
      <c r="O283" s="45" t="s">
        <v>202</v>
      </c>
      <c r="P283" s="8" t="s">
        <v>685</v>
      </c>
      <c r="Q283" s="8" t="s">
        <v>695</v>
      </c>
      <c r="R283" s="8" t="s">
        <v>715</v>
      </c>
    </row>
    <row r="284" spans="1:18" ht="51">
      <c r="A284" s="70" t="s">
        <v>190</v>
      </c>
      <c r="B284" s="57">
        <v>4</v>
      </c>
      <c r="K284" s="2"/>
      <c r="L284" s="2"/>
      <c r="M284" s="63" t="s">
        <v>421</v>
      </c>
      <c r="N284" s="56" t="s">
        <v>681</v>
      </c>
      <c r="O284" s="63" t="s">
        <v>202</v>
      </c>
      <c r="P284" s="8" t="s">
        <v>685</v>
      </c>
      <c r="Q284" s="8" t="s">
        <v>696</v>
      </c>
      <c r="R284" s="8" t="s">
        <v>742</v>
      </c>
    </row>
    <row r="285" spans="1:18" ht="51">
      <c r="A285" s="70" t="s">
        <v>793</v>
      </c>
      <c r="B285" s="69">
        <v>1</v>
      </c>
      <c r="K285" s="2"/>
      <c r="L285" s="2"/>
      <c r="M285" s="44" t="s">
        <v>422</v>
      </c>
      <c r="N285" s="56" t="s">
        <v>681</v>
      </c>
      <c r="O285" s="45" t="s">
        <v>202</v>
      </c>
      <c r="P285" s="8" t="s">
        <v>685</v>
      </c>
      <c r="Q285" s="8" t="s">
        <v>696</v>
      </c>
      <c r="R285" s="8" t="s">
        <v>742</v>
      </c>
    </row>
    <row r="286" spans="1:18" ht="51">
      <c r="A286" s="70" t="s">
        <v>794</v>
      </c>
      <c r="B286" s="69">
        <v>2</v>
      </c>
      <c r="K286" s="2"/>
      <c r="L286" s="2"/>
      <c r="M286" s="44" t="s">
        <v>413</v>
      </c>
      <c r="N286" s="56" t="s">
        <v>681</v>
      </c>
      <c r="O286" s="45" t="s">
        <v>202</v>
      </c>
      <c r="P286" s="8" t="s">
        <v>685</v>
      </c>
      <c r="Q286" s="8" t="s">
        <v>696</v>
      </c>
      <c r="R286" s="8" t="s">
        <v>742</v>
      </c>
    </row>
    <row r="287" spans="1:18" ht="38.25">
      <c r="A287" s="70" t="s">
        <v>191</v>
      </c>
      <c r="B287" s="69">
        <v>4</v>
      </c>
      <c r="K287" s="2"/>
      <c r="L287" s="2"/>
      <c r="M287" s="56" t="s">
        <v>423</v>
      </c>
      <c r="N287" s="56" t="s">
        <v>681</v>
      </c>
      <c r="O287" s="56" t="s">
        <v>202</v>
      </c>
      <c r="P287" s="34" t="s">
        <v>686</v>
      </c>
      <c r="Q287" s="34" t="s">
        <v>699</v>
      </c>
      <c r="R287" s="34" t="s">
        <v>743</v>
      </c>
    </row>
    <row r="288" spans="1:18" ht="38.25">
      <c r="A288" s="70" t="s">
        <v>795</v>
      </c>
      <c r="B288" s="10">
        <v>1</v>
      </c>
      <c r="K288" s="2"/>
      <c r="L288" s="2"/>
      <c r="M288" s="44" t="s">
        <v>424</v>
      </c>
      <c r="N288" s="56" t="s">
        <v>681</v>
      </c>
      <c r="O288" s="45" t="s">
        <v>202</v>
      </c>
      <c r="P288" s="34" t="s">
        <v>686</v>
      </c>
      <c r="Q288" s="34" t="s">
        <v>699</v>
      </c>
      <c r="R288" s="34" t="s">
        <v>743</v>
      </c>
    </row>
    <row r="289" spans="1:18" ht="38.25">
      <c r="A289" s="70" t="s">
        <v>192</v>
      </c>
      <c r="B289" s="69">
        <v>1</v>
      </c>
      <c r="K289" s="2"/>
      <c r="L289" s="2"/>
      <c r="M289" s="44" t="s">
        <v>425</v>
      </c>
      <c r="N289" s="56" t="s">
        <v>681</v>
      </c>
      <c r="O289" s="45" t="s">
        <v>202</v>
      </c>
      <c r="P289" s="34" t="s">
        <v>686</v>
      </c>
      <c r="Q289" s="34" t="s">
        <v>699</v>
      </c>
      <c r="R289" s="34" t="s">
        <v>743</v>
      </c>
    </row>
    <row r="290" spans="1:18" ht="38.25">
      <c r="A290" s="70" t="s">
        <v>796</v>
      </c>
      <c r="B290" s="69">
        <v>2</v>
      </c>
      <c r="K290" s="2"/>
      <c r="L290" s="2"/>
      <c r="M290" s="44" t="s">
        <v>426</v>
      </c>
      <c r="N290" s="56" t="s">
        <v>681</v>
      </c>
      <c r="O290" s="45" t="s">
        <v>202</v>
      </c>
      <c r="P290" s="34" t="s">
        <v>687</v>
      </c>
      <c r="Q290" s="8" t="s">
        <v>734</v>
      </c>
      <c r="R290" s="8" t="s">
        <v>741</v>
      </c>
    </row>
    <row r="291" spans="1:18" ht="38.25">
      <c r="A291" s="70" t="s">
        <v>797</v>
      </c>
      <c r="B291" s="69">
        <v>1</v>
      </c>
      <c r="K291" s="2"/>
      <c r="L291" s="2"/>
      <c r="M291" s="44" t="s">
        <v>429</v>
      </c>
      <c r="N291" s="56" t="s">
        <v>681</v>
      </c>
      <c r="O291" s="45" t="s">
        <v>202</v>
      </c>
      <c r="P291" s="34" t="s">
        <v>687</v>
      </c>
      <c r="Q291" s="8" t="s">
        <v>734</v>
      </c>
      <c r="R291" s="8" t="s">
        <v>741</v>
      </c>
    </row>
    <row r="292" spans="1:18" ht="38.25">
      <c r="A292" s="70" t="s">
        <v>790</v>
      </c>
      <c r="B292" s="69">
        <v>4</v>
      </c>
      <c r="K292" s="2"/>
      <c r="L292" s="2"/>
      <c r="M292" s="56" t="s">
        <v>414</v>
      </c>
      <c r="N292" s="56" t="s">
        <v>681</v>
      </c>
      <c r="O292" s="56" t="s">
        <v>203</v>
      </c>
      <c r="P292" s="34" t="s">
        <v>684</v>
      </c>
      <c r="Q292" s="8" t="s">
        <v>714</v>
      </c>
      <c r="R292" s="8" t="s">
        <v>740</v>
      </c>
    </row>
    <row r="293" spans="1:18" ht="38.25">
      <c r="A293" s="70" t="s">
        <v>187</v>
      </c>
      <c r="B293" s="69">
        <v>4</v>
      </c>
      <c r="K293" s="2"/>
      <c r="L293" s="2"/>
      <c r="M293" s="56" t="s">
        <v>415</v>
      </c>
      <c r="N293" s="56" t="s">
        <v>681</v>
      </c>
      <c r="O293" s="56" t="s">
        <v>203</v>
      </c>
      <c r="P293" s="34" t="s">
        <v>684</v>
      </c>
      <c r="Q293" s="8" t="s">
        <v>714</v>
      </c>
      <c r="R293" s="8" t="s">
        <v>740</v>
      </c>
    </row>
    <row r="294" spans="1:18" ht="38.25">
      <c r="A294" s="38" t="s">
        <v>431</v>
      </c>
      <c r="B294" s="40">
        <v>1</v>
      </c>
      <c r="K294" s="2"/>
      <c r="L294" s="2"/>
      <c r="M294" s="58" t="s">
        <v>430</v>
      </c>
      <c r="N294" s="56" t="s">
        <v>681</v>
      </c>
      <c r="O294" s="63" t="s">
        <v>203</v>
      </c>
      <c r="P294" s="34" t="s">
        <v>684</v>
      </c>
      <c r="Q294" s="8" t="s">
        <v>714</v>
      </c>
      <c r="R294" s="8" t="s">
        <v>740</v>
      </c>
    </row>
    <row r="295" spans="1:18" ht="38.25">
      <c r="A295" s="70" t="s">
        <v>194</v>
      </c>
      <c r="B295" s="69">
        <v>2</v>
      </c>
      <c r="K295" s="2"/>
      <c r="L295" s="2"/>
      <c r="M295" s="44" t="s">
        <v>416</v>
      </c>
      <c r="N295" s="56" t="s">
        <v>681</v>
      </c>
      <c r="O295" s="45" t="s">
        <v>203</v>
      </c>
      <c r="P295" s="34" t="s">
        <v>684</v>
      </c>
      <c r="Q295" s="8" t="s">
        <v>714</v>
      </c>
      <c r="R295" s="8" t="s">
        <v>740</v>
      </c>
    </row>
    <row r="296" spans="1:18" ht="38.25">
      <c r="A296" s="70" t="s">
        <v>188</v>
      </c>
      <c r="B296" s="69">
        <v>4</v>
      </c>
      <c r="K296" s="2"/>
      <c r="L296" s="2"/>
      <c r="M296" s="44" t="s">
        <v>418</v>
      </c>
      <c r="N296" s="56" t="s">
        <v>681</v>
      </c>
      <c r="O296" s="45" t="s">
        <v>203</v>
      </c>
      <c r="P296" s="34" t="s">
        <v>684</v>
      </c>
      <c r="Q296" s="8" t="s">
        <v>714</v>
      </c>
      <c r="R296" s="8" t="s">
        <v>740</v>
      </c>
    </row>
    <row r="297" spans="1:18" ht="38.25">
      <c r="A297" s="70" t="s">
        <v>791</v>
      </c>
      <c r="B297" s="40">
        <v>3</v>
      </c>
      <c r="C297" s="280"/>
      <c r="D297" s="280"/>
      <c r="E297" s="280"/>
      <c r="F297" s="280"/>
      <c r="G297" s="280"/>
      <c r="H297" s="280"/>
      <c r="I297" s="280"/>
      <c r="J297" s="281"/>
      <c r="K297" s="24"/>
      <c r="L297" s="24"/>
      <c r="M297" s="44" t="s">
        <v>417</v>
      </c>
      <c r="N297" s="56" t="s">
        <v>681</v>
      </c>
      <c r="O297" s="45" t="s">
        <v>203</v>
      </c>
      <c r="P297" s="34" t="s">
        <v>684</v>
      </c>
      <c r="Q297" s="8" t="s">
        <v>714</v>
      </c>
      <c r="R297" s="8" t="s">
        <v>740</v>
      </c>
    </row>
    <row r="298" spans="1:18" ht="38.25">
      <c r="A298" s="70" t="s">
        <v>792</v>
      </c>
      <c r="B298" s="69">
        <v>4</v>
      </c>
      <c r="K298" s="2"/>
      <c r="L298" s="2"/>
      <c r="M298" s="44" t="s">
        <v>419</v>
      </c>
      <c r="N298" s="56" t="s">
        <v>681</v>
      </c>
      <c r="O298" s="45" t="s">
        <v>203</v>
      </c>
      <c r="P298" s="8" t="s">
        <v>685</v>
      </c>
      <c r="Q298" s="8" t="s">
        <v>695</v>
      </c>
      <c r="R298" s="8" t="s">
        <v>715</v>
      </c>
    </row>
    <row r="299" spans="1:18" ht="38.25">
      <c r="A299" s="70" t="s">
        <v>189</v>
      </c>
      <c r="B299" s="69">
        <v>2</v>
      </c>
      <c r="K299" s="2"/>
      <c r="L299" s="2"/>
      <c r="M299" s="44" t="s">
        <v>420</v>
      </c>
      <c r="N299" s="56" t="s">
        <v>681</v>
      </c>
      <c r="O299" s="45" t="s">
        <v>203</v>
      </c>
      <c r="P299" s="8" t="s">
        <v>685</v>
      </c>
      <c r="Q299" s="8" t="s">
        <v>695</v>
      </c>
      <c r="R299" s="8" t="s">
        <v>715</v>
      </c>
    </row>
    <row r="300" spans="1:18" ht="51">
      <c r="A300" s="70" t="s">
        <v>190</v>
      </c>
      <c r="B300" s="40">
        <v>8</v>
      </c>
      <c r="K300" s="2"/>
      <c r="L300" s="2"/>
      <c r="M300" s="45" t="s">
        <v>421</v>
      </c>
      <c r="N300" s="56" t="s">
        <v>681</v>
      </c>
      <c r="O300" s="45" t="s">
        <v>203</v>
      </c>
      <c r="P300" s="8" t="s">
        <v>685</v>
      </c>
      <c r="Q300" s="8" t="s">
        <v>696</v>
      </c>
      <c r="R300" s="8" t="s">
        <v>742</v>
      </c>
    </row>
    <row r="301" spans="1:18" ht="51">
      <c r="A301" s="70" t="s">
        <v>793</v>
      </c>
      <c r="B301" s="69">
        <v>1</v>
      </c>
      <c r="K301" s="2"/>
      <c r="L301" s="2"/>
      <c r="M301" s="44" t="s">
        <v>422</v>
      </c>
      <c r="N301" s="56" t="s">
        <v>681</v>
      </c>
      <c r="O301" s="45" t="s">
        <v>203</v>
      </c>
      <c r="P301" s="8" t="s">
        <v>685</v>
      </c>
      <c r="Q301" s="8" t="s">
        <v>696</v>
      </c>
      <c r="R301" s="8" t="s">
        <v>742</v>
      </c>
    </row>
    <row r="302" spans="1:18" ht="51">
      <c r="A302" s="70" t="s">
        <v>794</v>
      </c>
      <c r="B302" s="69">
        <v>2</v>
      </c>
      <c r="K302" s="2"/>
      <c r="L302" s="2"/>
      <c r="M302" s="44" t="s">
        <v>413</v>
      </c>
      <c r="N302" s="56" t="s">
        <v>681</v>
      </c>
      <c r="O302" s="45" t="s">
        <v>203</v>
      </c>
      <c r="P302" s="8" t="s">
        <v>685</v>
      </c>
      <c r="Q302" s="8" t="s">
        <v>696</v>
      </c>
      <c r="R302" s="8" t="s">
        <v>742</v>
      </c>
    </row>
    <row r="303" spans="1:18" ht="38.25">
      <c r="A303" s="70" t="s">
        <v>191</v>
      </c>
      <c r="B303" s="69">
        <v>4</v>
      </c>
      <c r="K303" s="2"/>
      <c r="L303" s="2"/>
      <c r="M303" s="56" t="s">
        <v>423</v>
      </c>
      <c r="N303" s="56" t="s">
        <v>681</v>
      </c>
      <c r="O303" s="56" t="s">
        <v>203</v>
      </c>
      <c r="P303" s="34" t="s">
        <v>686</v>
      </c>
      <c r="Q303" s="34" t="s">
        <v>699</v>
      </c>
      <c r="R303" s="34" t="s">
        <v>743</v>
      </c>
    </row>
    <row r="304" spans="1:18" ht="38.25">
      <c r="A304" s="70" t="s">
        <v>795</v>
      </c>
      <c r="B304" s="10">
        <v>1</v>
      </c>
      <c r="K304" s="2"/>
      <c r="L304" s="2"/>
      <c r="M304" s="44" t="s">
        <v>424</v>
      </c>
      <c r="N304" s="56" t="s">
        <v>681</v>
      </c>
      <c r="O304" s="45" t="s">
        <v>203</v>
      </c>
      <c r="P304" s="34" t="s">
        <v>686</v>
      </c>
      <c r="Q304" s="34" t="s">
        <v>699</v>
      </c>
      <c r="R304" s="34" t="s">
        <v>743</v>
      </c>
    </row>
    <row r="305" spans="1:18" ht="38.25">
      <c r="A305" s="38" t="s">
        <v>428</v>
      </c>
      <c r="B305" s="40">
        <v>1</v>
      </c>
      <c r="K305" s="2"/>
      <c r="L305" s="2"/>
      <c r="M305" s="58" t="s">
        <v>427</v>
      </c>
      <c r="N305" s="56" t="s">
        <v>681</v>
      </c>
      <c r="O305" s="63" t="s">
        <v>203</v>
      </c>
      <c r="P305" s="34" t="s">
        <v>686</v>
      </c>
      <c r="Q305" s="34" t="s">
        <v>699</v>
      </c>
      <c r="R305" s="34" t="s">
        <v>743</v>
      </c>
    </row>
    <row r="306" spans="1:18" ht="38.25">
      <c r="A306" s="70" t="s">
        <v>192</v>
      </c>
      <c r="B306" s="69">
        <v>1</v>
      </c>
      <c r="K306" s="2"/>
      <c r="L306" s="2"/>
      <c r="M306" s="44" t="s">
        <v>425</v>
      </c>
      <c r="N306" s="56" t="s">
        <v>681</v>
      </c>
      <c r="O306" s="45" t="s">
        <v>203</v>
      </c>
      <c r="P306" s="34" t="s">
        <v>686</v>
      </c>
      <c r="Q306" s="34" t="s">
        <v>699</v>
      </c>
      <c r="R306" s="34" t="s">
        <v>743</v>
      </c>
    </row>
    <row r="307" spans="1:18" ht="38.25">
      <c r="A307" s="70" t="s">
        <v>796</v>
      </c>
      <c r="B307" s="69">
        <v>2</v>
      </c>
      <c r="K307" s="2"/>
      <c r="L307" s="2"/>
      <c r="M307" s="56" t="s">
        <v>426</v>
      </c>
      <c r="N307" s="56" t="s">
        <v>681</v>
      </c>
      <c r="O307" s="56" t="s">
        <v>203</v>
      </c>
      <c r="P307" s="34" t="s">
        <v>687</v>
      </c>
      <c r="Q307" s="8" t="s">
        <v>734</v>
      </c>
      <c r="R307" s="8" t="s">
        <v>741</v>
      </c>
    </row>
    <row r="308" spans="1:18" ht="38.25">
      <c r="A308" s="70" t="s">
        <v>790</v>
      </c>
      <c r="B308" s="69">
        <v>4</v>
      </c>
      <c r="K308" s="2"/>
      <c r="L308" s="2"/>
      <c r="M308" s="44" t="s">
        <v>414</v>
      </c>
      <c r="N308" s="56" t="s">
        <v>681</v>
      </c>
      <c r="O308" s="45" t="s">
        <v>204</v>
      </c>
      <c r="P308" s="8" t="s">
        <v>684</v>
      </c>
      <c r="Q308" s="8" t="s">
        <v>714</v>
      </c>
      <c r="R308" s="8" t="s">
        <v>740</v>
      </c>
    </row>
    <row r="309" spans="1:18" ht="38.25">
      <c r="A309" s="70" t="s">
        <v>187</v>
      </c>
      <c r="B309" s="69">
        <v>4</v>
      </c>
      <c r="K309" s="2"/>
      <c r="L309" s="2"/>
      <c r="M309" s="44" t="s">
        <v>415</v>
      </c>
      <c r="N309" s="56" t="s">
        <v>681</v>
      </c>
      <c r="O309" s="45" t="s">
        <v>204</v>
      </c>
      <c r="P309" s="8" t="s">
        <v>684</v>
      </c>
      <c r="Q309" s="8" t="s">
        <v>714</v>
      </c>
      <c r="R309" s="8" t="s">
        <v>740</v>
      </c>
    </row>
    <row r="310" spans="1:18" ht="38.25">
      <c r="A310" s="70" t="s">
        <v>194</v>
      </c>
      <c r="B310" s="69">
        <v>2</v>
      </c>
      <c r="K310" s="2"/>
      <c r="L310" s="2"/>
      <c r="M310" s="56" t="s">
        <v>416</v>
      </c>
      <c r="N310" s="56" t="s">
        <v>681</v>
      </c>
      <c r="O310" s="56" t="s">
        <v>204</v>
      </c>
      <c r="P310" s="8" t="s">
        <v>684</v>
      </c>
      <c r="Q310" s="8" t="s">
        <v>714</v>
      </c>
      <c r="R310" s="8" t="s">
        <v>740</v>
      </c>
    </row>
    <row r="311" spans="1:18" ht="38.25">
      <c r="A311" s="70" t="s">
        <v>188</v>
      </c>
      <c r="B311" s="69">
        <v>4</v>
      </c>
      <c r="C311" s="27"/>
      <c r="D311" s="27"/>
      <c r="E311" s="27"/>
      <c r="F311" s="27"/>
      <c r="G311" s="27"/>
      <c r="H311" s="27"/>
      <c r="I311" s="27"/>
      <c r="J311" s="28"/>
      <c r="K311" s="24"/>
      <c r="L311" s="24"/>
      <c r="M311" s="56" t="s">
        <v>418</v>
      </c>
      <c r="N311" s="56" t="s">
        <v>681</v>
      </c>
      <c r="O311" s="56" t="s">
        <v>204</v>
      </c>
      <c r="P311" s="8" t="s">
        <v>684</v>
      </c>
      <c r="Q311" s="8" t="s">
        <v>714</v>
      </c>
      <c r="R311" s="8" t="s">
        <v>740</v>
      </c>
    </row>
    <row r="312" spans="1:18" ht="38.25">
      <c r="A312" s="70" t="s">
        <v>791</v>
      </c>
      <c r="B312" s="69">
        <v>2</v>
      </c>
      <c r="K312" s="2"/>
      <c r="L312" s="2"/>
      <c r="M312" s="44" t="s">
        <v>417</v>
      </c>
      <c r="N312" s="56" t="s">
        <v>681</v>
      </c>
      <c r="O312" s="45" t="s">
        <v>204</v>
      </c>
      <c r="P312" s="8" t="s">
        <v>684</v>
      </c>
      <c r="Q312" s="8" t="s">
        <v>714</v>
      </c>
      <c r="R312" s="8" t="s">
        <v>740</v>
      </c>
    </row>
    <row r="313" spans="1:18" ht="38.25">
      <c r="A313" s="70" t="s">
        <v>792</v>
      </c>
      <c r="B313" s="69">
        <v>4</v>
      </c>
      <c r="K313" s="2"/>
      <c r="L313" s="2"/>
      <c r="M313" s="44" t="s">
        <v>419</v>
      </c>
      <c r="N313" s="56" t="s">
        <v>681</v>
      </c>
      <c r="O313" s="45" t="s">
        <v>204</v>
      </c>
      <c r="P313" s="8" t="s">
        <v>685</v>
      </c>
      <c r="Q313" s="8" t="s">
        <v>695</v>
      </c>
      <c r="R313" s="8" t="s">
        <v>715</v>
      </c>
    </row>
    <row r="314" spans="1:18" ht="38.25">
      <c r="A314" s="70" t="s">
        <v>189</v>
      </c>
      <c r="B314" s="69">
        <v>2</v>
      </c>
      <c r="K314" s="2"/>
      <c r="L314" s="2"/>
      <c r="M314" s="44" t="s">
        <v>420</v>
      </c>
      <c r="N314" s="56" t="s">
        <v>681</v>
      </c>
      <c r="O314" s="45" t="s">
        <v>204</v>
      </c>
      <c r="P314" s="8" t="s">
        <v>685</v>
      </c>
      <c r="Q314" s="8" t="s">
        <v>695</v>
      </c>
      <c r="R314" s="8" t="s">
        <v>715</v>
      </c>
    </row>
    <row r="315" spans="1:18" ht="51">
      <c r="A315" s="38" t="s">
        <v>190</v>
      </c>
      <c r="B315" s="40">
        <v>4</v>
      </c>
      <c r="K315" s="2"/>
      <c r="L315" s="2"/>
      <c r="M315" s="56" t="s">
        <v>421</v>
      </c>
      <c r="N315" s="56" t="s">
        <v>681</v>
      </c>
      <c r="O315" s="56" t="s">
        <v>204</v>
      </c>
      <c r="P315" s="8" t="s">
        <v>685</v>
      </c>
      <c r="Q315" s="8" t="s">
        <v>696</v>
      </c>
      <c r="R315" s="8" t="s">
        <v>742</v>
      </c>
    </row>
    <row r="316" spans="1:18" ht="51">
      <c r="A316" s="70" t="s">
        <v>793</v>
      </c>
      <c r="B316" s="69">
        <v>1</v>
      </c>
      <c r="K316" s="2"/>
      <c r="L316" s="2"/>
      <c r="M316" s="44" t="s">
        <v>422</v>
      </c>
      <c r="N316" s="56" t="s">
        <v>681</v>
      </c>
      <c r="O316" s="45" t="s">
        <v>204</v>
      </c>
      <c r="P316" s="8" t="s">
        <v>685</v>
      </c>
      <c r="Q316" s="8" t="s">
        <v>696</v>
      </c>
      <c r="R316" s="8" t="s">
        <v>742</v>
      </c>
    </row>
    <row r="317" spans="1:18" ht="51">
      <c r="A317" s="70" t="s">
        <v>794</v>
      </c>
      <c r="B317" s="69">
        <v>2</v>
      </c>
      <c r="K317" s="2"/>
      <c r="L317" s="2"/>
      <c r="M317" s="44" t="s">
        <v>413</v>
      </c>
      <c r="N317" s="56" t="s">
        <v>681</v>
      </c>
      <c r="O317" s="45" t="s">
        <v>204</v>
      </c>
      <c r="P317" s="8" t="s">
        <v>685</v>
      </c>
      <c r="Q317" s="8" t="s">
        <v>696</v>
      </c>
      <c r="R317" s="8" t="s">
        <v>742</v>
      </c>
    </row>
    <row r="318" spans="1:18" ht="38.25">
      <c r="A318" s="70" t="s">
        <v>191</v>
      </c>
      <c r="B318" s="69">
        <v>4</v>
      </c>
      <c r="K318" s="2"/>
      <c r="L318" s="2"/>
      <c r="M318" s="56" t="s">
        <v>423</v>
      </c>
      <c r="N318" s="56" t="s">
        <v>681</v>
      </c>
      <c r="O318" s="56" t="s">
        <v>204</v>
      </c>
      <c r="P318" s="34" t="s">
        <v>686</v>
      </c>
      <c r="Q318" s="34" t="s">
        <v>699</v>
      </c>
      <c r="R318" s="34" t="s">
        <v>743</v>
      </c>
    </row>
    <row r="319" spans="1:18" ht="38.25">
      <c r="A319" s="70" t="s">
        <v>795</v>
      </c>
      <c r="B319" s="10">
        <v>1</v>
      </c>
      <c r="K319" s="2"/>
      <c r="L319" s="2"/>
      <c r="M319" s="44" t="s">
        <v>424</v>
      </c>
      <c r="N319" s="56" t="s">
        <v>681</v>
      </c>
      <c r="O319" s="45" t="s">
        <v>204</v>
      </c>
      <c r="P319" s="34" t="s">
        <v>686</v>
      </c>
      <c r="Q319" s="34" t="s">
        <v>699</v>
      </c>
      <c r="R319" s="34" t="s">
        <v>743</v>
      </c>
    </row>
    <row r="320" spans="1:18" ht="38.25">
      <c r="A320" s="38" t="s">
        <v>428</v>
      </c>
      <c r="B320" s="40">
        <v>1</v>
      </c>
      <c r="K320" s="2"/>
      <c r="L320" s="2"/>
      <c r="M320" s="58" t="s">
        <v>427</v>
      </c>
      <c r="N320" s="56" t="s">
        <v>681</v>
      </c>
      <c r="O320" s="63" t="s">
        <v>204</v>
      </c>
      <c r="P320" s="34" t="s">
        <v>686</v>
      </c>
      <c r="Q320" s="34" t="s">
        <v>699</v>
      </c>
      <c r="R320" s="34" t="s">
        <v>743</v>
      </c>
    </row>
    <row r="321" spans="1:18" ht="38.25">
      <c r="A321" s="70" t="s">
        <v>192</v>
      </c>
      <c r="B321" s="69">
        <v>1</v>
      </c>
      <c r="K321" s="2"/>
      <c r="L321" s="2"/>
      <c r="M321" s="44" t="s">
        <v>425</v>
      </c>
      <c r="N321" s="56" t="s">
        <v>681</v>
      </c>
      <c r="O321" s="45" t="s">
        <v>204</v>
      </c>
      <c r="P321" s="34" t="s">
        <v>686</v>
      </c>
      <c r="Q321" s="34" t="s">
        <v>699</v>
      </c>
      <c r="R321" s="34" t="s">
        <v>743</v>
      </c>
    </row>
    <row r="322" spans="1:18" ht="38.25">
      <c r="A322" s="38" t="s">
        <v>796</v>
      </c>
      <c r="B322" s="40">
        <v>4</v>
      </c>
      <c r="K322" s="2"/>
      <c r="L322" s="2"/>
      <c r="M322" s="58" t="s">
        <v>426</v>
      </c>
      <c r="N322" s="56" t="s">
        <v>681</v>
      </c>
      <c r="O322" s="63" t="s">
        <v>204</v>
      </c>
      <c r="P322" s="34" t="s">
        <v>687</v>
      </c>
      <c r="Q322" s="8" t="s">
        <v>734</v>
      </c>
      <c r="R322" s="8" t="s">
        <v>741</v>
      </c>
    </row>
    <row r="323" spans="1:18" ht="38.25">
      <c r="A323" s="70" t="s">
        <v>790</v>
      </c>
      <c r="B323" s="69">
        <v>4</v>
      </c>
      <c r="K323" s="2"/>
      <c r="L323" s="2"/>
      <c r="M323" s="56" t="s">
        <v>414</v>
      </c>
      <c r="N323" s="56" t="s">
        <v>681</v>
      </c>
      <c r="O323" s="56" t="s">
        <v>669</v>
      </c>
      <c r="P323" s="34" t="s">
        <v>684</v>
      </c>
      <c r="Q323" s="8" t="s">
        <v>714</v>
      </c>
      <c r="R323" s="8" t="s">
        <v>740</v>
      </c>
    </row>
    <row r="324" spans="1:18" ht="38.25">
      <c r="A324" s="70" t="s">
        <v>187</v>
      </c>
      <c r="B324" s="69">
        <v>4</v>
      </c>
      <c r="K324" s="2"/>
      <c r="L324" s="2"/>
      <c r="M324" s="56" t="s">
        <v>415</v>
      </c>
      <c r="N324" s="56" t="s">
        <v>681</v>
      </c>
      <c r="O324" s="56" t="s">
        <v>669</v>
      </c>
      <c r="P324" s="34" t="s">
        <v>684</v>
      </c>
      <c r="Q324" s="8" t="s">
        <v>714</v>
      </c>
      <c r="R324" s="8" t="s">
        <v>740</v>
      </c>
    </row>
    <row r="325" spans="1:18" ht="38.25">
      <c r="A325" s="70" t="s">
        <v>194</v>
      </c>
      <c r="B325" s="69">
        <v>2</v>
      </c>
      <c r="K325" s="2"/>
      <c r="L325" s="2"/>
      <c r="M325" s="44" t="s">
        <v>416</v>
      </c>
      <c r="N325" s="56" t="s">
        <v>681</v>
      </c>
      <c r="O325" s="45" t="s">
        <v>669</v>
      </c>
      <c r="P325" s="34" t="s">
        <v>684</v>
      </c>
      <c r="Q325" s="8" t="s">
        <v>714</v>
      </c>
      <c r="R325" s="8" t="s">
        <v>740</v>
      </c>
    </row>
    <row r="326" spans="1:18" ht="38.25">
      <c r="A326" s="70" t="s">
        <v>188</v>
      </c>
      <c r="B326" s="69">
        <v>4</v>
      </c>
      <c r="K326" s="2"/>
      <c r="L326" s="2"/>
      <c r="M326" s="56" t="s">
        <v>418</v>
      </c>
      <c r="N326" s="56" t="s">
        <v>681</v>
      </c>
      <c r="O326" s="56" t="s">
        <v>669</v>
      </c>
      <c r="P326" s="34" t="s">
        <v>684</v>
      </c>
      <c r="Q326" s="8" t="s">
        <v>714</v>
      </c>
      <c r="R326" s="8" t="s">
        <v>740</v>
      </c>
    </row>
    <row r="327" spans="1:18" ht="38.25">
      <c r="A327" s="70" t="s">
        <v>791</v>
      </c>
      <c r="B327" s="69">
        <v>2</v>
      </c>
      <c r="C327" s="27"/>
      <c r="D327" s="27"/>
      <c r="E327" s="27"/>
      <c r="F327" s="27"/>
      <c r="G327" s="27"/>
      <c r="H327" s="27"/>
      <c r="I327" s="27"/>
      <c r="J327" s="28"/>
      <c r="K327" s="24"/>
      <c r="L327" s="24"/>
      <c r="M327" s="44" t="s">
        <v>417</v>
      </c>
      <c r="N327" s="56" t="s">
        <v>681</v>
      </c>
      <c r="O327" s="45" t="s">
        <v>669</v>
      </c>
      <c r="P327" s="34" t="s">
        <v>684</v>
      </c>
      <c r="Q327" s="8" t="s">
        <v>714</v>
      </c>
      <c r="R327" s="8" t="s">
        <v>740</v>
      </c>
    </row>
    <row r="328" spans="1:18" ht="38.25">
      <c r="A328" s="70" t="s">
        <v>792</v>
      </c>
      <c r="B328" s="69">
        <v>4</v>
      </c>
      <c r="K328" s="2"/>
      <c r="L328" s="2"/>
      <c r="M328" s="44" t="s">
        <v>419</v>
      </c>
      <c r="N328" s="56" t="s">
        <v>681</v>
      </c>
      <c r="O328" s="45" t="s">
        <v>669</v>
      </c>
      <c r="P328" s="8" t="s">
        <v>685</v>
      </c>
      <c r="Q328" s="8" t="s">
        <v>695</v>
      </c>
      <c r="R328" s="8" t="s">
        <v>715</v>
      </c>
    </row>
    <row r="329" spans="1:18" ht="38.25">
      <c r="A329" s="70" t="s">
        <v>189</v>
      </c>
      <c r="B329" s="69">
        <v>2</v>
      </c>
      <c r="K329" s="2"/>
      <c r="L329" s="2"/>
      <c r="M329" s="44" t="s">
        <v>420</v>
      </c>
      <c r="N329" s="56" t="s">
        <v>681</v>
      </c>
      <c r="O329" s="45" t="s">
        <v>669</v>
      </c>
      <c r="P329" s="8" t="s">
        <v>685</v>
      </c>
      <c r="Q329" s="8" t="s">
        <v>695</v>
      </c>
      <c r="R329" s="8" t="s">
        <v>715</v>
      </c>
    </row>
    <row r="330" spans="1:18" ht="51">
      <c r="A330" s="70" t="s">
        <v>190</v>
      </c>
      <c r="B330" s="69">
        <v>1</v>
      </c>
      <c r="K330" s="2"/>
      <c r="L330" s="2"/>
      <c r="M330" s="44" t="s">
        <v>421</v>
      </c>
      <c r="N330" s="56" t="s">
        <v>681</v>
      </c>
      <c r="O330" s="45" t="s">
        <v>669</v>
      </c>
      <c r="P330" s="8" t="s">
        <v>685</v>
      </c>
      <c r="Q330" s="8" t="s">
        <v>696</v>
      </c>
      <c r="R330" s="8" t="s">
        <v>742</v>
      </c>
    </row>
    <row r="331" spans="1:18" ht="51">
      <c r="A331" s="35" t="s">
        <v>433</v>
      </c>
      <c r="B331" s="40">
        <v>1</v>
      </c>
      <c r="K331" s="2"/>
      <c r="L331" s="2"/>
      <c r="M331" s="58" t="s">
        <v>432</v>
      </c>
      <c r="N331" s="56" t="s">
        <v>681</v>
      </c>
      <c r="O331" s="63" t="s">
        <v>669</v>
      </c>
      <c r="P331" s="8" t="s">
        <v>685</v>
      </c>
      <c r="Q331" s="8" t="s">
        <v>696</v>
      </c>
      <c r="R331" s="8" t="s">
        <v>742</v>
      </c>
    </row>
    <row r="332" spans="1:18" ht="51">
      <c r="A332" s="70" t="s">
        <v>793</v>
      </c>
      <c r="B332" s="69">
        <v>1</v>
      </c>
      <c r="K332" s="2"/>
      <c r="L332" s="2"/>
      <c r="M332" s="44" t="s">
        <v>422</v>
      </c>
      <c r="N332" s="56" t="s">
        <v>681</v>
      </c>
      <c r="O332" s="45" t="s">
        <v>669</v>
      </c>
      <c r="P332" s="8" t="s">
        <v>685</v>
      </c>
      <c r="Q332" s="8" t="s">
        <v>696</v>
      </c>
      <c r="R332" s="8" t="s">
        <v>742</v>
      </c>
    </row>
    <row r="333" spans="1:18" ht="51">
      <c r="A333" s="70" t="s">
        <v>794</v>
      </c>
      <c r="B333" s="69">
        <v>2</v>
      </c>
      <c r="K333" s="2"/>
      <c r="L333" s="2"/>
      <c r="M333" s="44" t="s">
        <v>413</v>
      </c>
      <c r="N333" s="56" t="s">
        <v>681</v>
      </c>
      <c r="O333" s="45" t="s">
        <v>669</v>
      </c>
      <c r="P333" s="8" t="s">
        <v>685</v>
      </c>
      <c r="Q333" s="8" t="s">
        <v>696</v>
      </c>
      <c r="R333" s="8" t="s">
        <v>742</v>
      </c>
    </row>
    <row r="334" spans="1:18" ht="38.25">
      <c r="A334" s="70" t="s">
        <v>191</v>
      </c>
      <c r="B334" s="69">
        <v>4</v>
      </c>
      <c r="K334" s="2"/>
      <c r="L334" s="2"/>
      <c r="M334" s="56" t="s">
        <v>423</v>
      </c>
      <c r="N334" s="56" t="s">
        <v>681</v>
      </c>
      <c r="O334" s="56" t="s">
        <v>669</v>
      </c>
      <c r="P334" s="34" t="s">
        <v>686</v>
      </c>
      <c r="Q334" s="34" t="s">
        <v>699</v>
      </c>
      <c r="R334" s="34" t="s">
        <v>743</v>
      </c>
    </row>
    <row r="335" spans="1:18" ht="38.25">
      <c r="A335" s="70" t="s">
        <v>795</v>
      </c>
      <c r="B335" s="10">
        <v>1</v>
      </c>
      <c r="K335" s="2"/>
      <c r="L335" s="2"/>
      <c r="M335" s="44" t="s">
        <v>424</v>
      </c>
      <c r="N335" s="56" t="s">
        <v>681</v>
      </c>
      <c r="O335" s="45" t="s">
        <v>669</v>
      </c>
      <c r="P335" s="34" t="s">
        <v>686</v>
      </c>
      <c r="Q335" s="34" t="s">
        <v>699</v>
      </c>
      <c r="R335" s="34" t="s">
        <v>743</v>
      </c>
    </row>
    <row r="336" spans="1:18" ht="38.25">
      <c r="A336" s="70" t="s">
        <v>192</v>
      </c>
      <c r="B336" s="69">
        <v>1</v>
      </c>
      <c r="K336" s="2"/>
      <c r="L336" s="2"/>
      <c r="M336" s="44" t="s">
        <v>425</v>
      </c>
      <c r="N336" s="56" t="s">
        <v>681</v>
      </c>
      <c r="O336" s="45" t="s">
        <v>669</v>
      </c>
      <c r="P336" s="34" t="s">
        <v>686</v>
      </c>
      <c r="Q336" s="34" t="s">
        <v>699</v>
      </c>
      <c r="R336" s="34" t="s">
        <v>743</v>
      </c>
    </row>
    <row r="337" spans="1:18" ht="38.25">
      <c r="A337" s="70" t="s">
        <v>796</v>
      </c>
      <c r="B337" s="69">
        <v>2</v>
      </c>
      <c r="K337" s="2"/>
      <c r="L337" s="2"/>
      <c r="M337" s="44" t="s">
        <v>426</v>
      </c>
      <c r="N337" s="56" t="s">
        <v>681</v>
      </c>
      <c r="O337" s="45" t="s">
        <v>669</v>
      </c>
      <c r="P337" s="34" t="s">
        <v>687</v>
      </c>
      <c r="Q337" s="8" t="s">
        <v>734</v>
      </c>
      <c r="R337" s="8" t="s">
        <v>741</v>
      </c>
    </row>
    <row r="338" spans="1:18">
      <c r="K338" s="2"/>
      <c r="L338" s="2"/>
    </row>
    <row r="339" spans="1:18">
      <c r="K339" s="2"/>
      <c r="L339" s="2"/>
    </row>
    <row r="340" spans="1:18">
      <c r="K340" s="2"/>
      <c r="L340" s="2"/>
    </row>
    <row r="341" spans="1:18">
      <c r="K341" s="2"/>
      <c r="L341" s="2"/>
    </row>
    <row r="342" spans="1:18">
      <c r="K342" s="2"/>
      <c r="L342" s="2"/>
    </row>
    <row r="343" spans="1:18">
      <c r="C343" s="27"/>
      <c r="D343" s="27"/>
      <c r="E343" s="27"/>
      <c r="F343" s="27"/>
      <c r="G343" s="27"/>
      <c r="H343" s="27"/>
      <c r="I343" s="27"/>
      <c r="J343" s="28"/>
      <c r="K343" s="24"/>
      <c r="L343" s="24"/>
    </row>
    <row r="344" spans="1:18">
      <c r="K344" s="2"/>
      <c r="L344" s="2"/>
    </row>
    <row r="345" spans="1:18">
      <c r="K345" s="2"/>
      <c r="L345" s="2"/>
    </row>
    <row r="346" spans="1:18">
      <c r="K346" s="2"/>
      <c r="L346" s="2"/>
    </row>
    <row r="347" spans="1:18">
      <c r="K347" s="2"/>
      <c r="L347" s="2"/>
    </row>
    <row r="348" spans="1:18">
      <c r="K348" s="2"/>
      <c r="L348" s="2"/>
    </row>
    <row r="349" spans="1:18">
      <c r="K349" s="2"/>
      <c r="L349" s="2"/>
    </row>
    <row r="350" spans="1:18">
      <c r="K350" s="2"/>
      <c r="L350" s="2"/>
      <c r="M350" s="44"/>
      <c r="N350" s="45"/>
      <c r="O350" s="45"/>
      <c r="P350" s="8"/>
      <c r="Q350" s="8"/>
      <c r="R350" s="8"/>
    </row>
    <row r="351" spans="1:18">
      <c r="K351" s="2"/>
      <c r="L351" s="2"/>
      <c r="M351" s="44"/>
      <c r="N351" s="45"/>
      <c r="O351" s="45"/>
      <c r="P351" s="8"/>
      <c r="Q351" s="8"/>
      <c r="R351" s="8"/>
    </row>
    <row r="352" spans="1:18">
      <c r="K352" s="2"/>
      <c r="L352" s="2"/>
      <c r="M352" s="44"/>
      <c r="N352" s="45"/>
      <c r="O352" s="45"/>
      <c r="P352" s="8"/>
      <c r="Q352" s="8"/>
      <c r="R352" s="8"/>
    </row>
    <row r="353" spans="1:18">
      <c r="A353" s="2"/>
      <c r="B353" s="2"/>
      <c r="K353" s="2"/>
      <c r="L353" s="2"/>
      <c r="M353" s="44"/>
      <c r="N353" s="45"/>
      <c r="O353" s="45"/>
      <c r="P353" s="8"/>
      <c r="Q353" s="8"/>
      <c r="R353" s="8"/>
    </row>
    <row r="354" spans="1:18">
      <c r="A354" s="2"/>
      <c r="B354" s="2"/>
      <c r="K354" s="2"/>
      <c r="L354" s="2"/>
      <c r="M354" s="44"/>
      <c r="N354" s="45"/>
      <c r="O354" s="45"/>
      <c r="P354" s="8"/>
      <c r="Q354" s="8"/>
      <c r="R354" s="8"/>
    </row>
    <row r="355" spans="1:18">
      <c r="A355" s="2"/>
      <c r="B355" s="2"/>
      <c r="K355" s="2"/>
      <c r="L355" s="2"/>
      <c r="M355" s="44"/>
      <c r="N355" s="45"/>
      <c r="O355" s="45"/>
      <c r="P355" s="8"/>
      <c r="Q355" s="8"/>
      <c r="R355" s="8"/>
    </row>
    <row r="356" spans="1:18">
      <c r="A356" s="2"/>
      <c r="B356" s="2"/>
      <c r="K356" s="2"/>
      <c r="L356" s="2"/>
      <c r="M356" s="44"/>
      <c r="N356" s="45"/>
      <c r="O356" s="45"/>
      <c r="P356" s="8"/>
      <c r="Q356" s="8"/>
      <c r="R356" s="8"/>
    </row>
    <row r="357" spans="1:18">
      <c r="A357" s="2"/>
      <c r="B357" s="2"/>
      <c r="K357" s="2"/>
      <c r="L357" s="2"/>
      <c r="M357" s="44"/>
      <c r="N357" s="45"/>
      <c r="O357" s="45"/>
      <c r="P357" s="8"/>
      <c r="Q357" s="8"/>
      <c r="R357" s="8"/>
    </row>
    <row r="358" spans="1:18">
      <c r="A358" s="2"/>
      <c r="B358" s="2"/>
      <c r="K358" s="2"/>
      <c r="L358" s="2"/>
      <c r="M358" s="44"/>
      <c r="N358" s="45"/>
      <c r="O358" s="45"/>
      <c r="P358" s="8"/>
      <c r="Q358" s="8"/>
      <c r="R358" s="8"/>
    </row>
    <row r="359" spans="1:18">
      <c r="A359" s="2"/>
      <c r="B359" s="2"/>
      <c r="K359" s="2"/>
      <c r="L359" s="2"/>
      <c r="M359" s="44"/>
      <c r="N359" s="45"/>
      <c r="O359" s="45"/>
      <c r="P359" s="8"/>
      <c r="Q359" s="8"/>
      <c r="R359" s="8"/>
    </row>
    <row r="360" spans="1:18">
      <c r="A360" s="2"/>
      <c r="B360" s="2"/>
      <c r="K360" s="2"/>
      <c r="L360" s="2"/>
      <c r="M360" s="44"/>
      <c r="N360" s="45"/>
      <c r="O360" s="45"/>
      <c r="P360" s="8"/>
      <c r="Q360" s="8"/>
      <c r="R360" s="8"/>
    </row>
    <row r="361" spans="1:18">
      <c r="A361" s="2"/>
      <c r="B361" s="2"/>
      <c r="C361" s="29"/>
      <c r="D361" s="29"/>
      <c r="E361" s="29"/>
      <c r="F361" s="29"/>
      <c r="G361" s="29"/>
      <c r="H361" s="29"/>
      <c r="I361" s="29"/>
      <c r="J361" s="30"/>
      <c r="K361" s="24"/>
      <c r="L361" s="24"/>
      <c r="M361" s="44"/>
      <c r="N361" s="45"/>
      <c r="O361" s="45"/>
      <c r="P361" s="8"/>
      <c r="Q361" s="8"/>
      <c r="R361" s="8"/>
    </row>
    <row r="362" spans="1:18">
      <c r="A362" s="2"/>
      <c r="B362" s="2"/>
      <c r="K362" s="2"/>
      <c r="L362" s="2"/>
      <c r="M362" s="44"/>
      <c r="N362" s="45"/>
      <c r="O362" s="45"/>
      <c r="P362" s="8"/>
      <c r="Q362" s="8"/>
      <c r="R362" s="8"/>
    </row>
    <row r="363" spans="1:18">
      <c r="A363" s="2"/>
      <c r="B363" s="2"/>
      <c r="K363" s="2"/>
      <c r="L363" s="2"/>
      <c r="M363" s="44"/>
      <c r="N363" s="45"/>
      <c r="O363" s="45"/>
      <c r="P363" s="8"/>
      <c r="Q363" s="8"/>
      <c r="R363" s="8"/>
    </row>
    <row r="364" spans="1:18">
      <c r="A364" s="2"/>
      <c r="B364" s="2"/>
      <c r="K364" s="2"/>
      <c r="L364" s="2"/>
      <c r="M364" s="44"/>
      <c r="N364" s="45"/>
      <c r="O364" s="45"/>
      <c r="P364" s="8"/>
      <c r="Q364" s="8"/>
      <c r="R364" s="8"/>
    </row>
    <row r="365" spans="1:18">
      <c r="A365" s="2"/>
      <c r="B365" s="2"/>
      <c r="K365" s="2"/>
      <c r="L365" s="2"/>
      <c r="M365" s="44"/>
      <c r="N365" s="45"/>
      <c r="O365" s="45"/>
      <c r="P365" s="8"/>
      <c r="Q365" s="8"/>
      <c r="R365" s="8"/>
    </row>
    <row r="366" spans="1:18">
      <c r="A366" s="2"/>
      <c r="B366" s="2"/>
      <c r="K366" s="2"/>
      <c r="L366" s="2"/>
      <c r="M366" s="44"/>
      <c r="N366" s="45"/>
      <c r="O366" s="45"/>
      <c r="P366" s="8"/>
      <c r="Q366" s="8"/>
      <c r="R366" s="8"/>
    </row>
    <row r="367" spans="1:18">
      <c r="A367" s="2"/>
      <c r="B367" s="2"/>
      <c r="K367" s="2"/>
      <c r="L367" s="2"/>
      <c r="M367" s="44"/>
      <c r="N367" s="45"/>
      <c r="O367" s="45"/>
      <c r="P367" s="8"/>
      <c r="Q367" s="8"/>
      <c r="R367" s="8"/>
    </row>
    <row r="368" spans="1:18">
      <c r="A368" s="2"/>
      <c r="B368" s="2"/>
      <c r="K368" s="2"/>
      <c r="L368" s="2"/>
      <c r="M368" s="44"/>
      <c r="N368" s="45"/>
      <c r="O368" s="45"/>
      <c r="P368" s="8"/>
      <c r="Q368" s="8"/>
      <c r="R368" s="8"/>
    </row>
    <row r="369" spans="1:18">
      <c r="A369" s="2"/>
      <c r="B369" s="2"/>
      <c r="K369" s="2"/>
      <c r="L369" s="2"/>
      <c r="M369" s="44"/>
      <c r="N369" s="45"/>
      <c r="O369" s="45"/>
      <c r="P369" s="8"/>
      <c r="Q369" s="8"/>
      <c r="R369" s="8"/>
    </row>
    <row r="370" spans="1:18">
      <c r="A370" s="2"/>
      <c r="B370" s="2"/>
      <c r="K370" s="2"/>
      <c r="L370" s="2"/>
      <c r="M370" s="44"/>
      <c r="N370" s="45"/>
      <c r="O370" s="45"/>
      <c r="P370" s="8"/>
      <c r="Q370" s="8"/>
      <c r="R370" s="8"/>
    </row>
    <row r="371" spans="1:18">
      <c r="A371" s="2"/>
      <c r="B371" s="2"/>
      <c r="K371" s="2"/>
      <c r="L371" s="2"/>
      <c r="M371" s="44"/>
      <c r="N371" s="45"/>
      <c r="O371" s="45"/>
      <c r="P371" s="8"/>
      <c r="Q371" s="8"/>
      <c r="R371" s="8"/>
    </row>
    <row r="372" spans="1:18">
      <c r="A372" s="2"/>
      <c r="B372" s="2"/>
      <c r="K372" s="2"/>
      <c r="L372" s="2"/>
      <c r="M372" s="44"/>
      <c r="N372" s="45"/>
      <c r="O372" s="45"/>
      <c r="P372" s="8"/>
      <c r="Q372" s="8"/>
      <c r="R372" s="8"/>
    </row>
    <row r="373" spans="1:18">
      <c r="A373" s="2"/>
      <c r="B373" s="2"/>
      <c r="K373" s="2"/>
      <c r="L373" s="2"/>
      <c r="M373" s="44"/>
      <c r="N373" s="45"/>
      <c r="O373" s="45"/>
      <c r="P373" s="8"/>
      <c r="Q373" s="8"/>
      <c r="R373" s="8"/>
    </row>
    <row r="374" spans="1:18">
      <c r="A374" s="2"/>
      <c r="B374" s="2"/>
      <c r="K374" s="2"/>
      <c r="L374" s="2"/>
      <c r="M374" s="44"/>
      <c r="N374" s="45"/>
      <c r="O374" s="45"/>
      <c r="P374" s="8"/>
      <c r="Q374" s="8"/>
      <c r="R374" s="8"/>
    </row>
    <row r="375" spans="1:18">
      <c r="A375" s="2"/>
      <c r="B375" s="2"/>
      <c r="K375" s="2"/>
      <c r="L375" s="2"/>
      <c r="M375" s="44"/>
      <c r="N375" s="45"/>
      <c r="O375" s="45"/>
      <c r="P375" s="8"/>
      <c r="Q375" s="8"/>
      <c r="R375" s="8"/>
    </row>
    <row r="376" spans="1:18">
      <c r="A376" s="2"/>
      <c r="B376" s="2"/>
      <c r="K376" s="2"/>
      <c r="L376" s="2"/>
      <c r="M376" s="44"/>
      <c r="N376" s="45"/>
      <c r="O376" s="45"/>
      <c r="P376" s="8"/>
      <c r="Q376" s="8"/>
      <c r="R376" s="8"/>
    </row>
    <row r="377" spans="1:18">
      <c r="A377" s="2"/>
      <c r="B377" s="2"/>
      <c r="C377" s="280"/>
      <c r="D377" s="280"/>
      <c r="E377" s="280"/>
      <c r="F377" s="280"/>
      <c r="G377" s="280"/>
      <c r="H377" s="280"/>
      <c r="I377" s="280"/>
      <c r="J377" s="281"/>
      <c r="K377" s="24"/>
      <c r="L377" s="24"/>
      <c r="M377" s="44"/>
      <c r="N377" s="45"/>
      <c r="O377" s="45"/>
      <c r="P377" s="8"/>
      <c r="Q377" s="8"/>
      <c r="R377" s="8"/>
    </row>
    <row r="378" spans="1:18">
      <c r="A378" s="2"/>
      <c r="B378" s="2"/>
      <c r="K378" s="2"/>
      <c r="L378" s="2"/>
      <c r="M378" s="44"/>
      <c r="N378" s="45"/>
      <c r="O378" s="45"/>
      <c r="P378" s="8"/>
      <c r="Q378" s="8"/>
      <c r="R378" s="8"/>
    </row>
    <row r="379" spans="1:18">
      <c r="A379" s="2"/>
      <c r="B379" s="2"/>
      <c r="K379" s="2"/>
      <c r="L379" s="2"/>
      <c r="M379" s="44"/>
      <c r="N379" s="45"/>
      <c r="O379" s="45"/>
      <c r="P379" s="8"/>
      <c r="Q379" s="8"/>
      <c r="R379" s="8"/>
    </row>
    <row r="380" spans="1:18">
      <c r="A380" s="2"/>
      <c r="B380" s="2"/>
      <c r="K380" s="2"/>
      <c r="L380" s="2"/>
      <c r="M380" s="44"/>
      <c r="N380" s="45"/>
      <c r="O380" s="45"/>
      <c r="P380" s="8"/>
      <c r="Q380" s="8"/>
      <c r="R380" s="8"/>
    </row>
    <row r="381" spans="1:18">
      <c r="A381" s="2"/>
      <c r="B381" s="2"/>
      <c r="K381" s="2"/>
      <c r="L381" s="2"/>
      <c r="M381" s="44"/>
      <c r="N381" s="45"/>
      <c r="O381" s="45"/>
      <c r="P381" s="8"/>
      <c r="Q381" s="8"/>
      <c r="R381" s="8"/>
    </row>
    <row r="382" spans="1:18">
      <c r="A382" s="2"/>
      <c r="B382" s="2"/>
      <c r="K382" s="2"/>
      <c r="L382" s="2"/>
      <c r="M382" s="44"/>
      <c r="N382" s="45"/>
      <c r="O382" s="45"/>
      <c r="P382" s="8"/>
      <c r="Q382" s="8"/>
      <c r="R382" s="8"/>
    </row>
    <row r="383" spans="1:18">
      <c r="A383" s="2"/>
      <c r="B383" s="2"/>
      <c r="K383" s="2"/>
      <c r="L383" s="2"/>
      <c r="M383" s="44"/>
      <c r="N383" s="45"/>
      <c r="O383" s="45"/>
      <c r="P383" s="8"/>
      <c r="Q383" s="8"/>
      <c r="R383" s="8"/>
    </row>
    <row r="384" spans="1:18">
      <c r="A384" s="2"/>
      <c r="B384" s="2"/>
      <c r="K384" s="2"/>
      <c r="L384" s="2"/>
      <c r="M384" s="44"/>
      <c r="N384" s="45"/>
      <c r="O384" s="45"/>
      <c r="P384" s="8"/>
      <c r="Q384" s="8"/>
      <c r="R384" s="8"/>
    </row>
    <row r="385" spans="1:18">
      <c r="A385" s="2"/>
      <c r="B385" s="2"/>
      <c r="K385" s="2"/>
      <c r="L385" s="2"/>
      <c r="M385" s="44"/>
      <c r="N385" s="45"/>
      <c r="O385" s="45"/>
      <c r="P385" s="8"/>
      <c r="Q385" s="8"/>
      <c r="R385" s="8"/>
    </row>
    <row r="386" spans="1:18">
      <c r="A386" s="2"/>
      <c r="B386" s="2"/>
      <c r="K386" s="2"/>
      <c r="L386" s="2"/>
      <c r="M386" s="44"/>
      <c r="N386" s="45"/>
      <c r="O386" s="45"/>
      <c r="P386" s="8"/>
      <c r="Q386" s="8"/>
      <c r="R386" s="8"/>
    </row>
    <row r="387" spans="1:18">
      <c r="A387" s="2"/>
      <c r="B387" s="2"/>
      <c r="K387" s="2"/>
      <c r="L387" s="2"/>
      <c r="M387" s="44"/>
      <c r="N387" s="45"/>
      <c r="O387" s="45"/>
      <c r="P387" s="8"/>
      <c r="Q387" s="8"/>
      <c r="R387" s="8"/>
    </row>
    <row r="388" spans="1:18">
      <c r="A388" s="2"/>
      <c r="B388" s="2"/>
      <c r="K388" s="2"/>
      <c r="L388" s="2"/>
      <c r="M388" s="44"/>
      <c r="N388" s="45"/>
      <c r="O388" s="45"/>
      <c r="P388" s="8"/>
      <c r="Q388" s="8"/>
      <c r="R388" s="8"/>
    </row>
    <row r="389" spans="1:18">
      <c r="A389" s="2"/>
      <c r="B389" s="2"/>
      <c r="K389" s="2"/>
      <c r="L389" s="2"/>
      <c r="M389" s="44"/>
      <c r="N389" s="45"/>
      <c r="O389" s="45"/>
      <c r="P389" s="8"/>
      <c r="Q389" s="8"/>
      <c r="R389" s="8"/>
    </row>
    <row r="390" spans="1:18">
      <c r="A390" s="2"/>
      <c r="B390" s="2"/>
      <c r="K390" s="2"/>
      <c r="L390" s="2"/>
      <c r="M390" s="44"/>
      <c r="N390" s="45"/>
      <c r="O390" s="45"/>
      <c r="P390" s="8"/>
      <c r="Q390" s="8"/>
      <c r="R390" s="8"/>
    </row>
    <row r="391" spans="1:18">
      <c r="A391" s="2"/>
      <c r="B391" s="2"/>
      <c r="K391" s="2"/>
      <c r="L391" s="2"/>
      <c r="M391" s="44"/>
      <c r="N391" s="45"/>
      <c r="O391" s="45"/>
      <c r="P391" s="8"/>
      <c r="Q391" s="8"/>
      <c r="R391" s="8"/>
    </row>
    <row r="392" spans="1:18">
      <c r="A392" s="2"/>
      <c r="B392" s="2"/>
      <c r="K392" s="2"/>
      <c r="L392" s="2"/>
      <c r="M392" s="44"/>
      <c r="N392" s="45"/>
      <c r="O392" s="45"/>
      <c r="P392" s="8"/>
      <c r="Q392" s="8"/>
      <c r="R392" s="8"/>
    </row>
    <row r="393" spans="1:18">
      <c r="A393" s="2"/>
      <c r="B393" s="2"/>
      <c r="K393" s="2"/>
      <c r="L393" s="2"/>
      <c r="M393" s="44"/>
      <c r="N393" s="45"/>
      <c r="O393" s="45"/>
      <c r="P393" s="8"/>
      <c r="Q393" s="8"/>
      <c r="R393" s="8"/>
    </row>
    <row r="394" spans="1:18">
      <c r="A394" s="2"/>
      <c r="B394" s="2"/>
      <c r="C394" s="27"/>
      <c r="D394" s="27"/>
      <c r="E394" s="27"/>
      <c r="F394" s="27"/>
      <c r="G394" s="27"/>
      <c r="H394" s="27"/>
      <c r="I394" s="27"/>
      <c r="J394" s="28"/>
      <c r="K394" s="24"/>
      <c r="L394" s="24"/>
      <c r="M394" s="44"/>
      <c r="N394" s="45"/>
      <c r="O394" s="45"/>
      <c r="P394" s="8"/>
      <c r="Q394" s="8"/>
      <c r="R394" s="8"/>
    </row>
    <row r="395" spans="1:18">
      <c r="A395" s="2"/>
      <c r="B395" s="2"/>
      <c r="K395" s="2"/>
      <c r="L395" s="2"/>
      <c r="M395" s="44"/>
      <c r="N395" s="45"/>
      <c r="O395" s="45"/>
      <c r="P395" s="8"/>
      <c r="Q395" s="8"/>
      <c r="R395" s="8"/>
    </row>
    <row r="396" spans="1:18">
      <c r="A396" s="2"/>
      <c r="B396" s="2"/>
      <c r="K396" s="2"/>
      <c r="L396" s="2"/>
      <c r="M396" s="44"/>
      <c r="N396" s="45"/>
      <c r="O396" s="45"/>
      <c r="P396" s="8"/>
      <c r="Q396" s="8"/>
      <c r="R396" s="8"/>
    </row>
    <row r="397" spans="1:18">
      <c r="A397" s="2"/>
      <c r="B397" s="2"/>
      <c r="K397" s="2"/>
      <c r="L397" s="2"/>
      <c r="M397" s="44"/>
      <c r="N397" s="45"/>
      <c r="O397" s="45"/>
      <c r="P397" s="8"/>
      <c r="Q397" s="8"/>
      <c r="R397" s="8"/>
    </row>
    <row r="398" spans="1:18">
      <c r="A398" s="2"/>
      <c r="B398" s="2"/>
      <c r="K398" s="2"/>
      <c r="L398" s="2"/>
      <c r="M398" s="44"/>
      <c r="N398" s="45"/>
      <c r="O398" s="45"/>
      <c r="P398" s="8"/>
      <c r="Q398" s="8"/>
      <c r="R398" s="8"/>
    </row>
    <row r="399" spans="1:18">
      <c r="A399" s="2"/>
      <c r="B399" s="2"/>
      <c r="K399" s="2"/>
      <c r="L399" s="2"/>
      <c r="M399" s="44"/>
      <c r="N399" s="45"/>
      <c r="O399" s="45"/>
      <c r="P399" s="8"/>
      <c r="Q399" s="8"/>
      <c r="R399" s="8"/>
    </row>
    <row r="400" spans="1:18">
      <c r="A400" s="2"/>
      <c r="B400" s="2"/>
      <c r="K400" s="2"/>
      <c r="L400" s="2"/>
      <c r="M400" s="44"/>
      <c r="N400" s="45"/>
      <c r="O400" s="45"/>
      <c r="P400" s="8"/>
      <c r="Q400" s="8"/>
      <c r="R400" s="8"/>
    </row>
    <row r="401" spans="1:18">
      <c r="A401" s="2"/>
      <c r="B401" s="2"/>
      <c r="K401" s="2"/>
      <c r="L401" s="2"/>
      <c r="M401" s="44"/>
      <c r="N401" s="45"/>
      <c r="O401" s="45"/>
      <c r="P401" s="8"/>
      <c r="Q401" s="8"/>
      <c r="R401" s="8"/>
    </row>
    <row r="402" spans="1:18">
      <c r="A402" s="2"/>
      <c r="B402" s="2"/>
      <c r="K402" s="2"/>
      <c r="L402" s="2"/>
      <c r="M402" s="44"/>
      <c r="N402" s="45"/>
      <c r="O402" s="45"/>
      <c r="P402" s="8"/>
      <c r="Q402" s="8"/>
      <c r="R402" s="8"/>
    </row>
    <row r="403" spans="1:18">
      <c r="A403" s="2"/>
      <c r="B403" s="2"/>
      <c r="K403" s="2"/>
      <c r="L403" s="2"/>
      <c r="M403" s="44"/>
      <c r="N403" s="45"/>
      <c r="O403" s="45"/>
      <c r="P403" s="8"/>
      <c r="Q403" s="8"/>
      <c r="R403" s="8"/>
    </row>
    <row r="404" spans="1:18">
      <c r="A404" s="2"/>
      <c r="B404" s="2"/>
      <c r="K404" s="2"/>
      <c r="L404" s="2"/>
      <c r="M404" s="44"/>
      <c r="N404" s="45"/>
      <c r="O404" s="45"/>
      <c r="P404" s="8"/>
      <c r="Q404" s="8"/>
      <c r="R404" s="8"/>
    </row>
    <row r="405" spans="1:18">
      <c r="A405" s="2"/>
      <c r="B405" s="2"/>
      <c r="K405" s="2"/>
      <c r="L405" s="2"/>
      <c r="M405" s="44"/>
      <c r="N405" s="45"/>
      <c r="O405" s="45"/>
      <c r="P405" s="8"/>
      <c r="Q405" s="8"/>
      <c r="R405" s="8"/>
    </row>
    <row r="406" spans="1:18">
      <c r="A406" s="2"/>
      <c r="B406" s="2"/>
      <c r="K406" s="2"/>
      <c r="L406" s="2"/>
      <c r="M406" s="44"/>
      <c r="N406" s="45"/>
      <c r="O406" s="45"/>
      <c r="P406" s="8"/>
      <c r="Q406" s="8"/>
      <c r="R406" s="8"/>
    </row>
    <row r="407" spans="1:18">
      <c r="A407" s="2"/>
      <c r="B407" s="2"/>
      <c r="K407" s="2"/>
      <c r="L407" s="2"/>
      <c r="M407" s="44"/>
      <c r="N407" s="45"/>
      <c r="O407" s="45"/>
      <c r="P407" s="8"/>
      <c r="Q407" s="8"/>
      <c r="R407" s="8"/>
    </row>
    <row r="408" spans="1:18">
      <c r="A408" s="2"/>
      <c r="B408" s="2"/>
      <c r="K408" s="2"/>
      <c r="L408" s="2"/>
      <c r="M408" s="44"/>
      <c r="N408" s="45"/>
      <c r="O408" s="45"/>
      <c r="P408" s="8"/>
      <c r="Q408" s="8"/>
      <c r="R408" s="8"/>
    </row>
    <row r="409" spans="1:18">
      <c r="A409" s="2"/>
      <c r="B409" s="2"/>
      <c r="M409" s="44"/>
      <c r="N409" s="45"/>
      <c r="O409" s="45"/>
      <c r="P409" s="8"/>
      <c r="Q409" s="8"/>
      <c r="R409" s="8"/>
    </row>
    <row r="410" spans="1:18">
      <c r="A410" s="2"/>
      <c r="B410" s="2"/>
      <c r="M410" s="44"/>
      <c r="N410" s="45"/>
      <c r="O410" s="45"/>
      <c r="P410" s="8"/>
      <c r="Q410" s="8"/>
      <c r="R410" s="8"/>
    </row>
    <row r="411" spans="1:18">
      <c r="A411" s="2"/>
      <c r="B411" s="2"/>
      <c r="M411" s="44"/>
      <c r="N411" s="45"/>
      <c r="O411" s="45"/>
      <c r="P411" s="8"/>
      <c r="Q411" s="8"/>
      <c r="R411" s="8"/>
    </row>
    <row r="412" spans="1:18">
      <c r="A412" s="2"/>
      <c r="B412" s="2"/>
      <c r="M412" s="44"/>
      <c r="N412" s="45"/>
      <c r="O412" s="45"/>
      <c r="P412" s="8"/>
      <c r="Q412" s="8"/>
      <c r="R412" s="8"/>
    </row>
    <row r="413" spans="1:18">
      <c r="A413" s="2"/>
      <c r="B413" s="2"/>
      <c r="M413" s="44"/>
      <c r="N413" s="45"/>
      <c r="O413" s="45"/>
      <c r="P413" s="8"/>
      <c r="Q413" s="8"/>
      <c r="R413" s="8"/>
    </row>
    <row r="414" spans="1:18">
      <c r="A414" s="2"/>
      <c r="B414" s="2"/>
      <c r="M414" s="44"/>
      <c r="N414" s="45"/>
      <c r="O414" s="45"/>
      <c r="P414" s="8"/>
      <c r="Q414" s="8"/>
      <c r="R414" s="8"/>
    </row>
    <row r="415" spans="1:18">
      <c r="A415" s="2"/>
      <c r="B415" s="2"/>
      <c r="M415" s="44"/>
      <c r="N415" s="45"/>
      <c r="O415" s="45"/>
      <c r="P415" s="8"/>
      <c r="Q415" s="8"/>
      <c r="R415" s="8"/>
    </row>
    <row r="416" spans="1:18">
      <c r="A416" s="2"/>
      <c r="B416" s="2"/>
      <c r="M416" s="44"/>
      <c r="N416" s="45"/>
      <c r="O416" s="45"/>
      <c r="P416" s="8"/>
      <c r="Q416" s="8"/>
      <c r="R416" s="8"/>
    </row>
    <row r="417" spans="1:18">
      <c r="A417" s="2"/>
      <c r="B417" s="2"/>
      <c r="M417" s="44"/>
      <c r="N417" s="45"/>
      <c r="O417" s="45"/>
      <c r="P417" s="8"/>
      <c r="Q417" s="8"/>
      <c r="R417" s="8"/>
    </row>
    <row r="418" spans="1:18">
      <c r="A418" s="2"/>
      <c r="B418" s="2"/>
      <c r="M418" s="44"/>
      <c r="N418" s="45"/>
      <c r="O418" s="45"/>
      <c r="P418" s="8"/>
      <c r="Q418" s="8"/>
      <c r="R418" s="8"/>
    </row>
    <row r="419" spans="1:18">
      <c r="A419" s="2"/>
      <c r="B419" s="2"/>
      <c r="M419" s="44"/>
      <c r="N419" s="45"/>
      <c r="O419" s="45"/>
      <c r="P419" s="8"/>
      <c r="Q419" s="8"/>
      <c r="R419" s="8"/>
    </row>
    <row r="420" spans="1:18">
      <c r="A420" s="2"/>
      <c r="B420" s="2"/>
      <c r="M420" s="44"/>
      <c r="N420" s="45"/>
      <c r="O420" s="45"/>
      <c r="P420" s="8"/>
      <c r="Q420" s="8"/>
      <c r="R420" s="8"/>
    </row>
    <row r="421" spans="1:18">
      <c r="A421" s="2"/>
      <c r="B421" s="2"/>
      <c r="M421" s="44"/>
      <c r="N421" s="45"/>
      <c r="O421" s="45"/>
      <c r="P421" s="8"/>
      <c r="Q421" s="8"/>
      <c r="R421" s="8"/>
    </row>
    <row r="422" spans="1:18">
      <c r="A422" s="2"/>
      <c r="B422" s="2"/>
      <c r="M422" s="44"/>
      <c r="N422" s="45"/>
      <c r="O422" s="45"/>
      <c r="P422" s="8"/>
      <c r="Q422" s="8"/>
      <c r="R422" s="8"/>
    </row>
    <row r="423" spans="1:18">
      <c r="A423" s="2"/>
      <c r="B423" s="2"/>
      <c r="M423" s="44"/>
      <c r="N423" s="45"/>
      <c r="O423" s="45"/>
      <c r="P423" s="8"/>
      <c r="Q423" s="8"/>
      <c r="R423" s="8"/>
    </row>
    <row r="424" spans="1:18">
      <c r="A424" s="2"/>
      <c r="B424" s="2"/>
      <c r="M424" s="44"/>
      <c r="N424" s="45"/>
      <c r="O424" s="45"/>
      <c r="P424" s="8"/>
      <c r="Q424" s="8"/>
      <c r="R424" s="8"/>
    </row>
    <row r="425" spans="1:18">
      <c r="A425" s="2"/>
      <c r="B425" s="2"/>
      <c r="M425" s="44"/>
      <c r="N425" s="45"/>
      <c r="O425" s="45"/>
      <c r="P425" s="8"/>
      <c r="Q425" s="8"/>
      <c r="R425" s="8"/>
    </row>
    <row r="426" spans="1:18">
      <c r="A426" s="2"/>
      <c r="B426" s="2"/>
      <c r="M426" s="44"/>
      <c r="N426" s="45"/>
      <c r="O426" s="45"/>
      <c r="P426" s="8"/>
      <c r="Q426" s="8"/>
      <c r="R426" s="8"/>
    </row>
    <row r="427" spans="1:18">
      <c r="A427" s="2"/>
      <c r="B427" s="2"/>
      <c r="M427" s="44"/>
      <c r="N427" s="45"/>
      <c r="O427" s="45"/>
      <c r="P427" s="8"/>
      <c r="Q427" s="8"/>
      <c r="R427" s="8"/>
    </row>
    <row r="428" spans="1:18">
      <c r="A428" s="2"/>
      <c r="B428" s="2"/>
      <c r="M428" s="44"/>
      <c r="N428" s="45"/>
      <c r="O428" s="45"/>
      <c r="P428" s="8"/>
      <c r="Q428" s="8"/>
      <c r="R428" s="8"/>
    </row>
    <row r="429" spans="1:18">
      <c r="A429" s="2"/>
      <c r="B429" s="2"/>
      <c r="M429" s="44"/>
      <c r="N429" s="45"/>
      <c r="O429" s="45"/>
      <c r="P429" s="8"/>
      <c r="Q429" s="8"/>
      <c r="R429" s="8"/>
    </row>
    <row r="430" spans="1:18">
      <c r="A430" s="2"/>
      <c r="B430" s="2"/>
      <c r="M430" s="44"/>
      <c r="N430" s="45"/>
      <c r="O430" s="45"/>
      <c r="P430" s="8"/>
      <c r="Q430" s="8"/>
      <c r="R430" s="8"/>
    </row>
    <row r="431" spans="1:18">
      <c r="A431" s="2"/>
      <c r="B431" s="2"/>
      <c r="M431" s="44"/>
      <c r="N431" s="45"/>
      <c r="O431" s="45"/>
      <c r="P431" s="8"/>
      <c r="Q431" s="8"/>
      <c r="R431" s="8"/>
    </row>
    <row r="432" spans="1:18">
      <c r="A432" s="2"/>
      <c r="B432" s="2"/>
      <c r="M432" s="44"/>
      <c r="N432" s="45"/>
      <c r="O432" s="45"/>
      <c r="P432" s="8"/>
      <c r="Q432" s="8"/>
      <c r="R432" s="8"/>
    </row>
    <row r="433" spans="1:18">
      <c r="A433" s="2"/>
      <c r="B433" s="2"/>
      <c r="M433" s="44"/>
      <c r="N433" s="45"/>
      <c r="O433" s="45"/>
      <c r="P433" s="8"/>
      <c r="Q433" s="8"/>
      <c r="R433" s="8"/>
    </row>
    <row r="434" spans="1:18">
      <c r="A434" s="2"/>
      <c r="B434" s="2"/>
      <c r="M434" s="44"/>
      <c r="N434" s="45"/>
      <c r="O434" s="45"/>
      <c r="P434" s="8"/>
      <c r="Q434" s="8"/>
      <c r="R434" s="8"/>
    </row>
    <row r="435" spans="1:18">
      <c r="A435" s="2"/>
      <c r="B435" s="2"/>
      <c r="M435" s="44"/>
      <c r="N435" s="45"/>
      <c r="O435" s="45"/>
      <c r="P435" s="8"/>
      <c r="Q435" s="8"/>
      <c r="R435" s="8"/>
    </row>
    <row r="436" spans="1:18">
      <c r="A436" s="2"/>
      <c r="B436" s="2"/>
      <c r="M436" s="44"/>
      <c r="N436" s="45"/>
      <c r="O436" s="45"/>
      <c r="P436" s="8"/>
      <c r="Q436" s="8"/>
      <c r="R436" s="8"/>
    </row>
    <row r="437" spans="1:18">
      <c r="A437" s="2"/>
      <c r="B437" s="2"/>
      <c r="M437" s="44"/>
      <c r="N437" s="45"/>
      <c r="O437" s="45"/>
      <c r="P437" s="8"/>
      <c r="Q437" s="8"/>
      <c r="R437" s="8"/>
    </row>
    <row r="438" spans="1:18">
      <c r="A438" s="2"/>
      <c r="B438" s="2"/>
      <c r="M438" s="44"/>
      <c r="N438" s="45"/>
      <c r="O438" s="45"/>
      <c r="P438" s="8"/>
      <c r="Q438" s="8"/>
      <c r="R438" s="8"/>
    </row>
    <row r="439" spans="1:18">
      <c r="A439" s="2"/>
      <c r="B439" s="2"/>
      <c r="M439" s="44"/>
      <c r="N439" s="45"/>
      <c r="O439" s="45"/>
      <c r="P439" s="8"/>
      <c r="Q439" s="8"/>
      <c r="R439" s="8"/>
    </row>
    <row r="440" spans="1:18">
      <c r="A440" s="2"/>
      <c r="B440" s="2"/>
      <c r="M440" s="44"/>
      <c r="N440" s="45"/>
      <c r="O440" s="45"/>
      <c r="P440" s="8"/>
      <c r="Q440" s="8"/>
      <c r="R440" s="8"/>
    </row>
    <row r="441" spans="1:18">
      <c r="A441" s="2"/>
      <c r="B441" s="2"/>
      <c r="M441" s="44"/>
      <c r="N441" s="45"/>
      <c r="O441" s="45"/>
      <c r="P441" s="8"/>
      <c r="Q441" s="8"/>
      <c r="R441" s="8"/>
    </row>
    <row r="442" spans="1:18">
      <c r="A442" s="2"/>
      <c r="B442" s="2"/>
      <c r="M442" s="44"/>
      <c r="N442" s="45"/>
      <c r="O442" s="45"/>
      <c r="P442" s="8"/>
      <c r="Q442" s="8"/>
      <c r="R442" s="8"/>
    </row>
    <row r="443" spans="1:18">
      <c r="A443" s="2"/>
      <c r="B443" s="2"/>
      <c r="M443" s="44"/>
      <c r="N443" s="45"/>
      <c r="O443" s="45"/>
      <c r="P443" s="8"/>
      <c r="Q443" s="8"/>
      <c r="R443" s="8"/>
    </row>
    <row r="444" spans="1:18">
      <c r="A444" s="2"/>
      <c r="B444" s="2"/>
      <c r="M444" s="44"/>
      <c r="N444" s="45"/>
      <c r="O444" s="45"/>
      <c r="P444" s="8"/>
      <c r="Q444" s="8"/>
      <c r="R444" s="8"/>
    </row>
    <row r="445" spans="1:18">
      <c r="M445" s="44"/>
      <c r="N445" s="45"/>
      <c r="O445" s="45"/>
      <c r="P445" s="8"/>
      <c r="Q445" s="8"/>
      <c r="R445" s="8"/>
    </row>
    <row r="446" spans="1:18">
      <c r="M446" s="44"/>
      <c r="N446" s="45"/>
      <c r="O446" s="45"/>
      <c r="P446" s="8"/>
      <c r="Q446" s="8"/>
      <c r="R446" s="8"/>
    </row>
    <row r="447" spans="1:18">
      <c r="M447" s="44"/>
      <c r="N447" s="45"/>
      <c r="O447" s="45"/>
      <c r="P447" s="8"/>
      <c r="Q447" s="8"/>
      <c r="R447" s="8"/>
    </row>
    <row r="448" spans="1:18">
      <c r="M448" s="44"/>
      <c r="N448" s="45"/>
      <c r="O448" s="45"/>
      <c r="P448" s="8"/>
      <c r="Q448" s="8"/>
      <c r="R448" s="8"/>
    </row>
    <row r="449" spans="13:18">
      <c r="M449" s="44"/>
      <c r="N449" s="45"/>
      <c r="O449" s="45"/>
      <c r="P449" s="8"/>
      <c r="Q449" s="8"/>
      <c r="R449" s="8"/>
    </row>
    <row r="450" spans="13:18">
      <c r="M450" s="44"/>
      <c r="N450" s="45"/>
      <c r="O450" s="45"/>
      <c r="P450" s="8"/>
      <c r="Q450" s="8"/>
      <c r="R450" s="8"/>
    </row>
    <row r="451" spans="13:18">
      <c r="M451" s="44"/>
      <c r="N451" s="45"/>
      <c r="O451" s="45"/>
      <c r="P451" s="8"/>
      <c r="Q451" s="8"/>
      <c r="R451" s="8"/>
    </row>
    <row r="452" spans="13:18">
      <c r="M452" s="44"/>
      <c r="N452" s="45"/>
      <c r="O452" s="45"/>
      <c r="P452" s="8"/>
      <c r="Q452" s="8"/>
      <c r="R452" s="8"/>
    </row>
    <row r="453" spans="13:18">
      <c r="M453" s="44"/>
      <c r="N453" s="45"/>
      <c r="O453" s="45"/>
      <c r="P453" s="8"/>
      <c r="Q453" s="8"/>
      <c r="R453" s="8"/>
    </row>
    <row r="454" spans="13:18">
      <c r="M454" s="44"/>
      <c r="N454" s="45"/>
      <c r="O454" s="45"/>
      <c r="P454" s="8"/>
      <c r="Q454" s="8"/>
      <c r="R454" s="8"/>
    </row>
    <row r="455" spans="13:18">
      <c r="M455" s="44"/>
      <c r="N455" s="45"/>
      <c r="O455" s="45"/>
      <c r="P455" s="8"/>
      <c r="Q455" s="8"/>
      <c r="R455" s="8"/>
    </row>
    <row r="456" spans="13:18">
      <c r="M456" s="44"/>
      <c r="N456" s="45"/>
      <c r="O456" s="45"/>
      <c r="P456" s="8"/>
      <c r="Q456" s="8"/>
      <c r="R456" s="8"/>
    </row>
    <row r="457" spans="13:18">
      <c r="M457" s="44"/>
      <c r="N457" s="45"/>
      <c r="O457" s="45"/>
      <c r="P457" s="8"/>
      <c r="Q457" s="8"/>
      <c r="R457" s="8"/>
    </row>
    <row r="458" spans="13:18">
      <c r="M458" s="44"/>
      <c r="N458" s="45"/>
      <c r="O458" s="45"/>
      <c r="P458" s="8"/>
      <c r="Q458" s="8"/>
      <c r="R458" s="8"/>
    </row>
    <row r="459" spans="13:18">
      <c r="M459" s="44"/>
      <c r="N459" s="45"/>
      <c r="O459" s="45"/>
      <c r="P459" s="8"/>
      <c r="Q459" s="8"/>
      <c r="R459" s="8"/>
    </row>
    <row r="460" spans="13:18">
      <c r="M460" s="44"/>
      <c r="N460" s="45"/>
      <c r="O460" s="45"/>
      <c r="P460" s="8"/>
      <c r="Q460" s="8"/>
      <c r="R460" s="8"/>
    </row>
    <row r="461" spans="13:18">
      <c r="M461" s="44"/>
      <c r="N461" s="45"/>
      <c r="O461" s="45"/>
      <c r="P461" s="8"/>
      <c r="Q461" s="8"/>
      <c r="R461" s="8"/>
    </row>
    <row r="462" spans="13:18">
      <c r="M462" s="44"/>
      <c r="N462" s="45"/>
      <c r="O462" s="45"/>
      <c r="P462" s="8"/>
      <c r="Q462" s="8"/>
      <c r="R462" s="8"/>
    </row>
    <row r="463" spans="13:18">
      <c r="M463" s="44"/>
      <c r="N463" s="45"/>
      <c r="O463" s="45"/>
      <c r="P463" s="8"/>
      <c r="Q463" s="8"/>
      <c r="R463" s="8"/>
    </row>
    <row r="464" spans="13:18">
      <c r="M464" s="44"/>
      <c r="N464" s="45"/>
      <c r="O464" s="45"/>
      <c r="P464" s="8"/>
      <c r="Q464" s="8"/>
      <c r="R464" s="8"/>
    </row>
    <row r="465" spans="13:18">
      <c r="M465" s="44"/>
      <c r="N465" s="45"/>
      <c r="O465" s="45"/>
      <c r="P465" s="8"/>
      <c r="Q465" s="8"/>
      <c r="R465" s="8"/>
    </row>
    <row r="466" spans="13:18">
      <c r="M466" s="44"/>
      <c r="N466" s="45"/>
      <c r="O466" s="45"/>
      <c r="P466" s="8"/>
      <c r="Q466" s="8"/>
      <c r="R466" s="8"/>
    </row>
    <row r="467" spans="13:18">
      <c r="M467" s="44"/>
      <c r="N467" s="45"/>
      <c r="O467" s="45"/>
      <c r="P467" s="8"/>
      <c r="Q467" s="8"/>
      <c r="R467" s="8"/>
    </row>
    <row r="468" spans="13:18">
      <c r="M468" s="44"/>
      <c r="N468" s="45"/>
      <c r="O468" s="45"/>
      <c r="P468" s="8"/>
      <c r="Q468" s="8"/>
      <c r="R468" s="8"/>
    </row>
    <row r="469" spans="13:18">
      <c r="M469" s="44"/>
      <c r="N469" s="45"/>
      <c r="O469" s="45"/>
      <c r="P469" s="8"/>
      <c r="Q469" s="8"/>
      <c r="R469" s="8"/>
    </row>
    <row r="470" spans="13:18">
      <c r="M470" s="44"/>
      <c r="N470" s="45"/>
      <c r="O470" s="45"/>
      <c r="P470" s="8"/>
      <c r="Q470" s="8"/>
      <c r="R470" s="8"/>
    </row>
    <row r="471" spans="13:18">
      <c r="M471" s="44"/>
      <c r="N471" s="45"/>
      <c r="O471" s="45"/>
      <c r="P471" s="8"/>
      <c r="Q471" s="8"/>
      <c r="R471" s="8"/>
    </row>
    <row r="472" spans="13:18">
      <c r="M472" s="44"/>
      <c r="N472" s="45"/>
      <c r="O472" s="45"/>
      <c r="P472" s="8"/>
      <c r="Q472" s="8"/>
      <c r="R472" s="8"/>
    </row>
    <row r="473" spans="13:18">
      <c r="M473" s="44"/>
      <c r="N473" s="45"/>
      <c r="O473" s="45"/>
      <c r="P473" s="8"/>
      <c r="Q473" s="8"/>
      <c r="R473" s="8"/>
    </row>
    <row r="474" spans="13:18">
      <c r="M474" s="44"/>
      <c r="N474" s="45"/>
      <c r="O474" s="45"/>
      <c r="P474" s="8"/>
      <c r="Q474" s="8"/>
      <c r="R474" s="8"/>
    </row>
    <row r="475" spans="13:18">
      <c r="M475" s="44"/>
      <c r="N475" s="45"/>
      <c r="O475" s="45"/>
      <c r="P475" s="8"/>
      <c r="Q475" s="8"/>
      <c r="R475" s="8"/>
    </row>
    <row r="476" spans="13:18">
      <c r="M476" s="44"/>
      <c r="N476" s="45"/>
      <c r="O476" s="45"/>
      <c r="P476" s="8"/>
      <c r="Q476" s="8"/>
      <c r="R476" s="8"/>
    </row>
    <row r="477" spans="13:18">
      <c r="M477" s="44"/>
      <c r="N477" s="45"/>
      <c r="O477" s="45"/>
      <c r="P477" s="8"/>
      <c r="Q477" s="8"/>
      <c r="R477" s="8"/>
    </row>
    <row r="478" spans="13:18">
      <c r="M478" s="44"/>
      <c r="N478" s="45"/>
      <c r="O478" s="45"/>
      <c r="P478" s="8"/>
      <c r="Q478" s="8"/>
      <c r="R478" s="8"/>
    </row>
    <row r="479" spans="13:18">
      <c r="M479" s="44"/>
      <c r="N479" s="45"/>
      <c r="O479" s="45"/>
      <c r="P479" s="8"/>
      <c r="Q479" s="8"/>
      <c r="R479" s="8"/>
    </row>
  </sheetData>
  <mergeCells count="23">
    <mergeCell ref="C377:J377"/>
    <mergeCell ref="C297:J297"/>
    <mergeCell ref="J2:L2"/>
    <mergeCell ref="D3:G3"/>
    <mergeCell ref="J3:J5"/>
    <mergeCell ref="K3:K5"/>
    <mergeCell ref="L3:L5"/>
    <mergeCell ref="D4:D5"/>
    <mergeCell ref="E4:E5"/>
    <mergeCell ref="F4:F5"/>
    <mergeCell ref="G4:G5"/>
    <mergeCell ref="H4:H5"/>
    <mergeCell ref="I4:I5"/>
    <mergeCell ref="C2:C5"/>
    <mergeCell ref="D2:G2"/>
    <mergeCell ref="R3:R5"/>
    <mergeCell ref="B2:B5"/>
    <mergeCell ref="A3:A5"/>
    <mergeCell ref="M3:M5"/>
    <mergeCell ref="N3:N5"/>
    <mergeCell ref="O3:O5"/>
    <mergeCell ref="P3:P5"/>
    <mergeCell ref="Q3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96"/>
  <sheetViews>
    <sheetView workbookViewId="0">
      <selection activeCell="H11" sqref="H11"/>
    </sheetView>
  </sheetViews>
  <sheetFormatPr defaultColWidth="9.140625" defaultRowHeight="12.75"/>
  <cols>
    <col min="1" max="1" width="16.42578125" style="12" bestFit="1" customWidth="1"/>
    <col min="2" max="7" width="9.140625" style="9"/>
    <col min="8" max="8" width="12.5703125" style="9" customWidth="1"/>
    <col min="9" max="26" width="9.140625" style="9"/>
    <col min="27" max="16384" width="9.140625" style="1"/>
  </cols>
  <sheetData>
    <row r="2" spans="1:26">
      <c r="A2" s="4" t="s">
        <v>28</v>
      </c>
      <c r="B2" s="221" t="s">
        <v>1</v>
      </c>
      <c r="C2" s="262" t="s">
        <v>2</v>
      </c>
      <c r="D2" s="262"/>
      <c r="E2" s="262"/>
      <c r="F2" s="262"/>
      <c r="G2" s="221" t="s">
        <v>12</v>
      </c>
      <c r="H2" s="262" t="s">
        <v>19</v>
      </c>
      <c r="I2" s="262"/>
      <c r="J2" s="262"/>
      <c r="K2" s="262"/>
      <c r="L2" s="221" t="s">
        <v>15</v>
      </c>
      <c r="M2" s="262" t="s">
        <v>18</v>
      </c>
      <c r="N2" s="262"/>
      <c r="O2" s="262"/>
      <c r="P2" s="262"/>
      <c r="Q2" s="221" t="s">
        <v>20</v>
      </c>
      <c r="R2" s="262" t="s">
        <v>22</v>
      </c>
      <c r="S2" s="262"/>
      <c r="T2" s="262"/>
      <c r="U2" s="262"/>
      <c r="V2" s="16"/>
      <c r="W2" s="16"/>
      <c r="X2" s="285" t="s">
        <v>3</v>
      </c>
      <c r="Y2" s="263"/>
      <c r="Z2" s="263"/>
    </row>
    <row r="3" spans="1:26">
      <c r="A3" s="246" t="s">
        <v>0</v>
      </c>
      <c r="B3" s="221"/>
      <c r="C3" s="226" t="s">
        <v>4</v>
      </c>
      <c r="D3" s="226"/>
      <c r="E3" s="226"/>
      <c r="F3" s="226"/>
      <c r="G3" s="221"/>
      <c r="H3" s="226" t="s">
        <v>4</v>
      </c>
      <c r="I3" s="226"/>
      <c r="J3" s="226"/>
      <c r="K3" s="226"/>
      <c r="L3" s="221"/>
      <c r="M3" s="226" t="s">
        <v>4</v>
      </c>
      <c r="N3" s="226"/>
      <c r="O3" s="226"/>
      <c r="P3" s="226"/>
      <c r="Q3" s="221"/>
      <c r="R3" s="226" t="s">
        <v>4</v>
      </c>
      <c r="S3" s="226"/>
      <c r="T3" s="226"/>
      <c r="U3" s="226"/>
      <c r="V3" s="17"/>
      <c r="W3" s="17"/>
      <c r="X3" s="216" t="s">
        <v>5</v>
      </c>
      <c r="Y3" s="262" t="s">
        <v>6</v>
      </c>
      <c r="Z3" s="262" t="s">
        <v>7</v>
      </c>
    </row>
    <row r="4" spans="1:26">
      <c r="A4" s="291"/>
      <c r="B4" s="221"/>
      <c r="C4" s="286" t="s">
        <v>8</v>
      </c>
      <c r="D4" s="288" t="s">
        <v>9</v>
      </c>
      <c r="E4" s="227" t="s">
        <v>10</v>
      </c>
      <c r="F4" s="227" t="s">
        <v>11</v>
      </c>
      <c r="G4" s="221"/>
      <c r="H4" s="286" t="s">
        <v>13</v>
      </c>
      <c r="I4" s="288" t="s">
        <v>14</v>
      </c>
      <c r="J4" s="227" t="s">
        <v>10</v>
      </c>
      <c r="K4" s="227" t="s">
        <v>11</v>
      </c>
      <c r="L4" s="221"/>
      <c r="M4" s="286" t="s">
        <v>16</v>
      </c>
      <c r="N4" s="288" t="s">
        <v>17</v>
      </c>
      <c r="O4" s="227" t="s">
        <v>10</v>
      </c>
      <c r="P4" s="227" t="s">
        <v>11</v>
      </c>
      <c r="Q4" s="221"/>
      <c r="R4" s="286" t="s">
        <v>21</v>
      </c>
      <c r="S4" s="288" t="s">
        <v>23</v>
      </c>
      <c r="T4" s="227" t="s">
        <v>10</v>
      </c>
      <c r="U4" s="227" t="s">
        <v>11</v>
      </c>
      <c r="V4" s="288" t="s">
        <v>24</v>
      </c>
      <c r="W4" s="288" t="s">
        <v>25</v>
      </c>
      <c r="X4" s="263"/>
      <c r="Y4" s="263"/>
      <c r="Z4" s="263"/>
    </row>
    <row r="5" spans="1:26" ht="28.5" customHeight="1">
      <c r="A5" s="292"/>
      <c r="B5" s="221"/>
      <c r="C5" s="287"/>
      <c r="D5" s="289"/>
      <c r="E5" s="227"/>
      <c r="F5" s="227"/>
      <c r="G5" s="221"/>
      <c r="H5" s="287"/>
      <c r="I5" s="289"/>
      <c r="J5" s="227"/>
      <c r="K5" s="227"/>
      <c r="L5" s="221"/>
      <c r="M5" s="287"/>
      <c r="N5" s="289"/>
      <c r="O5" s="227"/>
      <c r="P5" s="227"/>
      <c r="Q5" s="221"/>
      <c r="R5" s="287"/>
      <c r="S5" s="289"/>
      <c r="T5" s="227"/>
      <c r="U5" s="227"/>
      <c r="V5" s="290"/>
      <c r="W5" s="290"/>
      <c r="X5" s="263"/>
      <c r="Y5" s="263"/>
      <c r="Z5" s="263"/>
    </row>
    <row r="6" spans="1:26" ht="38.25">
      <c r="A6" s="7" t="str">
        <f>Quarter1!A6</f>
        <v>Number and timeliness of quarterly and annual
releases</v>
      </c>
      <c r="B6" s="15">
        <f>Quarter1!B6</f>
        <v>4</v>
      </c>
      <c r="C6" s="15">
        <f>Quarter1!C6</f>
        <v>1</v>
      </c>
      <c r="D6" s="15">
        <f>Quarter1!D6</f>
        <v>1</v>
      </c>
      <c r="E6" s="15">
        <f>Quarter1!E6</f>
        <v>0</v>
      </c>
      <c r="F6" s="15">
        <f>Quarter1!F6</f>
        <v>0</v>
      </c>
      <c r="G6" s="15">
        <f>Quarter2!C6</f>
        <v>1</v>
      </c>
      <c r="H6" s="15">
        <f>Quarter2!D6</f>
        <v>1</v>
      </c>
      <c r="I6" s="15">
        <f>Quarter2!E6</f>
        <v>1</v>
      </c>
      <c r="J6" s="15">
        <f>Quarter2!F6</f>
        <v>0</v>
      </c>
      <c r="K6" s="15">
        <f>Quarter2!G6</f>
        <v>0</v>
      </c>
      <c r="L6" s="15">
        <f>Quarter3!C6</f>
        <v>1</v>
      </c>
      <c r="M6" s="15">
        <f>Quarter3!D6</f>
        <v>1</v>
      </c>
      <c r="N6" s="15">
        <f>Quarter3!E6</f>
        <v>1</v>
      </c>
      <c r="O6" s="15">
        <f>Quarter3!F6</f>
        <v>0</v>
      </c>
      <c r="P6" s="15">
        <f>Quarter3!G6</f>
        <v>0</v>
      </c>
      <c r="Q6" s="15">
        <f>Quarter4!C6</f>
        <v>0</v>
      </c>
      <c r="R6" s="15">
        <f>Quarter4!D6</f>
        <v>0</v>
      </c>
      <c r="S6" s="15">
        <f>Quarter4!E6</f>
        <v>0</v>
      </c>
      <c r="T6" s="15">
        <f>Quarter4!F6</f>
        <v>0</v>
      </c>
      <c r="U6" s="15">
        <f>Quarter4!G6</f>
        <v>0</v>
      </c>
      <c r="V6" s="15">
        <f>Quarter4!H6</f>
        <v>0</v>
      </c>
      <c r="W6" s="15">
        <f>Quarter4!I6</f>
        <v>0</v>
      </c>
      <c r="X6" s="15"/>
      <c r="Y6" s="15"/>
      <c r="Z6" s="15"/>
    </row>
    <row r="7" spans="1:26" ht="25.5">
      <c r="A7" s="70" t="str">
        <f>Quarter1!A7</f>
        <v>Number and timeliness of annual reports</v>
      </c>
      <c r="B7" s="15">
        <f>Quarter1!B7</f>
        <v>5</v>
      </c>
      <c r="C7" s="15" t="str">
        <f>Quarter1!C7</f>
        <v>-</v>
      </c>
      <c r="D7" s="15">
        <f>Quarter1!D7</f>
        <v>0</v>
      </c>
      <c r="E7" s="15">
        <f>Quarter1!E7</f>
        <v>0</v>
      </c>
      <c r="F7" s="15">
        <f>Quarter1!F7</f>
        <v>0</v>
      </c>
      <c r="G7" s="15" t="str">
        <f>Quarter2!C7</f>
        <v>-</v>
      </c>
      <c r="H7" s="15" t="str">
        <f>Quarter2!D7</f>
        <v>-</v>
      </c>
      <c r="I7" s="15" t="str">
        <f>Quarter2!E7</f>
        <v>-</v>
      </c>
      <c r="J7" s="15" t="str">
        <f>Quarter2!F7</f>
        <v>-</v>
      </c>
      <c r="K7" s="15" t="str">
        <f>Quarter2!G7</f>
        <v>-</v>
      </c>
      <c r="L7" s="15" t="str">
        <f>Quarter3!C7</f>
        <v>-</v>
      </c>
      <c r="M7" s="15" t="str">
        <f>Quarter3!D7</f>
        <v>-</v>
      </c>
      <c r="N7" s="15" t="str">
        <f>Quarter3!E7</f>
        <v>-</v>
      </c>
      <c r="O7" s="15" t="str">
        <f>Quarter3!F7</f>
        <v>-</v>
      </c>
      <c r="P7" s="15" t="str">
        <f>Quarter3!G7</f>
        <v>-</v>
      </c>
      <c r="Q7" s="15">
        <f>Quarter4!C7</f>
        <v>0</v>
      </c>
      <c r="R7" s="15">
        <f>Quarter4!D7</f>
        <v>0</v>
      </c>
      <c r="S7" s="15">
        <f>Quarter4!E7</f>
        <v>0</v>
      </c>
      <c r="T7" s="15">
        <f>Quarter4!F7</f>
        <v>0</v>
      </c>
      <c r="U7" s="15">
        <f>Quarter4!G7</f>
        <v>0</v>
      </c>
      <c r="V7" s="15">
        <f>Quarter4!H7</f>
        <v>0</v>
      </c>
      <c r="W7" s="15">
        <f>Quarter4!I7</f>
        <v>0</v>
      </c>
      <c r="X7" s="15"/>
      <c r="Y7" s="15"/>
      <c r="Z7" s="15"/>
    </row>
    <row r="8" spans="1:26" ht="63.75">
      <c r="A8" s="70" t="str">
        <f>Quarter1!A8</f>
        <v>Number and timeliness of technical
documents/reports on improving national
accounts statistics</v>
      </c>
      <c r="B8" s="15">
        <f>Quarter1!B8</f>
        <v>2</v>
      </c>
      <c r="C8" s="15" t="str">
        <f>Quarter1!C8</f>
        <v>-</v>
      </c>
      <c r="D8" s="15">
        <f>Quarter1!D8</f>
        <v>0</v>
      </c>
      <c r="E8" s="15">
        <f>Quarter1!E8</f>
        <v>0</v>
      </c>
      <c r="F8" s="15">
        <f>Quarter1!F8</f>
        <v>0</v>
      </c>
      <c r="G8" s="15" t="str">
        <f>Quarter2!C8</f>
        <v>-</v>
      </c>
      <c r="H8" s="15" t="str">
        <f>Quarter2!D8</f>
        <v>-</v>
      </c>
      <c r="I8" s="15" t="str">
        <f>Quarter2!E8</f>
        <v>-</v>
      </c>
      <c r="J8" s="15" t="str">
        <f>Quarter2!F8</f>
        <v>-</v>
      </c>
      <c r="K8" s="15" t="str">
        <f>Quarter2!G8</f>
        <v>-</v>
      </c>
      <c r="L8" s="15" t="str">
        <f>Quarter3!C8</f>
        <v>-</v>
      </c>
      <c r="M8" s="15" t="str">
        <f>Quarter3!D8</f>
        <v>-</v>
      </c>
      <c r="N8" s="15" t="str">
        <f>Quarter3!E8</f>
        <v>-</v>
      </c>
      <c r="O8" s="15" t="str">
        <f>Quarter3!F8</f>
        <v>-</v>
      </c>
      <c r="P8" s="15" t="str">
        <f>Quarter3!G8</f>
        <v>-</v>
      </c>
      <c r="Q8" s="15">
        <f>Quarter4!C8</f>
        <v>0</v>
      </c>
      <c r="R8" s="15">
        <f>Quarter4!D8</f>
        <v>0</v>
      </c>
      <c r="S8" s="15">
        <f>Quarter4!E8</f>
        <v>0</v>
      </c>
      <c r="T8" s="15">
        <f>Quarter4!F8</f>
        <v>0</v>
      </c>
      <c r="U8" s="15">
        <f>Quarter4!G8</f>
        <v>0</v>
      </c>
      <c r="V8" s="15">
        <f>Quarter4!H8</f>
        <v>0</v>
      </c>
      <c r="W8" s="15">
        <f>Quarter4!I8</f>
        <v>0</v>
      </c>
      <c r="X8" s="15"/>
      <c r="Y8" s="15"/>
      <c r="Z8" s="15"/>
    </row>
    <row r="9" spans="1:26" ht="51">
      <c r="A9" s="70" t="str">
        <f>Quarter1!A9</f>
        <v>Number and timeliness of research reports on
national accounts statistics</v>
      </c>
      <c r="B9" s="15">
        <f>Quarter1!B9</f>
        <v>3</v>
      </c>
      <c r="C9" s="15" t="str">
        <f>Quarter1!C9</f>
        <v>-</v>
      </c>
      <c r="D9" s="15">
        <f>Quarter1!D9</f>
        <v>0</v>
      </c>
      <c r="E9" s="15">
        <f>Quarter1!E9</f>
        <v>0</v>
      </c>
      <c r="F9" s="15">
        <f>Quarter1!F9</f>
        <v>0</v>
      </c>
      <c r="G9" s="15" t="str">
        <f>Quarter2!C9</f>
        <v>-</v>
      </c>
      <c r="H9" s="15" t="str">
        <f>Quarter2!D9</f>
        <v>-</v>
      </c>
      <c r="I9" s="15" t="str">
        <f>Quarter2!E9</f>
        <v>-</v>
      </c>
      <c r="J9" s="15" t="str">
        <f>Quarter2!F9</f>
        <v>-</v>
      </c>
      <c r="K9" s="15" t="str">
        <f>Quarter2!G9</f>
        <v>-</v>
      </c>
      <c r="L9" s="15" t="str">
        <f>Quarter3!C9</f>
        <v>-</v>
      </c>
      <c r="M9" s="15" t="str">
        <f>Quarter3!D9</f>
        <v>-</v>
      </c>
      <c r="N9" s="15" t="str">
        <f>Quarter3!E9</f>
        <v>-</v>
      </c>
      <c r="O9" s="15" t="str">
        <f>Quarter3!F9</f>
        <v>-</v>
      </c>
      <c r="P9" s="15" t="str">
        <f>Quarter3!G9</f>
        <v>-</v>
      </c>
      <c r="Q9" s="15">
        <f>Quarter4!C9</f>
        <v>0</v>
      </c>
      <c r="R9" s="15">
        <f>Quarter4!D9</f>
        <v>0</v>
      </c>
      <c r="S9" s="15">
        <f>Quarter4!E9</f>
        <v>0</v>
      </c>
      <c r="T9" s="15">
        <f>Quarter4!F9</f>
        <v>0</v>
      </c>
      <c r="U9" s="15">
        <f>Quarter4!G9</f>
        <v>0</v>
      </c>
      <c r="V9" s="15">
        <f>Quarter4!H9</f>
        <v>0</v>
      </c>
      <c r="W9" s="15">
        <f>Quarter4!I9</f>
        <v>0</v>
      </c>
      <c r="X9" s="15"/>
      <c r="Y9" s="15"/>
      <c r="Z9" s="15"/>
    </row>
    <row r="10" spans="1:26" ht="25.5">
      <c r="A10" s="70" t="str">
        <f>Quarter1!A10</f>
        <v>Number of quarterly flash estimates on GDP</v>
      </c>
      <c r="B10" s="15">
        <f>Quarter1!B10</f>
        <v>4</v>
      </c>
      <c r="C10" s="15">
        <f>Quarter1!C10</f>
        <v>1</v>
      </c>
      <c r="D10" s="15">
        <f>Quarter1!D10</f>
        <v>1</v>
      </c>
      <c r="E10" s="15">
        <f>Quarter1!E10</f>
        <v>0</v>
      </c>
      <c r="F10" s="15">
        <f>Quarter1!F10</f>
        <v>0</v>
      </c>
      <c r="G10" s="15">
        <f>Quarter2!C10</f>
        <v>1</v>
      </c>
      <c r="H10" s="15">
        <f>Quarter2!D10</f>
        <v>1</v>
      </c>
      <c r="I10" s="15">
        <f>Quarter2!E10</f>
        <v>1</v>
      </c>
      <c r="J10" s="15">
        <f>Quarter2!F10</f>
        <v>0</v>
      </c>
      <c r="K10" s="15">
        <f>Quarter2!G10</f>
        <v>0</v>
      </c>
      <c r="L10" s="15">
        <f>Quarter3!C10</f>
        <v>1</v>
      </c>
      <c r="M10" s="15">
        <f>Quarter3!D10</f>
        <v>1</v>
      </c>
      <c r="N10" s="15">
        <f>Quarter3!E10</f>
        <v>1</v>
      </c>
      <c r="O10" s="15">
        <f>Quarter3!F10</f>
        <v>0</v>
      </c>
      <c r="P10" s="15">
        <f>Quarter3!G10</f>
        <v>0</v>
      </c>
      <c r="Q10" s="15">
        <f>Quarter4!C10</f>
        <v>0</v>
      </c>
      <c r="R10" s="15">
        <f>Quarter4!D10</f>
        <v>0</v>
      </c>
      <c r="S10" s="15">
        <f>Quarter4!E10</f>
        <v>0</v>
      </c>
      <c r="T10" s="15">
        <f>Quarter4!F10</f>
        <v>0</v>
      </c>
      <c r="U10" s="15">
        <f>Quarter4!G10</f>
        <v>0</v>
      </c>
      <c r="V10" s="15">
        <f>Quarter4!H10</f>
        <v>0</v>
      </c>
      <c r="W10" s="15">
        <f>Quarter4!I10</f>
        <v>0</v>
      </c>
      <c r="X10" s="15"/>
      <c r="Y10" s="15"/>
      <c r="Z10" s="15"/>
    </row>
    <row r="11" spans="1:26" ht="51">
      <c r="A11" s="70" t="str">
        <f>Quarter1!A11</f>
        <v>Number and timeliness of research report on
economic statistics</v>
      </c>
      <c r="B11" s="15">
        <f>Quarter1!B11</f>
        <v>4</v>
      </c>
      <c r="C11" s="15" t="str">
        <f>Quarter1!C11</f>
        <v>-</v>
      </c>
      <c r="D11" s="15">
        <f>Quarter1!D11</f>
        <v>0</v>
      </c>
      <c r="E11" s="15">
        <f>Quarter1!E11</f>
        <v>0</v>
      </c>
      <c r="F11" s="15">
        <f>Quarter1!F11</f>
        <v>0</v>
      </c>
      <c r="G11" s="15" t="str">
        <f>Quarter2!C11</f>
        <v>-</v>
      </c>
      <c r="H11" s="15" t="str">
        <f>Quarter2!D11</f>
        <v>2 integrative reports on factors affecting economic activities by September 2015</v>
      </c>
      <c r="I11" s="15">
        <f>Quarter2!E11</f>
        <v>1</v>
      </c>
      <c r="J11" s="15">
        <f>Quarter2!F11</f>
        <v>1</v>
      </c>
      <c r="K11" s="15">
        <f>Quarter2!G11</f>
        <v>0.5</v>
      </c>
      <c r="L11" s="15">
        <f>Quarter3!C11</f>
        <v>1</v>
      </c>
      <c r="M11" s="15" t="str">
        <f>Quarter3!D11</f>
        <v>-</v>
      </c>
      <c r="N11" s="15" t="str">
        <f>Quarter3!E11</f>
        <v>-</v>
      </c>
      <c r="O11" s="15" t="str">
        <f>Quarter3!F11</f>
        <v>-</v>
      </c>
      <c r="P11" s="15" t="str">
        <f>Quarter3!G11</f>
        <v>-</v>
      </c>
      <c r="Q11" s="15">
        <f>Quarter4!C11</f>
        <v>0</v>
      </c>
      <c r="R11" s="15">
        <f>Quarter4!D11</f>
        <v>0</v>
      </c>
      <c r="S11" s="15">
        <f>Quarter4!E11</f>
        <v>0</v>
      </c>
      <c r="T11" s="15">
        <f>Quarter4!F11</f>
        <v>0</v>
      </c>
      <c r="U11" s="15">
        <f>Quarter4!G11</f>
        <v>0</v>
      </c>
      <c r="V11" s="15">
        <f>Quarter4!H11</f>
        <v>0</v>
      </c>
      <c r="W11" s="15">
        <f>Quarter4!I11</f>
        <v>0</v>
      </c>
      <c r="X11" s="15"/>
      <c r="Y11" s="15"/>
      <c r="Z11" s="15"/>
    </row>
    <row r="12" spans="1:26" ht="76.5">
      <c r="A12" s="70" t="str">
        <f>Quarter1!A12</f>
        <v>Number and timeliness of monthly releases on mining: production and sales, 6 weeks after the
reference month based on administrative sources</v>
      </c>
      <c r="B12" s="15">
        <f>Quarter1!B12</f>
        <v>12</v>
      </c>
      <c r="C12" s="15">
        <f>Quarter1!C12</f>
        <v>3</v>
      </c>
      <c r="D12" s="15">
        <f>Quarter1!D12</f>
        <v>3</v>
      </c>
      <c r="E12" s="15">
        <f>Quarter1!E12</f>
        <v>0</v>
      </c>
      <c r="F12" s="15">
        <f>Quarter1!F12</f>
        <v>0</v>
      </c>
      <c r="G12" s="15">
        <f>Quarter2!C12</f>
        <v>3</v>
      </c>
      <c r="H12" s="15">
        <f>Quarter2!D12</f>
        <v>3</v>
      </c>
      <c r="I12" s="15">
        <f>Quarter2!E12</f>
        <v>3</v>
      </c>
      <c r="J12" s="15">
        <f>Quarter2!F12</f>
        <v>0</v>
      </c>
      <c r="K12" s="15">
        <f>Quarter2!G12</f>
        <v>0</v>
      </c>
      <c r="L12" s="15">
        <f>Quarter3!C12</f>
        <v>3</v>
      </c>
      <c r="M12" s="15">
        <f>Quarter3!D12</f>
        <v>3</v>
      </c>
      <c r="N12" s="15">
        <f>Quarter3!E12</f>
        <v>3</v>
      </c>
      <c r="O12" s="15">
        <f>Quarter3!F12</f>
        <v>0</v>
      </c>
      <c r="P12" s="15">
        <f>Quarter3!G12</f>
        <v>0</v>
      </c>
      <c r="Q12" s="15">
        <f>Quarter4!C12</f>
        <v>0</v>
      </c>
      <c r="R12" s="15">
        <f>Quarter4!D12</f>
        <v>0</v>
      </c>
      <c r="S12" s="15">
        <f>Quarter4!E12</f>
        <v>0</v>
      </c>
      <c r="T12" s="15">
        <f>Quarter4!F12</f>
        <v>0</v>
      </c>
      <c r="U12" s="15">
        <f>Quarter4!G12</f>
        <v>0</v>
      </c>
      <c r="V12" s="15">
        <f>Quarter4!H12</f>
        <v>0</v>
      </c>
      <c r="W12" s="15">
        <f>Quarter4!I12</f>
        <v>0</v>
      </c>
      <c r="X12" s="15"/>
      <c r="Y12" s="15"/>
      <c r="Z12" s="15"/>
    </row>
    <row r="13" spans="1:26" ht="102">
      <c r="A13" s="70" t="str">
        <f>Quarter1!A13</f>
        <v>Number and timeliness of monthly releases on
manufacturing: production and sales with
collection rate of at least 80% (75% in special
months), 6 weeks after the reference month</v>
      </c>
      <c r="B13" s="15">
        <f>Quarter1!B13</f>
        <v>12</v>
      </c>
      <c r="C13" s="15">
        <f>Quarter1!C13</f>
        <v>3</v>
      </c>
      <c r="D13" s="15">
        <f>Quarter1!D13</f>
        <v>3</v>
      </c>
      <c r="E13" s="15">
        <f>Quarter1!E13</f>
        <v>0</v>
      </c>
      <c r="F13" s="15">
        <f>Quarter1!F13</f>
        <v>0</v>
      </c>
      <c r="G13" s="15">
        <f>Quarter2!C13</f>
        <v>3</v>
      </c>
      <c r="H13" s="15">
        <f>Quarter2!D13</f>
        <v>3</v>
      </c>
      <c r="I13" s="15">
        <f>Quarter2!E13</f>
        <v>3</v>
      </c>
      <c r="J13" s="15">
        <f>Quarter2!F13</f>
        <v>0</v>
      </c>
      <c r="K13" s="15">
        <f>Quarter2!G13</f>
        <v>0</v>
      </c>
      <c r="L13" s="15">
        <f>Quarter3!C13</f>
        <v>3</v>
      </c>
      <c r="M13" s="15">
        <f>Quarter3!D13</f>
        <v>3</v>
      </c>
      <c r="N13" s="15">
        <f>Quarter3!E13</f>
        <v>3</v>
      </c>
      <c r="O13" s="15">
        <f>Quarter3!F13</f>
        <v>0</v>
      </c>
      <c r="P13" s="15">
        <f>Quarter3!G13</f>
        <v>0</v>
      </c>
      <c r="Q13" s="15">
        <f>Quarter4!C13</f>
        <v>0</v>
      </c>
      <c r="R13" s="15">
        <f>Quarter4!D13</f>
        <v>0</v>
      </c>
      <c r="S13" s="15">
        <f>Quarter4!E13</f>
        <v>0</v>
      </c>
      <c r="T13" s="15">
        <f>Quarter4!F13</f>
        <v>0</v>
      </c>
      <c r="U13" s="15">
        <f>Quarter4!G13</f>
        <v>0</v>
      </c>
      <c r="V13" s="15">
        <f>Quarter4!H13</f>
        <v>0</v>
      </c>
      <c r="W13" s="15">
        <f>Quarter4!I13</f>
        <v>0</v>
      </c>
      <c r="X13" s="15"/>
      <c r="Y13" s="15"/>
      <c r="Z13" s="15"/>
    </row>
    <row r="14" spans="1:26" ht="114.75">
      <c r="A14" s="70" t="str">
        <f>Quarter1!A14</f>
        <v>Number and timeliness of quarterly releases on
manufacturing: utilisation of production capacity
by large enterprises with a collection rate of at
least 80% (75% in special months), 10 weeks
after the reference month</v>
      </c>
      <c r="B14" s="15">
        <f>Quarter1!B14</f>
        <v>4</v>
      </c>
      <c r="C14" s="15">
        <f>Quarter1!C14</f>
        <v>1</v>
      </c>
      <c r="D14" s="15">
        <f>Quarter1!D14</f>
        <v>1</v>
      </c>
      <c r="E14" s="15">
        <f>Quarter1!E14</f>
        <v>0</v>
      </c>
      <c r="F14" s="15">
        <f>Quarter1!F14</f>
        <v>0</v>
      </c>
      <c r="G14" s="15">
        <f>Quarter2!C14</f>
        <v>1</v>
      </c>
      <c r="H14" s="15">
        <f>Quarter2!D14</f>
        <v>1</v>
      </c>
      <c r="I14" s="15">
        <f>Quarter2!E14</f>
        <v>1</v>
      </c>
      <c r="J14" s="15">
        <f>Quarter2!F14</f>
        <v>0</v>
      </c>
      <c r="K14" s="15">
        <f>Quarter2!G14</f>
        <v>0</v>
      </c>
      <c r="L14" s="15">
        <f>Quarter3!C14</f>
        <v>1</v>
      </c>
      <c r="M14" s="15">
        <f>Quarter3!D14</f>
        <v>1</v>
      </c>
      <c r="N14" s="15">
        <f>Quarter3!E14</f>
        <v>1</v>
      </c>
      <c r="O14" s="15">
        <f>Quarter3!F14</f>
        <v>0</v>
      </c>
      <c r="P14" s="15">
        <f>Quarter3!G14</f>
        <v>0</v>
      </c>
      <c r="Q14" s="15">
        <f>Quarter4!C14</f>
        <v>0</v>
      </c>
      <c r="R14" s="15">
        <f>Quarter4!D14</f>
        <v>0</v>
      </c>
      <c r="S14" s="15">
        <f>Quarter4!E14</f>
        <v>0</v>
      </c>
      <c r="T14" s="15">
        <f>Quarter4!F14</f>
        <v>0</v>
      </c>
      <c r="U14" s="15">
        <f>Quarter4!G14</f>
        <v>0</v>
      </c>
      <c r="V14" s="15">
        <f>Quarter4!H14</f>
        <v>0</v>
      </c>
      <c r="W14" s="15">
        <f>Quarter4!I14</f>
        <v>0</v>
      </c>
      <c r="X14" s="15"/>
      <c r="Y14" s="15"/>
      <c r="Z14" s="15"/>
    </row>
    <row r="15" spans="1:26" ht="63.75">
      <c r="A15" s="70" t="str">
        <f>Quarter1!A15</f>
        <v>Number and timeliness of releases/reports (SIS)</v>
      </c>
      <c r="B15" s="15">
        <f>Quarter1!B15</f>
        <v>0.01</v>
      </c>
      <c r="C15" s="15" t="str">
        <f>Quarter1!C15</f>
        <v>-</v>
      </c>
      <c r="D15" s="15">
        <f>Quarter1!D15</f>
        <v>0</v>
      </c>
      <c r="E15" s="15">
        <f>Quarter1!E15</f>
        <v>0</v>
      </c>
      <c r="F15" s="15">
        <f>Quarter1!F15</f>
        <v>0</v>
      </c>
      <c r="G15" s="15" t="str">
        <f>Quarter2!C15</f>
        <v>-</v>
      </c>
      <c r="H15" s="15" t="str">
        <f>Quarter2!D15</f>
        <v>-</v>
      </c>
      <c r="I15" s="15" t="str">
        <f>Quarter2!E15</f>
        <v>-</v>
      </c>
      <c r="J15" s="15" t="str">
        <f>Quarter2!F15</f>
        <v>-</v>
      </c>
      <c r="K15" s="15" t="str">
        <f>Quarter2!G15</f>
        <v>-</v>
      </c>
      <c r="L15" s="15" t="str">
        <f>Quarter3!C15</f>
        <v>-</v>
      </c>
      <c r="M15" s="15" t="str">
        <f>Quarter3!D15</f>
        <v>Report on the 2014 manufacturing survey by Nov 2015</v>
      </c>
      <c r="N15" s="15">
        <f>Quarter3!E15</f>
        <v>1</v>
      </c>
      <c r="O15" s="15">
        <f>Quarter3!F15</f>
        <v>0</v>
      </c>
      <c r="P15" s="15">
        <f>Quarter3!G15</f>
        <v>0</v>
      </c>
      <c r="Q15" s="15">
        <f>Quarter4!C15</f>
        <v>0</v>
      </c>
      <c r="R15" s="15">
        <f>Quarter4!D15</f>
        <v>0</v>
      </c>
      <c r="S15" s="15">
        <f>Quarter4!E15</f>
        <v>0</v>
      </c>
      <c r="T15" s="15">
        <f>Quarter4!F15</f>
        <v>0</v>
      </c>
      <c r="U15" s="15">
        <f>Quarter4!G15</f>
        <v>0</v>
      </c>
      <c r="V15" s="15">
        <f>Quarter4!H15</f>
        <v>0</v>
      </c>
      <c r="W15" s="15">
        <f>Quarter4!I15</f>
        <v>0</v>
      </c>
      <c r="X15" s="15"/>
      <c r="Y15" s="15"/>
      <c r="Z15" s="15"/>
    </row>
    <row r="16" spans="1:26" ht="102">
      <c r="A16" s="70" t="str">
        <f>Quarter1!A16</f>
        <v>Number and timeliness of monthly releases on
generation and consumption of electricity with a
collection rate of at least 95%, 5 weeks after the
reference month</v>
      </c>
      <c r="B16" s="15">
        <f>Quarter1!B16</f>
        <v>12</v>
      </c>
      <c r="C16" s="15">
        <f>Quarter1!C16</f>
        <v>3</v>
      </c>
      <c r="D16" s="15">
        <f>Quarter1!D16</f>
        <v>3</v>
      </c>
      <c r="E16" s="15">
        <f>Quarter1!E16</f>
        <v>0</v>
      </c>
      <c r="F16" s="15">
        <f>Quarter1!F16</f>
        <v>0</v>
      </c>
      <c r="G16" s="15">
        <f>Quarter2!C16</f>
        <v>3</v>
      </c>
      <c r="H16" s="15">
        <f>Quarter2!D16</f>
        <v>3</v>
      </c>
      <c r="I16" s="15">
        <f>Quarter2!E16</f>
        <v>3</v>
      </c>
      <c r="J16" s="15">
        <f>Quarter2!F16</f>
        <v>0</v>
      </c>
      <c r="K16" s="15">
        <f>Quarter2!G16</f>
        <v>0</v>
      </c>
      <c r="L16" s="15">
        <f>Quarter3!C16</f>
        <v>3</v>
      </c>
      <c r="M16" s="15">
        <f>Quarter3!D16</f>
        <v>3</v>
      </c>
      <c r="N16" s="15">
        <f>Quarter3!E16</f>
        <v>0</v>
      </c>
      <c r="O16" s="15">
        <f>Quarter3!F16</f>
        <v>0</v>
      </c>
      <c r="P16" s="15">
        <f>Quarter3!G16</f>
        <v>0</v>
      </c>
      <c r="Q16" s="15">
        <f>Quarter4!C16</f>
        <v>0</v>
      </c>
      <c r="R16" s="15">
        <f>Quarter4!D16</f>
        <v>0</v>
      </c>
      <c r="S16" s="15">
        <f>Quarter4!E16</f>
        <v>0</v>
      </c>
      <c r="T16" s="15">
        <f>Quarter4!F16</f>
        <v>0</v>
      </c>
      <c r="U16" s="15">
        <f>Quarter4!G16</f>
        <v>0</v>
      </c>
      <c r="V16" s="15">
        <f>Quarter4!H16</f>
        <v>0</v>
      </c>
      <c r="W16" s="15">
        <f>Quarter4!I16</f>
        <v>0</v>
      </c>
      <c r="X16" s="15"/>
      <c r="Y16" s="15"/>
      <c r="Z16" s="15"/>
    </row>
    <row r="17" spans="1:26" ht="51">
      <c r="A17" s="70" t="str">
        <f>Quarter1!A17</f>
        <v>Number and timeliness of report (SIS)</v>
      </c>
      <c r="B17" s="15">
        <f>Quarter1!B17</f>
        <v>1</v>
      </c>
      <c r="C17" s="15" t="str">
        <f>Quarter1!C17</f>
        <v>-</v>
      </c>
      <c r="D17" s="15">
        <f>Quarter1!D17</f>
        <v>0</v>
      </c>
      <c r="E17" s="15">
        <f>Quarter1!E17</f>
        <v>0</v>
      </c>
      <c r="F17" s="15">
        <f>Quarter1!F17</f>
        <v>0</v>
      </c>
      <c r="G17" s="15" t="str">
        <f>Quarter2!C17</f>
        <v>-</v>
      </c>
      <c r="H17" s="15" t="str">
        <f>Quarter2!D17</f>
        <v>Report on the 2013 electricity, gas and water supply by September 2015</v>
      </c>
      <c r="I17" s="15">
        <f>Quarter2!E17</f>
        <v>0</v>
      </c>
      <c r="J17" s="15">
        <f>Quarter2!F17</f>
        <v>1</v>
      </c>
      <c r="K17" s="15">
        <f>Quarter2!G17</f>
        <v>1</v>
      </c>
      <c r="L17" s="15">
        <f>Quarter3!C17</f>
        <v>0</v>
      </c>
      <c r="M17" s="15" t="str">
        <f>Quarter3!D17</f>
        <v>-</v>
      </c>
      <c r="N17" s="15" t="str">
        <f>Quarter3!E17</f>
        <v>-</v>
      </c>
      <c r="O17" s="15" t="str">
        <f>Quarter3!F17</f>
        <v>-</v>
      </c>
      <c r="P17" s="15" t="str">
        <f>Quarter3!G17</f>
        <v>-</v>
      </c>
      <c r="Q17" s="15">
        <f>Quarter4!C17</f>
        <v>0</v>
      </c>
      <c r="R17" s="15">
        <f>Quarter4!D17</f>
        <v>0</v>
      </c>
      <c r="S17" s="15">
        <f>Quarter4!E17</f>
        <v>0</v>
      </c>
      <c r="T17" s="15">
        <f>Quarter4!F17</f>
        <v>0</v>
      </c>
      <c r="U17" s="15">
        <f>Quarter4!G17</f>
        <v>0</v>
      </c>
      <c r="V17" s="15">
        <f>Quarter4!H17</f>
        <v>0</v>
      </c>
      <c r="W17" s="15">
        <f>Quarter4!I17</f>
        <v>0</v>
      </c>
      <c r="X17" s="15"/>
      <c r="Y17" s="15"/>
      <c r="Z17" s="15"/>
    </row>
    <row r="18" spans="1:26" ht="89.25">
      <c r="A18" s="70" t="str">
        <f>Quarter1!A18</f>
        <v>Number and timeliness of monthly releases on
building plans passed and completed with a
collection rate of at least 80%, 7 weeks after the
reference month</v>
      </c>
      <c r="B18" s="15">
        <f>Quarter1!B18</f>
        <v>12</v>
      </c>
      <c r="C18" s="15">
        <f>Quarter1!C18</f>
        <v>3</v>
      </c>
      <c r="D18" s="15">
        <f>Quarter1!D18</f>
        <v>3</v>
      </c>
      <c r="E18" s="15">
        <f>Quarter1!E18</f>
        <v>0</v>
      </c>
      <c r="F18" s="15">
        <f>Quarter1!F18</f>
        <v>0</v>
      </c>
      <c r="G18" s="15">
        <f>Quarter2!C18</f>
        <v>3</v>
      </c>
      <c r="H18" s="15">
        <f>Quarter2!D18</f>
        <v>3</v>
      </c>
      <c r="I18" s="15">
        <f>Quarter2!E18</f>
        <v>3</v>
      </c>
      <c r="J18" s="15">
        <f>Quarter2!F18</f>
        <v>0</v>
      </c>
      <c r="K18" s="15">
        <f>Quarter2!G18</f>
        <v>0</v>
      </c>
      <c r="L18" s="15">
        <f>Quarter3!C18</f>
        <v>3</v>
      </c>
      <c r="M18" s="15">
        <f>Quarter3!D18</f>
        <v>3</v>
      </c>
      <c r="N18" s="15">
        <f>Quarter3!E18</f>
        <v>0</v>
      </c>
      <c r="O18" s="15">
        <f>Quarter3!F18</f>
        <v>0</v>
      </c>
      <c r="P18" s="15">
        <f>Quarter3!G18</f>
        <v>0</v>
      </c>
      <c r="Q18" s="15">
        <f>Quarter4!C18</f>
        <v>0</v>
      </c>
      <c r="R18" s="15">
        <f>Quarter4!D18</f>
        <v>0</v>
      </c>
      <c r="S18" s="15">
        <f>Quarter4!E18</f>
        <v>0</v>
      </c>
      <c r="T18" s="15">
        <f>Quarter4!F18</f>
        <v>0</v>
      </c>
      <c r="U18" s="15">
        <f>Quarter4!G18</f>
        <v>0</v>
      </c>
      <c r="V18" s="15">
        <f>Quarter4!H18</f>
        <v>0</v>
      </c>
      <c r="W18" s="15">
        <f>Quarter4!I18</f>
        <v>0</v>
      </c>
      <c r="X18" s="15"/>
      <c r="Y18" s="15"/>
      <c r="Z18" s="15"/>
    </row>
    <row r="19" spans="1:26" ht="216.75">
      <c r="A19" s="70" t="str">
        <f>Quarter1!A19</f>
        <v>Number and timeliness of annual
releases/Reports</v>
      </c>
      <c r="B19" s="15">
        <f>Quarter1!B19</f>
        <v>2</v>
      </c>
      <c r="C19" s="15" t="str">
        <f>Quarter1!C19</f>
        <v>Annual release on
selected building plans
passed and completed,
including municipal
information, with a
collection rate of at least
90%, 6 months after year
end by June 2015</v>
      </c>
      <c r="D19" s="15">
        <f>Quarter1!D19</f>
        <v>1</v>
      </c>
      <c r="E19" s="15">
        <f>Quarter1!E19</f>
        <v>0</v>
      </c>
      <c r="F19" s="15">
        <f>Quarter1!F19</f>
        <v>0</v>
      </c>
      <c r="G19" s="15">
        <f>Quarter2!C19</f>
        <v>1</v>
      </c>
      <c r="H19" s="15" t="str">
        <f>Quarter2!D19</f>
        <v>Annual report on buildings completed with a collection rate of at least 95%, 20 months after year end by August 2015</v>
      </c>
      <c r="I19" s="15">
        <f>Quarter2!E19</f>
        <v>1</v>
      </c>
      <c r="J19" s="15">
        <f>Quarter2!F19</f>
        <v>0</v>
      </c>
      <c r="K19" s="15">
        <f>Quarter2!G19</f>
        <v>0</v>
      </c>
      <c r="L19" s="15">
        <f>Quarter3!C19</f>
        <v>1</v>
      </c>
      <c r="M19" s="15" t="str">
        <f>Quarter3!D19</f>
        <v>-</v>
      </c>
      <c r="N19" s="15" t="str">
        <f>Quarter3!E19</f>
        <v>-</v>
      </c>
      <c r="O19" s="15" t="str">
        <f>Quarter3!F19</f>
        <v>-</v>
      </c>
      <c r="P19" s="15" t="str">
        <f>Quarter3!G19</f>
        <v>-</v>
      </c>
      <c r="Q19" s="15">
        <f>Quarter4!C19</f>
        <v>0</v>
      </c>
      <c r="R19" s="15">
        <f>Quarter4!D19</f>
        <v>0</v>
      </c>
      <c r="S19" s="15">
        <f>Quarter4!E19</f>
        <v>0</v>
      </c>
      <c r="T19" s="15">
        <f>Quarter4!F19</f>
        <v>0</v>
      </c>
      <c r="U19" s="15">
        <f>Quarter4!G19</f>
        <v>0</v>
      </c>
      <c r="V19" s="15">
        <f>Quarter4!H19</f>
        <v>0</v>
      </c>
      <c r="W19" s="15">
        <f>Quarter4!I19</f>
        <v>0</v>
      </c>
      <c r="X19" s="15"/>
      <c r="Y19" s="15"/>
      <c r="Z19" s="15"/>
    </row>
    <row r="20" spans="1:26" ht="51">
      <c r="A20" s="70" t="str">
        <f>Quarter1!A20</f>
        <v>Number and timeliness of release (SIS)</v>
      </c>
      <c r="B20" s="15">
        <f>Quarter1!B20</f>
        <v>1</v>
      </c>
      <c r="C20" s="15" t="str">
        <f>Quarter1!C20</f>
        <v>-</v>
      </c>
      <c r="D20" s="15">
        <f>Quarter1!D20</f>
        <v>0</v>
      </c>
      <c r="E20" s="15">
        <f>Quarter1!E20</f>
        <v>0</v>
      </c>
      <c r="F20" s="15">
        <f>Quarter1!F20</f>
        <v>0</v>
      </c>
      <c r="G20" s="15" t="str">
        <f>Quarter2!C20</f>
        <v>-</v>
      </c>
      <c r="H20" s="15" t="str">
        <f>Quarter2!D20</f>
        <v>-</v>
      </c>
      <c r="I20" s="15" t="str">
        <f>Quarter2!E20</f>
        <v>-</v>
      </c>
      <c r="J20" s="15" t="str">
        <f>Quarter2!F20</f>
        <v>-</v>
      </c>
      <c r="K20" s="15" t="str">
        <f>Quarter2!G20</f>
        <v>-</v>
      </c>
      <c r="L20" s="15" t="str">
        <f>Quarter3!C20</f>
        <v>-</v>
      </c>
      <c r="M20" s="15" t="str">
        <f>Quarter3!D20</f>
        <v>Statistical release on construction by Nov 2015</v>
      </c>
      <c r="N20" s="15" t="str">
        <f>Quarter3!E20</f>
        <v>-</v>
      </c>
      <c r="O20" s="15" t="str">
        <f>Quarter3!F20</f>
        <v>-</v>
      </c>
      <c r="P20" s="15" t="str">
        <f>Quarter3!G20</f>
        <v>-</v>
      </c>
      <c r="Q20" s="15">
        <f>Quarter4!C20</f>
        <v>0</v>
      </c>
      <c r="R20" s="15">
        <f>Quarter4!D20</f>
        <v>0</v>
      </c>
      <c r="S20" s="15">
        <f>Quarter4!E20</f>
        <v>0</v>
      </c>
      <c r="T20" s="15">
        <f>Quarter4!F20</f>
        <v>0</v>
      </c>
      <c r="U20" s="15">
        <f>Quarter4!G20</f>
        <v>0</v>
      </c>
      <c r="V20" s="15">
        <f>Quarter4!H20</f>
        <v>0</v>
      </c>
      <c r="W20" s="15">
        <f>Quarter4!I20</f>
        <v>0</v>
      </c>
      <c r="X20" s="15"/>
      <c r="Y20" s="15"/>
      <c r="Z20" s="15"/>
    </row>
    <row r="21" spans="1:26" ht="102">
      <c r="A21" s="70" t="str">
        <f>Quarter1!A21</f>
        <v>Number and timeliness of monthly releases on
retail trade sales with a collection rate of at least
80% (75% in special months), 7 weeks after the
reference month</v>
      </c>
      <c r="B21" s="15">
        <f>Quarter1!B21</f>
        <v>12</v>
      </c>
      <c r="C21" s="15">
        <f>Quarter1!C21</f>
        <v>3</v>
      </c>
      <c r="D21" s="15">
        <f>Quarter1!D21</f>
        <v>3</v>
      </c>
      <c r="E21" s="15">
        <f>Quarter1!E21</f>
        <v>0</v>
      </c>
      <c r="F21" s="15">
        <f>Quarter1!F21</f>
        <v>0</v>
      </c>
      <c r="G21" s="15">
        <f>Quarter2!C21</f>
        <v>3</v>
      </c>
      <c r="H21" s="15">
        <f>Quarter2!D21</f>
        <v>3</v>
      </c>
      <c r="I21" s="15">
        <f>Quarter2!E21</f>
        <v>3</v>
      </c>
      <c r="J21" s="15">
        <f>Quarter2!F21</f>
        <v>0</v>
      </c>
      <c r="K21" s="15">
        <f>Quarter2!G21</f>
        <v>0</v>
      </c>
      <c r="L21" s="15">
        <f>Quarter3!C21</f>
        <v>3</v>
      </c>
      <c r="M21" s="15">
        <f>Quarter3!D21</f>
        <v>3</v>
      </c>
      <c r="N21" s="15" t="str">
        <f>Quarter3!E21</f>
        <v>-</v>
      </c>
      <c r="O21" s="15" t="str">
        <f>Quarter3!F21</f>
        <v>-</v>
      </c>
      <c r="P21" s="15" t="str">
        <f>Quarter3!G21</f>
        <v>-</v>
      </c>
      <c r="Q21" s="15">
        <f>Quarter4!C21</f>
        <v>0</v>
      </c>
      <c r="R21" s="15">
        <f>Quarter4!D21</f>
        <v>0</v>
      </c>
      <c r="S21" s="15">
        <f>Quarter4!E21</f>
        <v>0</v>
      </c>
      <c r="T21" s="15">
        <f>Quarter4!F21</f>
        <v>0</v>
      </c>
      <c r="U21" s="15">
        <f>Quarter4!G21</f>
        <v>0</v>
      </c>
      <c r="V21" s="15">
        <f>Quarter4!H21</f>
        <v>0</v>
      </c>
      <c r="W21" s="15">
        <f>Quarter4!I21</f>
        <v>0</v>
      </c>
      <c r="X21" s="15"/>
      <c r="Y21" s="15"/>
      <c r="Z21" s="15"/>
    </row>
    <row r="22" spans="1:26" ht="102">
      <c r="A22" s="70" t="str">
        <f>Quarter1!A22</f>
        <v>Number and timeliness of monthly releases on
motor trade sales with a collection rate of at
least 80% (75% in special months), 7 weeks after
the reference month motor trade sales</v>
      </c>
      <c r="B22" s="15">
        <f>Quarter1!B22</f>
        <v>12</v>
      </c>
      <c r="C22" s="15">
        <f>Quarter1!C22</f>
        <v>3</v>
      </c>
      <c r="D22" s="15">
        <f>Quarter1!D22</f>
        <v>3</v>
      </c>
      <c r="E22" s="15">
        <f>Quarter1!E22</f>
        <v>0</v>
      </c>
      <c r="F22" s="15">
        <f>Quarter1!F22</f>
        <v>0</v>
      </c>
      <c r="G22" s="15">
        <f>Quarter2!C22</f>
        <v>3</v>
      </c>
      <c r="H22" s="15">
        <f>Quarter2!D22</f>
        <v>3</v>
      </c>
      <c r="I22" s="15">
        <f>Quarter2!E22</f>
        <v>3</v>
      </c>
      <c r="J22" s="15">
        <f>Quarter2!F22</f>
        <v>0</v>
      </c>
      <c r="K22" s="15">
        <f>Quarter2!G22</f>
        <v>0</v>
      </c>
      <c r="L22" s="15">
        <f>Quarter3!C22</f>
        <v>3</v>
      </c>
      <c r="M22" s="15">
        <f>Quarter3!D22</f>
        <v>3</v>
      </c>
      <c r="N22" s="15">
        <f>Quarter3!E22</f>
        <v>0</v>
      </c>
      <c r="O22" s="15">
        <f>Quarter3!F22</f>
        <v>0</v>
      </c>
      <c r="P22" s="15">
        <f>Quarter3!G22</f>
        <v>0</v>
      </c>
      <c r="Q22" s="15">
        <f>Quarter4!C22</f>
        <v>0</v>
      </c>
      <c r="R22" s="15">
        <f>Quarter4!D22</f>
        <v>0</v>
      </c>
      <c r="S22" s="15">
        <f>Quarter4!E22</f>
        <v>0</v>
      </c>
      <c r="T22" s="15">
        <f>Quarter4!F22</f>
        <v>0</v>
      </c>
      <c r="U22" s="15">
        <f>Quarter4!G22</f>
        <v>0</v>
      </c>
      <c r="V22" s="15">
        <f>Quarter4!H22</f>
        <v>0</v>
      </c>
      <c r="W22" s="15">
        <f>Quarter4!I22</f>
        <v>0</v>
      </c>
      <c r="X22" s="15"/>
      <c r="Y22" s="15"/>
      <c r="Z22" s="15"/>
    </row>
    <row r="23" spans="1:26" ht="89.25">
      <c r="A23" s="70" t="str">
        <f>Quarter1!A23</f>
        <v>Number and timeliness of monthly releases on
wholesale trade sales with a collection rate of at
least 80% (75% in special months), 7 weeks after
the reference month</v>
      </c>
      <c r="B23" s="15">
        <f>Quarter1!B23</f>
        <v>12</v>
      </c>
      <c r="C23" s="15">
        <f>Quarter1!C23</f>
        <v>3</v>
      </c>
      <c r="D23" s="15">
        <f>Quarter1!D23</f>
        <v>3</v>
      </c>
      <c r="E23" s="15">
        <f>Quarter1!E23</f>
        <v>0</v>
      </c>
      <c r="F23" s="15">
        <f>Quarter1!F23</f>
        <v>0</v>
      </c>
      <c r="G23" s="15">
        <f>Quarter2!C23</f>
        <v>3</v>
      </c>
      <c r="H23" s="15">
        <f>Quarter2!D23</f>
        <v>3</v>
      </c>
      <c r="I23" s="15">
        <f>Quarter2!E23</f>
        <v>3</v>
      </c>
      <c r="J23" s="15">
        <f>Quarter2!F23</f>
        <v>0</v>
      </c>
      <c r="K23" s="15">
        <f>Quarter2!G23</f>
        <v>0</v>
      </c>
      <c r="L23" s="15">
        <f>Quarter3!C23</f>
        <v>3</v>
      </c>
      <c r="M23" s="15">
        <f>Quarter3!D23</f>
        <v>3</v>
      </c>
      <c r="N23" s="15">
        <f>Quarter3!E23</f>
        <v>0</v>
      </c>
      <c r="O23" s="15">
        <f>Quarter3!F23</f>
        <v>0</v>
      </c>
      <c r="P23" s="15">
        <f>Quarter3!G23</f>
        <v>0</v>
      </c>
      <c r="Q23" s="15">
        <f>Quarter4!C23</f>
        <v>0</v>
      </c>
      <c r="R23" s="15">
        <f>Quarter4!D23</f>
        <v>0</v>
      </c>
      <c r="S23" s="15">
        <f>Quarter4!E23</f>
        <v>0</v>
      </c>
      <c r="T23" s="15">
        <f>Quarter4!F23</f>
        <v>0</v>
      </c>
      <c r="U23" s="15">
        <f>Quarter4!G23</f>
        <v>0</v>
      </c>
      <c r="V23" s="15">
        <f>Quarter4!H23</f>
        <v>0</v>
      </c>
      <c r="W23" s="15">
        <f>Quarter4!I23</f>
        <v>0</v>
      </c>
      <c r="X23" s="15"/>
      <c r="Y23" s="15"/>
      <c r="Z23" s="15"/>
    </row>
    <row r="24" spans="1:26" ht="102">
      <c r="A24" s="70" t="str">
        <f>Quarter1!A24</f>
        <v>Number and timeliness of monthly releases on
land transport with a collection rate of at least
80% (75% in special months), 8 weeks after the
reference month</v>
      </c>
      <c r="B24" s="15">
        <f>Quarter1!B24</f>
        <v>12</v>
      </c>
      <c r="C24" s="15">
        <f>Quarter1!C24</f>
        <v>3</v>
      </c>
      <c r="D24" s="15">
        <f>Quarter1!D24</f>
        <v>3</v>
      </c>
      <c r="E24" s="15">
        <f>Quarter1!E24</f>
        <v>0</v>
      </c>
      <c r="F24" s="15">
        <f>Quarter1!F24</f>
        <v>0</v>
      </c>
      <c r="G24" s="15">
        <f>Quarter2!C24</f>
        <v>3</v>
      </c>
      <c r="H24" s="15">
        <f>Quarter2!D24</f>
        <v>3</v>
      </c>
      <c r="I24" s="15">
        <f>Quarter2!E24</f>
        <v>3</v>
      </c>
      <c r="J24" s="15">
        <f>Quarter2!F24</f>
        <v>0</v>
      </c>
      <c r="K24" s="15">
        <f>Quarter2!G24</f>
        <v>0</v>
      </c>
      <c r="L24" s="15">
        <f>Quarter3!C24</f>
        <v>3</v>
      </c>
      <c r="M24" s="15">
        <f>Quarter3!D24</f>
        <v>3</v>
      </c>
      <c r="N24" s="15">
        <f>Quarter3!E24</f>
        <v>0</v>
      </c>
      <c r="O24" s="15">
        <f>Quarter3!F24</f>
        <v>0</v>
      </c>
      <c r="P24" s="15">
        <f>Quarter3!G24</f>
        <v>0</v>
      </c>
      <c r="Q24" s="15">
        <f>Quarter4!C24</f>
        <v>0</v>
      </c>
      <c r="R24" s="15">
        <f>Quarter4!D24</f>
        <v>0</v>
      </c>
      <c r="S24" s="15">
        <f>Quarter4!E24</f>
        <v>0</v>
      </c>
      <c r="T24" s="15">
        <f>Quarter4!F24</f>
        <v>0</v>
      </c>
      <c r="U24" s="15">
        <f>Quarter4!G24</f>
        <v>0</v>
      </c>
      <c r="V24" s="15">
        <f>Quarter4!H24</f>
        <v>0</v>
      </c>
      <c r="W24" s="15">
        <f>Quarter4!I24</f>
        <v>0</v>
      </c>
      <c r="X24" s="15"/>
      <c r="Y24" s="15"/>
      <c r="Z24" s="15"/>
    </row>
    <row r="25" spans="1:26" ht="114.75">
      <c r="A25" s="70" t="str">
        <f>Quarter1!A25</f>
        <v>Number and timeliness of reports (SIS)</v>
      </c>
      <c r="B25" s="15">
        <f>Quarter1!B25</f>
        <v>2</v>
      </c>
      <c r="C25" s="15" t="str">
        <f>Quarter1!C25</f>
        <v>-</v>
      </c>
      <c r="D25" s="15">
        <f>Quarter1!D25</f>
        <v>0</v>
      </c>
      <c r="E25" s="15">
        <f>Quarter1!E25</f>
        <v>0</v>
      </c>
      <c r="F25" s="15">
        <f>Quarter1!F25</f>
        <v>0</v>
      </c>
      <c r="G25" s="15" t="str">
        <f>Quarter2!C25</f>
        <v>-</v>
      </c>
      <c r="H25" s="15" t="str">
        <f>Quarter2!D25</f>
        <v>Report on 2013 transport and storage survey by September 2015;       Report on 2013 post and telecommunication survey by September 2015</v>
      </c>
      <c r="I25" s="15">
        <f>Quarter2!E25</f>
        <v>0</v>
      </c>
      <c r="J25" s="15">
        <f>Quarter2!F25</f>
        <v>2</v>
      </c>
      <c r="K25" s="15">
        <f>Quarter2!G25</f>
        <v>1</v>
      </c>
      <c r="L25" s="15">
        <f>Quarter3!C25</f>
        <v>2</v>
      </c>
      <c r="M25" s="15" t="str">
        <f>Quarter3!D25</f>
        <v>-</v>
      </c>
      <c r="N25" s="15" t="str">
        <f>Quarter3!E25</f>
        <v>-</v>
      </c>
      <c r="O25" s="15" t="str">
        <f>Quarter3!F25</f>
        <v>-</v>
      </c>
      <c r="P25" s="15" t="str">
        <f>Quarter3!G25</f>
        <v>-</v>
      </c>
      <c r="Q25" s="15">
        <f>Quarter4!C25</f>
        <v>0</v>
      </c>
      <c r="R25" s="15">
        <f>Quarter4!D25</f>
        <v>0</v>
      </c>
      <c r="S25" s="15">
        <f>Quarter4!E25</f>
        <v>0</v>
      </c>
      <c r="T25" s="15">
        <f>Quarter4!F25</f>
        <v>0</v>
      </c>
      <c r="U25" s="15">
        <f>Quarter4!G25</f>
        <v>0</v>
      </c>
      <c r="V25" s="15">
        <f>Quarter4!H25</f>
        <v>0</v>
      </c>
      <c r="W25" s="15">
        <f>Quarter4!I25</f>
        <v>0</v>
      </c>
      <c r="X25" s="15"/>
      <c r="Y25" s="15"/>
      <c r="Z25" s="15"/>
    </row>
    <row r="26" spans="1:26" ht="76.5">
      <c r="A26" s="70" t="str">
        <f>Quarter1!A26</f>
        <v>Number and timeliness of monthly releases on
liquidations and insolvencies, 8 weeks after the
reference month</v>
      </c>
      <c r="B26" s="15">
        <f>Quarter1!B26</f>
        <v>12</v>
      </c>
      <c r="C26" s="15">
        <f>Quarter1!C26</f>
        <v>3</v>
      </c>
      <c r="D26" s="15">
        <f>Quarter1!D26</f>
        <v>3</v>
      </c>
      <c r="E26" s="15">
        <f>Quarter1!E26</f>
        <v>0</v>
      </c>
      <c r="F26" s="15">
        <f>Quarter1!F26</f>
        <v>0</v>
      </c>
      <c r="G26" s="15">
        <f>Quarter2!C26</f>
        <v>3</v>
      </c>
      <c r="H26" s="15">
        <f>Quarter2!D26</f>
        <v>3</v>
      </c>
      <c r="I26" s="15">
        <f>Quarter2!E26</f>
        <v>3</v>
      </c>
      <c r="J26" s="15">
        <f>Quarter2!F26</f>
        <v>0</v>
      </c>
      <c r="K26" s="15">
        <f>Quarter2!G26</f>
        <v>0</v>
      </c>
      <c r="L26" s="15">
        <f>Quarter3!C26</f>
        <v>3</v>
      </c>
      <c r="M26" s="15">
        <f>Quarter3!D26</f>
        <v>3</v>
      </c>
      <c r="N26" s="15">
        <f>Quarter3!E26</f>
        <v>0</v>
      </c>
      <c r="O26" s="15">
        <f>Quarter3!F26</f>
        <v>0</v>
      </c>
      <c r="P26" s="15">
        <f>Quarter3!G26</f>
        <v>0</v>
      </c>
      <c r="Q26" s="15">
        <f>Quarter4!C26</f>
        <v>0</v>
      </c>
      <c r="R26" s="15">
        <f>Quarter4!D26</f>
        <v>0</v>
      </c>
      <c r="S26" s="15">
        <f>Quarter4!E26</f>
        <v>0</v>
      </c>
      <c r="T26" s="15">
        <f>Quarter4!F26</f>
        <v>0</v>
      </c>
      <c r="U26" s="15">
        <f>Quarter4!G26</f>
        <v>0</v>
      </c>
      <c r="V26" s="15">
        <f>Quarter4!H26</f>
        <v>0</v>
      </c>
      <c r="W26" s="15">
        <f>Quarter4!I26</f>
        <v>0</v>
      </c>
      <c r="X26" s="15"/>
      <c r="Y26" s="15"/>
      <c r="Z26" s="15"/>
    </row>
    <row r="27" spans="1:26" ht="76.5">
      <c r="A27" s="70" t="str">
        <f>Quarter1!A27</f>
        <v>Number and timeliness of monthly releases on
civil cases for debt with a collection rate of at
least 80%, 7 weeks after the reference month</v>
      </c>
      <c r="B27" s="15">
        <f>Quarter1!B27</f>
        <v>12</v>
      </c>
      <c r="C27" s="15">
        <f>Quarter1!C27</f>
        <v>3</v>
      </c>
      <c r="D27" s="15">
        <f>Quarter1!D27</f>
        <v>3</v>
      </c>
      <c r="E27" s="15">
        <f>Quarter1!E27</f>
        <v>0</v>
      </c>
      <c r="F27" s="15">
        <f>Quarter1!F27</f>
        <v>0</v>
      </c>
      <c r="G27" s="15">
        <f>Quarter2!C27</f>
        <v>3</v>
      </c>
      <c r="H27" s="15">
        <f>Quarter2!D27</f>
        <v>3</v>
      </c>
      <c r="I27" s="15">
        <f>Quarter2!E27</f>
        <v>3</v>
      </c>
      <c r="J27" s="15">
        <f>Quarter2!F27</f>
        <v>0</v>
      </c>
      <c r="K27" s="15">
        <f>Quarter2!G27</f>
        <v>0</v>
      </c>
      <c r="L27" s="15">
        <f>Quarter3!C27</f>
        <v>3</v>
      </c>
      <c r="M27" s="15">
        <f>Quarter3!D27</f>
        <v>3</v>
      </c>
      <c r="N27" s="15">
        <f>Quarter3!E27</f>
        <v>0</v>
      </c>
      <c r="O27" s="15">
        <f>Quarter3!F27</f>
        <v>0</v>
      </c>
      <c r="P27" s="15">
        <f>Quarter3!G27</f>
        <v>0</v>
      </c>
      <c r="Q27" s="15">
        <f>Quarter4!C27</f>
        <v>0</v>
      </c>
      <c r="R27" s="15">
        <f>Quarter4!D27</f>
        <v>0</v>
      </c>
      <c r="S27" s="15">
        <f>Quarter4!E27</f>
        <v>0</v>
      </c>
      <c r="T27" s="15">
        <f>Quarter4!F27</f>
        <v>0</v>
      </c>
      <c r="U27" s="15">
        <f>Quarter4!G27</f>
        <v>0</v>
      </c>
      <c r="V27" s="15">
        <f>Quarter4!H27</f>
        <v>0</v>
      </c>
      <c r="W27" s="15">
        <f>Quarter4!I27</f>
        <v>0</v>
      </c>
      <c r="X27" s="15"/>
      <c r="Y27" s="15"/>
      <c r="Z27" s="15"/>
    </row>
    <row r="28" spans="1:26" ht="89.25">
      <c r="A28" s="70" t="str">
        <f>Quarter1!A28</f>
        <v>Number and timeliness of monthly releases on
food and beverages with a collection rate of at
least 80% (75% in special months), 8 weeks after
the reference month</v>
      </c>
      <c r="B28" s="15">
        <f>Quarter1!B28</f>
        <v>12</v>
      </c>
      <c r="C28" s="15">
        <f>Quarter1!C28</f>
        <v>3</v>
      </c>
      <c r="D28" s="15">
        <f>Quarter1!D28</f>
        <v>3</v>
      </c>
      <c r="E28" s="15">
        <f>Quarter1!E28</f>
        <v>0</v>
      </c>
      <c r="F28" s="15">
        <f>Quarter1!F28</f>
        <v>0</v>
      </c>
      <c r="G28" s="15">
        <f>Quarter2!C28</f>
        <v>3</v>
      </c>
      <c r="H28" s="15">
        <f>Quarter2!D28</f>
        <v>3</v>
      </c>
      <c r="I28" s="15">
        <f>Quarter2!E28</f>
        <v>3</v>
      </c>
      <c r="J28" s="15">
        <f>Quarter2!F28</f>
        <v>0</v>
      </c>
      <c r="K28" s="15">
        <f>Quarter2!G28</f>
        <v>0</v>
      </c>
      <c r="L28" s="15">
        <f>Quarter3!C28</f>
        <v>3</v>
      </c>
      <c r="M28" s="15">
        <f>Quarter3!D28</f>
        <v>3</v>
      </c>
      <c r="N28" s="15">
        <f>Quarter3!E28</f>
        <v>0</v>
      </c>
      <c r="O28" s="15">
        <f>Quarter3!F28</f>
        <v>0</v>
      </c>
      <c r="P28" s="15">
        <f>Quarter3!G28</f>
        <v>0</v>
      </c>
      <c r="Q28" s="15">
        <f>Quarter4!C28</f>
        <v>0</v>
      </c>
      <c r="R28" s="15">
        <f>Quarter4!D28</f>
        <v>0</v>
      </c>
      <c r="S28" s="15">
        <f>Quarter4!E28</f>
        <v>0</v>
      </c>
      <c r="T28" s="15">
        <f>Quarter4!F28</f>
        <v>0</v>
      </c>
      <c r="U28" s="15">
        <f>Quarter4!G28</f>
        <v>0</v>
      </c>
      <c r="V28" s="15">
        <f>Quarter4!H28</f>
        <v>0</v>
      </c>
      <c r="W28" s="15">
        <f>Quarter4!I28</f>
        <v>0</v>
      </c>
      <c r="X28" s="15"/>
      <c r="Y28" s="15"/>
      <c r="Z28" s="15"/>
    </row>
    <row r="29" spans="1:26" ht="89.25">
      <c r="A29" s="70" t="str">
        <f>Quarter1!A29</f>
        <v>Number and timeliness of monthly releases on
tourist accommodation with a collection rate of
at least 80% (75% in special months), 8 weeks
after the reference month</v>
      </c>
      <c r="B29" s="15">
        <f>Quarter1!B29</f>
        <v>12</v>
      </c>
      <c r="C29" s="15">
        <f>Quarter1!C29</f>
        <v>3</v>
      </c>
      <c r="D29" s="15">
        <f>Quarter1!D29</f>
        <v>3</v>
      </c>
      <c r="E29" s="15">
        <f>Quarter1!E29</f>
        <v>0</v>
      </c>
      <c r="F29" s="15">
        <f>Quarter1!F29</f>
        <v>0</v>
      </c>
      <c r="G29" s="15">
        <f>Quarter2!C29</f>
        <v>3</v>
      </c>
      <c r="H29" s="15">
        <f>Quarter2!D29</f>
        <v>3</v>
      </c>
      <c r="I29" s="15">
        <f>Quarter2!E29</f>
        <v>3</v>
      </c>
      <c r="J29" s="15">
        <f>Quarter2!F29</f>
        <v>0</v>
      </c>
      <c r="K29" s="15">
        <f>Quarter2!G29</f>
        <v>0</v>
      </c>
      <c r="L29" s="15">
        <f>Quarter3!C29</f>
        <v>3</v>
      </c>
      <c r="M29" s="15">
        <f>Quarter3!D29</f>
        <v>3</v>
      </c>
      <c r="N29" s="15">
        <f>Quarter3!E29</f>
        <v>0</v>
      </c>
      <c r="O29" s="15">
        <f>Quarter3!F29</f>
        <v>0</v>
      </c>
      <c r="P29" s="15">
        <f>Quarter3!G29</f>
        <v>0</v>
      </c>
      <c r="Q29" s="15">
        <f>Quarter4!C29</f>
        <v>0</v>
      </c>
      <c r="R29" s="15">
        <f>Quarter4!D29</f>
        <v>0</v>
      </c>
      <c r="S29" s="15">
        <f>Quarter4!E29</f>
        <v>0</v>
      </c>
      <c r="T29" s="15">
        <f>Quarter4!F29</f>
        <v>0</v>
      </c>
      <c r="U29" s="15">
        <f>Quarter4!G29</f>
        <v>0</v>
      </c>
      <c r="V29" s="15">
        <f>Quarter4!H29</f>
        <v>0</v>
      </c>
      <c r="W29" s="15">
        <f>Quarter4!I29</f>
        <v>0</v>
      </c>
      <c r="X29" s="15"/>
      <c r="Y29" s="15"/>
      <c r="Z29" s="15"/>
    </row>
    <row r="30" spans="1:26" ht="51">
      <c r="A30" s="70" t="str">
        <f>Quarter1!A30</f>
        <v>Number of technical documents/ reports on
improving industry statistics</v>
      </c>
      <c r="B30" s="15">
        <f>Quarter1!B30</f>
        <v>3</v>
      </c>
      <c r="C30" s="15" t="str">
        <f>Quarter1!C30</f>
        <v>-</v>
      </c>
      <c r="D30" s="15">
        <f>Quarter1!D30</f>
        <v>1</v>
      </c>
      <c r="E30" s="15">
        <f>Quarter1!E30</f>
        <v>1</v>
      </c>
      <c r="F30" s="15">
        <f>Quarter1!F30</f>
        <v>0</v>
      </c>
      <c r="G30" s="15">
        <f>Quarter2!C30</f>
        <v>1</v>
      </c>
      <c r="H30" s="15" t="str">
        <f>Quarter2!D30</f>
        <v>-</v>
      </c>
      <c r="I30" s="15" t="str">
        <f>Quarter2!E30</f>
        <v>-</v>
      </c>
      <c r="J30" s="15" t="str">
        <f>Quarter2!F30</f>
        <v>-</v>
      </c>
      <c r="K30" s="15" t="str">
        <f>Quarter2!G30</f>
        <v>-</v>
      </c>
      <c r="L30" s="15" t="str">
        <f>Quarter3!C30</f>
        <v>-</v>
      </c>
      <c r="M30" s="15" t="str">
        <f>Quarter3!D30</f>
        <v>-</v>
      </c>
      <c r="N30" s="15" t="str">
        <f>Quarter3!E30</f>
        <v>-</v>
      </c>
      <c r="O30" s="15" t="str">
        <f>Quarter3!F30</f>
        <v>-</v>
      </c>
      <c r="P30" s="15" t="str">
        <f>Quarter3!G30</f>
        <v>-</v>
      </c>
      <c r="Q30" s="15">
        <f>Quarter4!C30</f>
        <v>0</v>
      </c>
      <c r="R30" s="15">
        <f>Quarter4!D30</f>
        <v>0</v>
      </c>
      <c r="S30" s="15">
        <f>Quarter4!E30</f>
        <v>0</v>
      </c>
      <c r="T30" s="15">
        <f>Quarter4!F30</f>
        <v>0</v>
      </c>
      <c r="U30" s="15">
        <f>Quarter4!G30</f>
        <v>0</v>
      </c>
      <c r="V30" s="15">
        <f>Quarter4!H30</f>
        <v>0</v>
      </c>
      <c r="W30" s="15">
        <f>Quarter4!I30</f>
        <v>0</v>
      </c>
      <c r="X30" s="15"/>
      <c r="Y30" s="15"/>
      <c r="Z30" s="15"/>
    </row>
    <row r="31" spans="1:26" ht="76.5">
      <c r="A31" s="70" t="str">
        <f>Quarter1!A31</f>
        <v>Number and timeliness of reports and releases</v>
      </c>
      <c r="B31" s="15">
        <f>Quarter1!B31</f>
        <v>2</v>
      </c>
      <c r="C31" s="15" t="str">
        <f>Quarter1!C31</f>
        <v>Annual report on
domestic tourism survey
by June 2015</v>
      </c>
      <c r="D31" s="15">
        <f>Quarter1!D31</f>
        <v>0</v>
      </c>
      <c r="E31" s="15">
        <f>Quarter1!E31</f>
        <v>1</v>
      </c>
      <c r="F31" s="15">
        <f>Quarter1!F31</f>
        <v>1</v>
      </c>
      <c r="G31" s="15">
        <f>Quarter2!C31</f>
        <v>0</v>
      </c>
      <c r="H31" s="15" t="str">
        <f>Quarter2!D31</f>
        <v>-</v>
      </c>
      <c r="I31" s="15">
        <f>Quarter2!E31</f>
        <v>1</v>
      </c>
      <c r="J31" s="15">
        <f>Quarter2!F31</f>
        <v>1</v>
      </c>
      <c r="K31" s="15">
        <f>Quarter2!G31</f>
        <v>1</v>
      </c>
      <c r="L31" s="15">
        <f>Quarter3!C31</f>
        <v>1</v>
      </c>
      <c r="M31" s="15" t="str">
        <f>Quarter3!D31</f>
        <v>Biannual report on domestic tourism by December 2015</v>
      </c>
      <c r="N31" s="15">
        <f>Quarter3!E31</f>
        <v>1</v>
      </c>
      <c r="O31" s="15" t="str">
        <f>Quarter3!F31</f>
        <v>-</v>
      </c>
      <c r="P31" s="15" t="str">
        <f>Quarter3!G31</f>
        <v>-</v>
      </c>
      <c r="Q31" s="15">
        <f>Quarter4!C31</f>
        <v>0</v>
      </c>
      <c r="R31" s="15">
        <f>Quarter4!D31</f>
        <v>0</v>
      </c>
      <c r="S31" s="15">
        <f>Quarter4!E31</f>
        <v>0</v>
      </c>
      <c r="T31" s="15">
        <f>Quarter4!F31</f>
        <v>0</v>
      </c>
      <c r="U31" s="15">
        <f>Quarter4!G31</f>
        <v>0</v>
      </c>
      <c r="V31" s="15">
        <f>Quarter4!H31</f>
        <v>0</v>
      </c>
      <c r="W31" s="15">
        <f>Quarter4!I31</f>
        <v>0</v>
      </c>
      <c r="X31" s="15"/>
      <c r="Y31" s="15"/>
      <c r="Z31" s="15"/>
    </row>
    <row r="32" spans="1:26" ht="63.75">
      <c r="A32" s="70" t="str">
        <f>Quarter1!A32</f>
        <v>Number and timeliness of technical
documents/reports on improving domestic
tourism statistics</v>
      </c>
      <c r="B32" s="15">
        <f>Quarter1!B32</f>
        <v>1</v>
      </c>
      <c r="C32" s="15" t="str">
        <f>Quarter1!C32</f>
        <v>-</v>
      </c>
      <c r="D32" s="15">
        <f>Quarter1!D32</f>
        <v>0</v>
      </c>
      <c r="E32" s="15">
        <f>Quarter1!E32</f>
        <v>0</v>
      </c>
      <c r="F32" s="15">
        <f>Quarter1!F32</f>
        <v>0</v>
      </c>
      <c r="G32" s="15" t="str">
        <f>Quarter2!C32</f>
        <v>-</v>
      </c>
      <c r="H32" s="15" t="str">
        <f>Quarter2!D32</f>
        <v>-</v>
      </c>
      <c r="I32" s="15" t="str">
        <f>Quarter2!E32</f>
        <v>-</v>
      </c>
      <c r="J32" s="15" t="str">
        <f>Quarter2!F32</f>
        <v>-</v>
      </c>
      <c r="K32" s="15" t="str">
        <f>Quarter2!G32</f>
        <v>-</v>
      </c>
      <c r="L32" s="15" t="str">
        <f>Quarter3!C32</f>
        <v>-</v>
      </c>
      <c r="M32" s="15" t="str">
        <f>Quarter3!D32</f>
        <v>-</v>
      </c>
      <c r="N32" s="15" t="str">
        <f>Quarter3!E32</f>
        <v>-</v>
      </c>
      <c r="O32" s="15" t="str">
        <f>Quarter3!F32</f>
        <v>-</v>
      </c>
      <c r="P32" s="15" t="str">
        <f>Quarter3!G32</f>
        <v>-</v>
      </c>
      <c r="Q32" s="15">
        <f>Quarter4!C32</f>
        <v>0</v>
      </c>
      <c r="R32" s="15">
        <f>Quarter4!D32</f>
        <v>0</v>
      </c>
      <c r="S32" s="15">
        <f>Quarter4!E32</f>
        <v>0</v>
      </c>
      <c r="T32" s="15">
        <f>Quarter4!F32</f>
        <v>0</v>
      </c>
      <c r="U32" s="15">
        <f>Quarter4!G32</f>
        <v>0</v>
      </c>
      <c r="V32" s="15">
        <f>Quarter4!H32</f>
        <v>0</v>
      </c>
      <c r="W32" s="15">
        <f>Quarter4!I32</f>
        <v>0</v>
      </c>
      <c r="X32" s="15"/>
      <c r="Y32" s="15"/>
      <c r="Z32" s="15"/>
    </row>
    <row r="33" spans="1:26" ht="63.75">
      <c r="A33" s="70" t="str">
        <f>Quarter1!A33</f>
        <v>Number and timeliness of monthly releases on tourism and migration 3
months after the reference period</v>
      </c>
      <c r="B33" s="15">
        <f>Quarter1!B33</f>
        <v>12</v>
      </c>
      <c r="C33" s="15">
        <f>Quarter1!C33</f>
        <v>3</v>
      </c>
      <c r="D33" s="15">
        <f>Quarter1!D33</f>
        <v>3</v>
      </c>
      <c r="E33" s="15">
        <f>Quarter1!E33</f>
        <v>0</v>
      </c>
      <c r="F33" s="15">
        <f>Quarter1!F33</f>
        <v>0</v>
      </c>
      <c r="G33" s="15">
        <f>Quarter2!C33</f>
        <v>3</v>
      </c>
      <c r="H33" s="15">
        <f>Quarter2!D33</f>
        <v>3</v>
      </c>
      <c r="I33" s="15">
        <f>Quarter2!E33</f>
        <v>3</v>
      </c>
      <c r="J33" s="15">
        <f>Quarter2!F33</f>
        <v>0</v>
      </c>
      <c r="K33" s="15">
        <f>Quarter2!G33</f>
        <v>0</v>
      </c>
      <c r="L33" s="15">
        <f>Quarter3!C33</f>
        <v>3</v>
      </c>
      <c r="M33" s="15">
        <f>Quarter3!D33</f>
        <v>3</v>
      </c>
      <c r="N33" s="15">
        <f>Quarter3!E33</f>
        <v>3</v>
      </c>
      <c r="O33" s="15">
        <f>Quarter3!F33</f>
        <v>0</v>
      </c>
      <c r="P33" s="15">
        <f>Quarter3!G33</f>
        <v>0</v>
      </c>
      <c r="Q33" s="15">
        <f>Quarter4!C33</f>
        <v>0</v>
      </c>
      <c r="R33" s="15">
        <f>Quarter4!D33</f>
        <v>0</v>
      </c>
      <c r="S33" s="15">
        <f>Quarter4!E33</f>
        <v>0</v>
      </c>
      <c r="T33" s="15">
        <f>Quarter4!F33</f>
        <v>0</v>
      </c>
      <c r="U33" s="15">
        <f>Quarter4!G33</f>
        <v>0</v>
      </c>
      <c r="V33" s="15">
        <f>Quarter4!H33</f>
        <v>0</v>
      </c>
      <c r="W33" s="15">
        <f>Quarter4!I33</f>
        <v>0</v>
      </c>
      <c r="X33" s="15"/>
      <c r="Y33" s="15"/>
      <c r="Z33" s="15"/>
    </row>
    <row r="34" spans="1:26" ht="63.75">
      <c r="A34" s="70" t="str">
        <f>Quarter1!A34</f>
        <v>Number and timeliness of reports</v>
      </c>
      <c r="B34" s="15">
        <f>Quarter1!B34</f>
        <v>1</v>
      </c>
      <c r="C34" s="15" t="str">
        <f>Quarter1!C34</f>
        <v>Annual report on
international tourism by
June 2015</v>
      </c>
      <c r="D34" s="15">
        <f>Quarter1!D34</f>
        <v>0</v>
      </c>
      <c r="E34" s="15">
        <f>Quarter1!E34</f>
        <v>1</v>
      </c>
      <c r="F34" s="15">
        <f>Quarter1!F34</f>
        <v>1</v>
      </c>
      <c r="G34" s="15">
        <f>Quarter2!C34</f>
        <v>0</v>
      </c>
      <c r="H34" s="15" t="str">
        <f>Quarter2!D34</f>
        <v>-</v>
      </c>
      <c r="I34" s="15">
        <f>Quarter2!E34</f>
        <v>1</v>
      </c>
      <c r="J34" s="15">
        <f>Quarter2!F34</f>
        <v>1</v>
      </c>
      <c r="K34" s="15">
        <f>Quarter2!G34</f>
        <v>1</v>
      </c>
      <c r="L34" s="15">
        <f>Quarter3!C34</f>
        <v>1</v>
      </c>
      <c r="M34" s="15" t="str">
        <f>Quarter3!D34</f>
        <v>-</v>
      </c>
      <c r="N34" s="15" t="str">
        <f>Quarter3!E34</f>
        <v>-</v>
      </c>
      <c r="O34" s="15" t="str">
        <f>Quarter3!F34</f>
        <v>-</v>
      </c>
      <c r="P34" s="15" t="str">
        <f>Quarter3!G34</f>
        <v>-</v>
      </c>
      <c r="Q34" s="15">
        <f>Quarter4!C34</f>
        <v>0</v>
      </c>
      <c r="R34" s="15">
        <f>Quarter4!D34</f>
        <v>0</v>
      </c>
      <c r="S34" s="15">
        <f>Quarter4!E34</f>
        <v>0</v>
      </c>
      <c r="T34" s="15">
        <f>Quarter4!F34</f>
        <v>0</v>
      </c>
      <c r="U34" s="15">
        <f>Quarter4!G34</f>
        <v>0</v>
      </c>
      <c r="V34" s="15">
        <f>Quarter4!H34</f>
        <v>0</v>
      </c>
      <c r="W34" s="15">
        <f>Quarter4!I34</f>
        <v>0</v>
      </c>
      <c r="X34" s="15"/>
      <c r="Y34" s="15"/>
      <c r="Z34" s="15"/>
    </row>
    <row r="35" spans="1:26" ht="63.75">
      <c r="A35" s="70" t="str">
        <f>Quarter1!A35</f>
        <v>Number and timeliness of technical
documents/reports on improving international
tourism statistics</v>
      </c>
      <c r="B35" s="15">
        <f>Quarter1!B35</f>
        <v>1</v>
      </c>
      <c r="C35" s="15" t="str">
        <f>Quarter1!C35</f>
        <v>-</v>
      </c>
      <c r="D35" s="15">
        <f>Quarter1!D35</f>
        <v>0</v>
      </c>
      <c r="E35" s="15">
        <f>Quarter1!E35</f>
        <v>0</v>
      </c>
      <c r="F35" s="15">
        <f>Quarter1!F35</f>
        <v>0</v>
      </c>
      <c r="G35" s="15" t="str">
        <f>Quarter2!C35</f>
        <v>-</v>
      </c>
      <c r="H35" s="15" t="str">
        <f>Quarter2!D35</f>
        <v>-</v>
      </c>
      <c r="I35" s="15" t="str">
        <f>Quarter2!E35</f>
        <v>-</v>
      </c>
      <c r="J35" s="15" t="str">
        <f>Quarter2!F35</f>
        <v>-</v>
      </c>
      <c r="K35" s="15" t="str">
        <f>Quarter2!G35</f>
        <v>-</v>
      </c>
      <c r="L35" s="15" t="str">
        <f>Quarter3!C35</f>
        <v>-</v>
      </c>
      <c r="M35" s="15" t="str">
        <f>Quarter3!D35</f>
        <v>-</v>
      </c>
      <c r="N35" s="15" t="str">
        <f>Quarter3!E35</f>
        <v>-</v>
      </c>
      <c r="O35" s="15" t="str">
        <f>Quarter3!F35</f>
        <v>-</v>
      </c>
      <c r="P35" s="15" t="str">
        <f>Quarter3!G35</f>
        <v>-</v>
      </c>
      <c r="Q35" s="15">
        <f>Quarter4!C35</f>
        <v>0</v>
      </c>
      <c r="R35" s="15">
        <f>Quarter4!D35</f>
        <v>0</v>
      </c>
      <c r="S35" s="15">
        <f>Quarter4!E35</f>
        <v>0</v>
      </c>
      <c r="T35" s="15">
        <f>Quarter4!F35</f>
        <v>0</v>
      </c>
      <c r="U35" s="15">
        <f>Quarter4!G35</f>
        <v>0</v>
      </c>
      <c r="V35" s="15">
        <f>Quarter4!H35</f>
        <v>0</v>
      </c>
      <c r="W35" s="15">
        <f>Quarter4!I35</f>
        <v>0</v>
      </c>
      <c r="X35" s="15"/>
      <c r="Y35" s="15"/>
      <c r="Z35" s="15"/>
    </row>
    <row r="36" spans="1:26" ht="102">
      <c r="A36" s="70" t="str">
        <f>Quarter1!A36</f>
        <v>Number and timeliness of technical
documents/reports on improving transport
statistics</v>
      </c>
      <c r="B36" s="15">
        <f>Quarter1!B36</f>
        <v>2</v>
      </c>
      <c r="C36" s="15" t="str">
        <f>Quarter1!C36</f>
        <v>Technical document on
RTMC editing, analysis
and reporting systems by
June 2015</v>
      </c>
      <c r="D36" s="15">
        <f>Quarter1!D36</f>
        <v>0</v>
      </c>
      <c r="E36" s="15">
        <f>Quarter1!E36</f>
        <v>1</v>
      </c>
      <c r="F36" s="15">
        <f>Quarter1!F36</f>
        <v>1</v>
      </c>
      <c r="G36" s="15">
        <f>Quarter2!C36</f>
        <v>0</v>
      </c>
      <c r="H36" s="15" t="str">
        <f>Quarter2!D36</f>
        <v>-</v>
      </c>
      <c r="I36" s="15" t="str">
        <f>Quarter2!E36</f>
        <v>-</v>
      </c>
      <c r="J36" s="15" t="str">
        <f>Quarter2!F36</f>
        <v>-</v>
      </c>
      <c r="K36" s="15" t="str">
        <f>Quarter2!G36</f>
        <v>-</v>
      </c>
      <c r="L36" s="15" t="str">
        <f>Quarter3!C36</f>
        <v>-</v>
      </c>
      <c r="M36" s="15" t="str">
        <f>Quarter3!D36</f>
        <v>-</v>
      </c>
      <c r="N36" s="15" t="str">
        <f>Quarter3!E36</f>
        <v>-</v>
      </c>
      <c r="O36" s="15" t="str">
        <f>Quarter3!F36</f>
        <v>-</v>
      </c>
      <c r="P36" s="15" t="str">
        <f>Quarter3!G36</f>
        <v>-</v>
      </c>
      <c r="Q36" s="15">
        <f>Quarter4!C36</f>
        <v>0</v>
      </c>
      <c r="R36" s="15">
        <f>Quarter4!D36</f>
        <v>0</v>
      </c>
      <c r="S36" s="15">
        <f>Quarter4!E36</f>
        <v>0</v>
      </c>
      <c r="T36" s="15">
        <f>Quarter4!F36</f>
        <v>0</v>
      </c>
      <c r="U36" s="15">
        <f>Quarter4!G36</f>
        <v>0</v>
      </c>
      <c r="V36" s="15">
        <f>Quarter4!H36</f>
        <v>0</v>
      </c>
      <c r="W36" s="15">
        <f>Quarter4!I36</f>
        <v>0</v>
      </c>
      <c r="X36" s="15"/>
      <c r="Y36" s="15"/>
      <c r="Z36" s="15"/>
    </row>
    <row r="37" spans="1:26" ht="89.25">
      <c r="A37" s="70" t="str">
        <f>Quarter1!A37</f>
        <v>Number and timeliness of annual releases</v>
      </c>
      <c r="B37" s="15">
        <f>Quarter1!B37</f>
        <v>1</v>
      </c>
      <c r="C37" s="15" t="str">
        <f>Quarter1!C37</f>
        <v>-</v>
      </c>
      <c r="D37" s="15">
        <f>Quarter1!D37</f>
        <v>0</v>
      </c>
      <c r="E37" s="15">
        <f>Quarter1!E37</f>
        <v>0</v>
      </c>
      <c r="F37" s="15">
        <f>Quarter1!F37</f>
        <v>0</v>
      </c>
      <c r="G37" s="15" t="str">
        <f>Quarter2!C37</f>
        <v>-</v>
      </c>
      <c r="H37" s="15" t="str">
        <f>Quarter2!D37</f>
        <v>-</v>
      </c>
      <c r="I37" s="15" t="str">
        <f>Quarter2!E37</f>
        <v>-</v>
      </c>
      <c r="J37" s="15" t="str">
        <f>Quarter2!F37</f>
        <v>-</v>
      </c>
      <c r="K37" s="15" t="str">
        <f>Quarter2!G37</f>
        <v>-</v>
      </c>
      <c r="L37" s="15" t="str">
        <f>Quarter3!C37</f>
        <v>-</v>
      </c>
      <c r="M37" s="15" t="str">
        <f>Quarter3!D37</f>
        <v>Annual release on financial statistics of private sector enteprises by Nov 2015</v>
      </c>
      <c r="N37" s="15">
        <f>Quarter3!E37</f>
        <v>1</v>
      </c>
      <c r="O37" s="15">
        <f>Quarter3!F37</f>
        <v>0</v>
      </c>
      <c r="P37" s="15">
        <f>Quarter3!G37</f>
        <v>0</v>
      </c>
      <c r="Q37" s="15">
        <f>Quarter4!C37</f>
        <v>0</v>
      </c>
      <c r="R37" s="15">
        <f>Quarter4!D37</f>
        <v>0</v>
      </c>
      <c r="S37" s="15">
        <f>Quarter4!E37</f>
        <v>0</v>
      </c>
      <c r="T37" s="15">
        <f>Quarter4!F37</f>
        <v>0</v>
      </c>
      <c r="U37" s="15">
        <f>Quarter4!G37</f>
        <v>0</v>
      </c>
      <c r="V37" s="15">
        <f>Quarter4!H37</f>
        <v>0</v>
      </c>
      <c r="W37" s="15">
        <f>Quarter4!I37</f>
        <v>0</v>
      </c>
      <c r="X37" s="15"/>
      <c r="Y37" s="15"/>
      <c r="Z37" s="15"/>
    </row>
    <row r="38" spans="1:26" ht="76.5">
      <c r="A38" s="70" t="str">
        <f>Quarter1!A38</f>
        <v>Number and timeliness of quarterly releases on
financial statistics of private sector enterprises
published with a quarterly lag</v>
      </c>
      <c r="B38" s="15">
        <f>Quarter1!B38</f>
        <v>4</v>
      </c>
      <c r="C38" s="15">
        <f>Quarter1!C38</f>
        <v>1</v>
      </c>
      <c r="D38" s="15">
        <f>Quarter1!D38</f>
        <v>1</v>
      </c>
      <c r="E38" s="15">
        <f>Quarter1!E38</f>
        <v>0</v>
      </c>
      <c r="F38" s="15">
        <f>Quarter1!F38</f>
        <v>0</v>
      </c>
      <c r="G38" s="15">
        <f>Quarter2!C38</f>
        <v>1</v>
      </c>
      <c r="H38" s="15">
        <f>Quarter2!D38</f>
        <v>1</v>
      </c>
      <c r="I38" s="15">
        <f>Quarter2!E38</f>
        <v>1</v>
      </c>
      <c r="J38" s="15">
        <f>Quarter2!F38</f>
        <v>0</v>
      </c>
      <c r="K38" s="15">
        <f>Quarter2!G38</f>
        <v>0</v>
      </c>
      <c r="L38" s="15">
        <f>Quarter3!C38</f>
        <v>1</v>
      </c>
      <c r="M38" s="15">
        <f>Quarter3!D38</f>
        <v>1</v>
      </c>
      <c r="N38" s="15">
        <f>Quarter3!E38</f>
        <v>1</v>
      </c>
      <c r="O38" s="15">
        <f>Quarter3!F38</f>
        <v>0</v>
      </c>
      <c r="P38" s="15">
        <f>Quarter3!G38</f>
        <v>0</v>
      </c>
      <c r="Q38" s="15">
        <f>Quarter4!C38</f>
        <v>0</v>
      </c>
      <c r="R38" s="15">
        <f>Quarter4!D38</f>
        <v>0</v>
      </c>
      <c r="S38" s="15">
        <f>Quarter4!E38</f>
        <v>0</v>
      </c>
      <c r="T38" s="15">
        <f>Quarter4!F38</f>
        <v>0</v>
      </c>
      <c r="U38" s="15">
        <f>Quarter4!G38</f>
        <v>0</v>
      </c>
      <c r="V38" s="15">
        <f>Quarter4!H38</f>
        <v>0</v>
      </c>
      <c r="W38" s="15">
        <f>Quarter4!I38</f>
        <v>0</v>
      </c>
      <c r="X38" s="15"/>
      <c r="Y38" s="15"/>
      <c r="Z38" s="15"/>
    </row>
    <row r="39" spans="1:26" ht="63.75">
      <c r="A39" s="70" t="str">
        <f>Quarter1!A39</f>
        <v>Number and timeliness of technical
documents/reports on improving private sector
financial statistics</v>
      </c>
      <c r="B39" s="15">
        <f>Quarter1!B39</f>
        <v>2</v>
      </c>
      <c r="C39" s="15" t="str">
        <f>Quarter1!C39</f>
        <v>-</v>
      </c>
      <c r="D39" s="15">
        <f>Quarter1!D39</f>
        <v>0</v>
      </c>
      <c r="E39" s="15">
        <f>Quarter1!E39</f>
        <v>0</v>
      </c>
      <c r="F39" s="15">
        <f>Quarter1!F39</f>
        <v>0</v>
      </c>
      <c r="G39" s="15" t="str">
        <f>Quarter2!C39</f>
        <v>-</v>
      </c>
      <c r="H39" s="15" t="str">
        <f>Quarter2!D39</f>
        <v>-</v>
      </c>
      <c r="I39" s="15" t="str">
        <f>Quarter2!E39</f>
        <v>-</v>
      </c>
      <c r="J39" s="15" t="str">
        <f>Quarter2!F39</f>
        <v>-</v>
      </c>
      <c r="K39" s="15" t="str">
        <f>Quarter2!G39</f>
        <v>-</v>
      </c>
      <c r="L39" s="15" t="str">
        <f>Quarter3!C39</f>
        <v>-</v>
      </c>
      <c r="M39" s="15" t="str">
        <f>Quarter3!D39</f>
        <v>-</v>
      </c>
      <c r="N39" s="15" t="str">
        <f>Quarter3!E39</f>
        <v>-</v>
      </c>
      <c r="O39" s="15" t="str">
        <f>Quarter3!F39</f>
        <v>-</v>
      </c>
      <c r="P39" s="15" t="str">
        <f>Quarter3!G39</f>
        <v>-</v>
      </c>
      <c r="Q39" s="15">
        <f>Quarter4!C39</f>
        <v>0</v>
      </c>
      <c r="R39" s="15">
        <f>Quarter4!D39</f>
        <v>0</v>
      </c>
      <c r="S39" s="15">
        <f>Quarter4!E39</f>
        <v>0</v>
      </c>
      <c r="T39" s="15">
        <f>Quarter4!F39</f>
        <v>0</v>
      </c>
      <c r="U39" s="15">
        <f>Quarter4!G39</f>
        <v>0</v>
      </c>
      <c r="V39" s="15">
        <f>Quarter4!H39</f>
        <v>0</v>
      </c>
      <c r="W39" s="15">
        <f>Quarter4!I39</f>
        <v>0</v>
      </c>
      <c r="X39" s="15"/>
      <c r="Y39" s="15"/>
      <c r="Z39" s="15"/>
    </row>
    <row r="40" spans="1:26" ht="140.25">
      <c r="A40" s="70" t="str">
        <f>Quarter1!A40</f>
        <v>Number and timeliness of releases</v>
      </c>
      <c r="B40" s="15">
        <f>Quarter1!B40</f>
        <v>2</v>
      </c>
      <c r="C40" s="15" t="str">
        <f>Quarter1!C40</f>
        <v>Annual release on the
financial statistics of
national government with
audited data by June
2015</v>
      </c>
      <c r="D40" s="15">
        <f>Quarter1!D40</f>
        <v>1</v>
      </c>
      <c r="E40" s="15">
        <f>Quarter1!E40</f>
        <v>0</v>
      </c>
      <c r="F40" s="15">
        <f>Quarter1!F40</f>
        <v>0</v>
      </c>
      <c r="G40" s="15">
        <f>Quarter2!C40</f>
        <v>1</v>
      </c>
      <c r="H40" s="15" t="str">
        <f>Quarter2!D40</f>
        <v>Annual release on financial statistics of extra-budgetary accounts and funds with audited data by August 2015</v>
      </c>
      <c r="I40" s="15">
        <f>Quarter2!E40</f>
        <v>1</v>
      </c>
      <c r="J40" s="15">
        <f>Quarter2!F40</f>
        <v>0</v>
      </c>
      <c r="K40" s="15">
        <f>Quarter2!G40</f>
        <v>0</v>
      </c>
      <c r="L40" s="15">
        <f>Quarter3!C40</f>
        <v>1</v>
      </c>
      <c r="M40" s="15" t="str">
        <f>Quarter3!D40</f>
        <v>-</v>
      </c>
      <c r="N40" s="15" t="str">
        <f>Quarter3!E40</f>
        <v>-</v>
      </c>
      <c r="O40" s="15" t="str">
        <f>Quarter3!F40</f>
        <v>-</v>
      </c>
      <c r="P40" s="15" t="str">
        <f>Quarter3!G40</f>
        <v>-</v>
      </c>
      <c r="Q40" s="15">
        <f>Quarter4!C40</f>
        <v>0</v>
      </c>
      <c r="R40" s="15">
        <f>Quarter4!D40</f>
        <v>0</v>
      </c>
      <c r="S40" s="15">
        <f>Quarter4!E40</f>
        <v>0</v>
      </c>
      <c r="T40" s="15">
        <f>Quarter4!F40</f>
        <v>0</v>
      </c>
      <c r="U40" s="15">
        <f>Quarter4!G40</f>
        <v>0</v>
      </c>
      <c r="V40" s="15">
        <f>Quarter4!H40</f>
        <v>0</v>
      </c>
      <c r="W40" s="15">
        <f>Quarter4!I40</f>
        <v>0</v>
      </c>
      <c r="X40" s="15"/>
      <c r="Y40" s="15"/>
      <c r="Z40" s="15"/>
    </row>
    <row r="41" spans="1:26" ht="165.75">
      <c r="A41" s="70" t="str">
        <f>Quarter1!A41</f>
        <v>Number and timeliness of releases</v>
      </c>
      <c r="B41" s="15">
        <f>Quarter1!B41</f>
        <v>5</v>
      </c>
      <c r="C41" s="15" t="str">
        <f>Quarter1!C41</f>
        <v>Annual release on the
financial census of
municipalities for
2013/14 with a
response rate of 95% by
June 2015</v>
      </c>
      <c r="D41" s="15">
        <f>Quarter1!D41</f>
        <v>1</v>
      </c>
      <c r="E41" s="15">
        <f>Quarter1!E41</f>
        <v>0</v>
      </c>
      <c r="F41" s="15">
        <f>Quarter1!F41</f>
        <v>0</v>
      </c>
      <c r="G41" s="15">
        <f>Quarter2!C41</f>
        <v>1</v>
      </c>
      <c r="H41" s="15" t="str">
        <f>Quarter2!D41</f>
        <v>Annual release on financial statistics of provincial departments for 2013/14 with audited data by Sep 2015;   Annual release on the capital expenditure of the public sector for 2013/14 with a response rate of 95% by July 2015</v>
      </c>
      <c r="I41" s="15">
        <f>Quarter2!E41</f>
        <v>2</v>
      </c>
      <c r="J41" s="15">
        <f>Quarter2!F41</f>
        <v>0</v>
      </c>
      <c r="K41" s="15">
        <f>Quarter2!G41</f>
        <v>0</v>
      </c>
      <c r="L41" s="15">
        <f>Quarter3!C41</f>
        <v>2</v>
      </c>
      <c r="M41" s="15" t="str">
        <f>Quarter3!D41</f>
        <v xml:space="preserve">Annual releases on financial statistics of higher education institutions by Oct 2015; and consolidated general govt by Nov 2015 </v>
      </c>
      <c r="N41" s="15">
        <f>Quarter3!E41</f>
        <v>2</v>
      </c>
      <c r="O41" s="15">
        <f>Quarter3!F41</f>
        <v>0</v>
      </c>
      <c r="P41" s="15">
        <f>Quarter3!G41</f>
        <v>0</v>
      </c>
      <c r="Q41" s="15">
        <f>Quarter4!C41</f>
        <v>0</v>
      </c>
      <c r="R41" s="15">
        <f>Quarter4!D41</f>
        <v>0</v>
      </c>
      <c r="S41" s="15">
        <f>Quarter4!E41</f>
        <v>0</v>
      </c>
      <c r="T41" s="15">
        <f>Quarter4!F41</f>
        <v>0</v>
      </c>
      <c r="U41" s="15">
        <f>Quarter4!G41</f>
        <v>0</v>
      </c>
      <c r="V41" s="15">
        <f>Quarter4!H41</f>
        <v>0</v>
      </c>
      <c r="W41" s="15">
        <f>Quarter4!I41</f>
        <v>0</v>
      </c>
      <c r="X41" s="15"/>
      <c r="Y41" s="15"/>
      <c r="Z41" s="15"/>
    </row>
    <row r="42" spans="1:26" ht="89.25">
      <c r="A42" s="70" t="str">
        <f>Quarter1!A42</f>
        <v>Number and timeliness of quarterly releases on
financial statistics of municipalities published with a response rate of at least 80% with a quarterly
lag</v>
      </c>
      <c r="B42" s="15">
        <f>Quarter1!B42</f>
        <v>4</v>
      </c>
      <c r="C42" s="15">
        <f>Quarter1!C42</f>
        <v>1</v>
      </c>
      <c r="D42" s="15">
        <f>Quarter1!D42</f>
        <v>1</v>
      </c>
      <c r="E42" s="15">
        <f>Quarter1!E42</f>
        <v>0</v>
      </c>
      <c r="F42" s="15">
        <f>Quarter1!F42</f>
        <v>0</v>
      </c>
      <c r="G42" s="15">
        <f>Quarter2!C42</f>
        <v>1</v>
      </c>
      <c r="H42" s="15">
        <f>Quarter2!D42</f>
        <v>1</v>
      </c>
      <c r="I42" s="15">
        <f>Quarter2!E42</f>
        <v>1</v>
      </c>
      <c r="J42" s="15">
        <f>Quarter2!F42</f>
        <v>0</v>
      </c>
      <c r="K42" s="15">
        <f>Quarter2!G42</f>
        <v>0</v>
      </c>
      <c r="L42" s="15">
        <f>Quarter3!C42</f>
        <v>1</v>
      </c>
      <c r="M42" s="15">
        <f>Quarter3!D42</f>
        <v>1</v>
      </c>
      <c r="N42" s="15">
        <f>Quarter3!E42</f>
        <v>1</v>
      </c>
      <c r="O42" s="15">
        <f>Quarter3!F42</f>
        <v>0</v>
      </c>
      <c r="P42" s="15">
        <f>Quarter3!G42</f>
        <v>0</v>
      </c>
      <c r="Q42" s="15">
        <f>Quarter4!C42</f>
        <v>0</v>
      </c>
      <c r="R42" s="15">
        <f>Quarter4!D42</f>
        <v>0</v>
      </c>
      <c r="S42" s="15">
        <f>Quarter4!E42</f>
        <v>0</v>
      </c>
      <c r="T42" s="15">
        <f>Quarter4!F42</f>
        <v>0</v>
      </c>
      <c r="U42" s="15">
        <f>Quarter4!G42</f>
        <v>0</v>
      </c>
      <c r="V42" s="15">
        <f>Quarter4!H42</f>
        <v>0</v>
      </c>
      <c r="W42" s="15">
        <f>Quarter4!I42</f>
        <v>0</v>
      </c>
      <c r="X42" s="15"/>
      <c r="Y42" s="15"/>
      <c r="Z42" s="15"/>
    </row>
    <row r="43" spans="1:26" ht="63.75">
      <c r="A43" s="70" t="str">
        <f>Quarter1!A43</f>
        <v>Number and timeliness of technical
documents/reports on improving government
financial statistics</v>
      </c>
      <c r="B43" s="15">
        <f>Quarter1!B43</f>
        <v>3</v>
      </c>
      <c r="C43" s="15" t="str">
        <f>Quarter1!C43</f>
        <v>-</v>
      </c>
      <c r="D43" s="15">
        <f>Quarter1!D43</f>
        <v>0</v>
      </c>
      <c r="E43" s="15">
        <f>Quarter1!E43</f>
        <v>0</v>
      </c>
      <c r="F43" s="15">
        <f>Quarter1!F43</f>
        <v>0</v>
      </c>
      <c r="G43" s="15" t="str">
        <f>Quarter2!C43</f>
        <v>-</v>
      </c>
      <c r="H43" s="15" t="str">
        <f>Quarter2!D43</f>
        <v>-</v>
      </c>
      <c r="I43" s="15" t="str">
        <f>Quarter2!E43</f>
        <v>-</v>
      </c>
      <c r="J43" s="15" t="str">
        <f>Quarter2!F43</f>
        <v>-</v>
      </c>
      <c r="K43" s="15" t="str">
        <f>Quarter2!G43</f>
        <v>-</v>
      </c>
      <c r="L43" s="15" t="str">
        <f>Quarter3!C43</f>
        <v>-</v>
      </c>
      <c r="M43" s="15" t="str">
        <f>Quarter3!D43</f>
        <v>-</v>
      </c>
      <c r="N43" s="15" t="str">
        <f>Quarter3!E43</f>
        <v>-</v>
      </c>
      <c r="O43" s="15" t="str">
        <f>Quarter3!F43</f>
        <v>-</v>
      </c>
      <c r="P43" s="15" t="str">
        <f>Quarter3!G43</f>
        <v>-</v>
      </c>
      <c r="Q43" s="15">
        <f>Quarter4!C43</f>
        <v>0</v>
      </c>
      <c r="R43" s="15">
        <f>Quarter4!D43</f>
        <v>0</v>
      </c>
      <c r="S43" s="15">
        <f>Quarter4!E43</f>
        <v>0</v>
      </c>
      <c r="T43" s="15">
        <f>Quarter4!F43</f>
        <v>0</v>
      </c>
      <c r="U43" s="15">
        <f>Quarter4!G43</f>
        <v>0</v>
      </c>
      <c r="V43" s="15">
        <f>Quarter4!H43</f>
        <v>0</v>
      </c>
      <c r="W43" s="15">
        <f>Quarter4!I43</f>
        <v>0</v>
      </c>
      <c r="X43" s="15"/>
      <c r="Y43" s="15"/>
      <c r="Z43" s="15"/>
    </row>
    <row r="44" spans="1:26" ht="89.25">
      <c r="A44" s="70" t="str">
        <f>Quarter1!A44</f>
        <v>Number and timeliness of CPI releases published on the second last Wednesday of every month
with an imputation rate of less than 1%</v>
      </c>
      <c r="B44" s="15">
        <f>Quarter1!B44</f>
        <v>12</v>
      </c>
      <c r="C44" s="15">
        <f>Quarter1!C44</f>
        <v>3</v>
      </c>
      <c r="D44" s="15">
        <f>Quarter1!D44</f>
        <v>3</v>
      </c>
      <c r="E44" s="15">
        <f>Quarter1!E44</f>
        <v>0</v>
      </c>
      <c r="F44" s="15">
        <f>Quarter1!F44</f>
        <v>0</v>
      </c>
      <c r="G44" s="15">
        <f>Quarter2!C44</f>
        <v>3</v>
      </c>
      <c r="H44" s="15">
        <f>Quarter2!D44</f>
        <v>3</v>
      </c>
      <c r="I44" s="15">
        <f>Quarter2!E44</f>
        <v>3</v>
      </c>
      <c r="J44" s="15">
        <f>Quarter2!F44</f>
        <v>0</v>
      </c>
      <c r="K44" s="15">
        <f>Quarter2!G44</f>
        <v>0</v>
      </c>
      <c r="L44" s="15">
        <f>Quarter3!C44</f>
        <v>3</v>
      </c>
      <c r="M44" s="15">
        <f>Quarter3!D44</f>
        <v>3</v>
      </c>
      <c r="N44" s="15">
        <f>Quarter3!E44</f>
        <v>3</v>
      </c>
      <c r="O44" s="15" t="str">
        <f>Quarter3!F44</f>
        <v>-</v>
      </c>
      <c r="P44" s="15" t="str">
        <f>Quarter3!G44</f>
        <v>-</v>
      </c>
      <c r="Q44" s="15">
        <f>Quarter4!C44</f>
        <v>0</v>
      </c>
      <c r="R44" s="15">
        <f>Quarter4!D44</f>
        <v>0</v>
      </c>
      <c r="S44" s="15">
        <f>Quarter4!E44</f>
        <v>0</v>
      </c>
      <c r="T44" s="15">
        <f>Quarter4!F44</f>
        <v>0</v>
      </c>
      <c r="U44" s="15">
        <f>Quarter4!G44</f>
        <v>0</v>
      </c>
      <c r="V44" s="15">
        <f>Quarter4!H44</f>
        <v>0</v>
      </c>
      <c r="W44" s="15">
        <f>Quarter4!I44</f>
        <v>0</v>
      </c>
      <c r="X44" s="15"/>
      <c r="Y44" s="15"/>
      <c r="Z44" s="15"/>
    </row>
    <row r="45" spans="1:26" ht="51">
      <c r="A45" s="70" t="str">
        <f>Quarter1!A45</f>
        <v>Number and timeliness of technical
documents/reports on improving CPI</v>
      </c>
      <c r="B45" s="15">
        <f>Quarter1!B45</f>
        <v>0.01</v>
      </c>
      <c r="C45" s="15" t="str">
        <f>Quarter1!C45</f>
        <v>-</v>
      </c>
      <c r="D45" s="15">
        <f>Quarter1!D45</f>
        <v>0</v>
      </c>
      <c r="E45" s="15">
        <f>Quarter1!E45</f>
        <v>0</v>
      </c>
      <c r="F45" s="15">
        <f>Quarter1!F45</f>
        <v>0</v>
      </c>
      <c r="G45" s="15" t="str">
        <f>Quarter2!C45</f>
        <v>-</v>
      </c>
      <c r="H45" s="15" t="str">
        <f>Quarter2!D45</f>
        <v>-</v>
      </c>
      <c r="I45" s="15" t="str">
        <f>Quarter2!E45</f>
        <v>-</v>
      </c>
      <c r="J45" s="15" t="str">
        <f>Quarter2!F45</f>
        <v>-</v>
      </c>
      <c r="K45" s="15" t="str">
        <f>Quarter2!G45</f>
        <v>-</v>
      </c>
      <c r="L45" s="15" t="str">
        <f>Quarter3!C45</f>
        <v>-</v>
      </c>
      <c r="M45" s="15" t="str">
        <f>Quarter3!D45</f>
        <v>-</v>
      </c>
      <c r="N45" s="15" t="str">
        <f>Quarter3!E45</f>
        <v>-</v>
      </c>
      <c r="O45" s="15" t="str">
        <f>Quarter3!F45</f>
        <v>-</v>
      </c>
      <c r="P45" s="15" t="str">
        <f>Quarter3!G45</f>
        <v>-</v>
      </c>
      <c r="Q45" s="15">
        <f>Quarter4!C45</f>
        <v>0</v>
      </c>
      <c r="R45" s="15">
        <f>Quarter4!D45</f>
        <v>0</v>
      </c>
      <c r="S45" s="15">
        <f>Quarter4!E45</f>
        <v>0</v>
      </c>
      <c r="T45" s="15">
        <f>Quarter4!F45</f>
        <v>0</v>
      </c>
      <c r="U45" s="15">
        <f>Quarter4!G45</f>
        <v>0</v>
      </c>
      <c r="V45" s="15">
        <f>Quarter4!H45</f>
        <v>0</v>
      </c>
      <c r="W45" s="15">
        <f>Quarter4!I45</f>
        <v>0</v>
      </c>
      <c r="X45" s="15"/>
      <c r="Y45" s="15"/>
      <c r="Z45" s="15"/>
    </row>
    <row r="46" spans="1:26" ht="76.5">
      <c r="A46" s="70" t="str">
        <f>Quarter1!A46</f>
        <v>Number and timeliness of PPI releases published on the last Thursday of every month with an item collection rate of at least 85%</v>
      </c>
      <c r="B46" s="15">
        <f>Quarter1!B46</f>
        <v>36</v>
      </c>
      <c r="C46" s="15">
        <f>Quarter1!C46</f>
        <v>9</v>
      </c>
      <c r="D46" s="15">
        <f>Quarter1!D46</f>
        <v>9</v>
      </c>
      <c r="E46" s="15">
        <f>Quarter1!E46</f>
        <v>0</v>
      </c>
      <c r="F46" s="15">
        <f>Quarter1!F46</f>
        <v>0</v>
      </c>
      <c r="G46" s="15">
        <f>Quarter2!C46</f>
        <v>9</v>
      </c>
      <c r="H46" s="15">
        <f>Quarter2!D46</f>
        <v>9</v>
      </c>
      <c r="I46" s="15">
        <f>Quarter2!E46</f>
        <v>9</v>
      </c>
      <c r="J46" s="15">
        <f>Quarter2!F46</f>
        <v>0</v>
      </c>
      <c r="K46" s="15">
        <f>Quarter2!G46</f>
        <v>0</v>
      </c>
      <c r="L46" s="15">
        <f>Quarter3!C46</f>
        <v>9</v>
      </c>
      <c r="M46" s="15">
        <f>Quarter3!D46</f>
        <v>9</v>
      </c>
      <c r="N46" s="15">
        <f>Quarter3!E46</f>
        <v>9</v>
      </c>
      <c r="O46" s="15" t="str">
        <f>Quarter3!F46</f>
        <v>-</v>
      </c>
      <c r="P46" s="15" t="str">
        <f>Quarter3!G46</f>
        <v>-</v>
      </c>
      <c r="Q46" s="15">
        <f>Quarter4!C46</f>
        <v>0</v>
      </c>
      <c r="R46" s="15">
        <f>Quarter4!D46</f>
        <v>0</v>
      </c>
      <c r="S46" s="15">
        <f>Quarter4!E46</f>
        <v>0</v>
      </c>
      <c r="T46" s="15">
        <f>Quarter4!F46</f>
        <v>0</v>
      </c>
      <c r="U46" s="15">
        <f>Quarter4!G46</f>
        <v>0</v>
      </c>
      <c r="V46" s="15">
        <f>Quarter4!H46</f>
        <v>0</v>
      </c>
      <c r="W46" s="15">
        <f>Quarter4!I46</f>
        <v>0</v>
      </c>
      <c r="X46" s="15"/>
      <c r="Y46" s="15"/>
      <c r="Z46" s="15"/>
    </row>
    <row r="47" spans="1:26" ht="51">
      <c r="A47" s="70" t="str">
        <f>Quarter1!A47</f>
        <v>Number and timeliness of technical
documents/reports on improving PPI</v>
      </c>
      <c r="B47" s="15">
        <f>Quarter1!B47</f>
        <v>1</v>
      </c>
      <c r="C47" s="15" t="str">
        <f>Quarter1!C47</f>
        <v>-</v>
      </c>
      <c r="D47" s="15">
        <f>Quarter1!D47</f>
        <v>0</v>
      </c>
      <c r="E47" s="15">
        <f>Quarter1!E47</f>
        <v>0</v>
      </c>
      <c r="F47" s="15">
        <f>Quarter1!F47</f>
        <v>0</v>
      </c>
      <c r="G47" s="15" t="str">
        <f>Quarter2!C47</f>
        <v>-</v>
      </c>
      <c r="H47" s="15" t="str">
        <f>Quarter2!D47</f>
        <v>-</v>
      </c>
      <c r="I47" s="15" t="str">
        <f>Quarter2!E47</f>
        <v>-</v>
      </c>
      <c r="J47" s="15" t="str">
        <f>Quarter2!F47</f>
        <v>-</v>
      </c>
      <c r="K47" s="15" t="str">
        <f>Quarter2!G47</f>
        <v>-</v>
      </c>
      <c r="L47" s="15" t="str">
        <f>Quarter3!C47</f>
        <v>-</v>
      </c>
      <c r="M47" s="15" t="str">
        <f>Quarter3!D47</f>
        <v>-</v>
      </c>
      <c r="N47" s="15" t="str">
        <f>Quarter3!E47</f>
        <v>-</v>
      </c>
      <c r="O47" s="15" t="str">
        <f>Quarter3!F47</f>
        <v>-</v>
      </c>
      <c r="P47" s="15" t="str">
        <f>Quarter3!G47</f>
        <v>-</v>
      </c>
      <c r="Q47" s="15">
        <f>Quarter4!C47</f>
        <v>0</v>
      </c>
      <c r="R47" s="15">
        <f>Quarter4!D47</f>
        <v>0</v>
      </c>
      <c r="S47" s="15">
        <f>Quarter4!E47</f>
        <v>0</v>
      </c>
      <c r="T47" s="15">
        <f>Quarter4!F47</f>
        <v>0</v>
      </c>
      <c r="U47" s="15">
        <f>Quarter4!G47</f>
        <v>0</v>
      </c>
      <c r="V47" s="15">
        <f>Quarter4!H47</f>
        <v>0</v>
      </c>
      <c r="W47" s="15">
        <f>Quarter4!I47</f>
        <v>0</v>
      </c>
      <c r="X47" s="15"/>
      <c r="Y47" s="15"/>
      <c r="Z47" s="15"/>
    </row>
    <row r="48" spans="1:26" ht="51">
      <c r="A48" s="70" t="str">
        <f>Quarter1!A48</f>
        <v>Number and timeliness of technical
documents/reports on services PPI</v>
      </c>
      <c r="B48" s="15">
        <f>Quarter1!B48</f>
        <v>1</v>
      </c>
      <c r="C48" s="15" t="str">
        <f>Quarter1!C48</f>
        <v>-</v>
      </c>
      <c r="D48" s="15">
        <f>Quarter1!D48</f>
        <v>0</v>
      </c>
      <c r="E48" s="15">
        <f>Quarter1!E48</f>
        <v>0</v>
      </c>
      <c r="F48" s="15">
        <f>Quarter1!F48</f>
        <v>0</v>
      </c>
      <c r="G48" s="15" t="str">
        <f>Quarter2!C48</f>
        <v>-</v>
      </c>
      <c r="H48" s="15" t="str">
        <f>Quarter2!D48</f>
        <v>-</v>
      </c>
      <c r="I48" s="15" t="str">
        <f>Quarter2!E48</f>
        <v>-</v>
      </c>
      <c r="J48" s="15" t="str">
        <f>Quarter2!F48</f>
        <v>-</v>
      </c>
      <c r="K48" s="15" t="str">
        <f>Quarter2!G48</f>
        <v>-</v>
      </c>
      <c r="L48" s="15" t="str">
        <f>Quarter3!C48</f>
        <v>-</v>
      </c>
      <c r="M48" s="15" t="str">
        <f>Quarter3!D48</f>
        <v>-</v>
      </c>
      <c r="N48" s="15" t="str">
        <f>Quarter3!E48</f>
        <v>-</v>
      </c>
      <c r="O48" s="15" t="str">
        <f>Quarter3!F48</f>
        <v>-</v>
      </c>
      <c r="P48" s="15" t="str">
        <f>Quarter3!G48</f>
        <v>-</v>
      </c>
      <c r="Q48" s="15">
        <f>Quarter4!C48</f>
        <v>0</v>
      </c>
      <c r="R48" s="15">
        <f>Quarter4!D48</f>
        <v>0</v>
      </c>
      <c r="S48" s="15">
        <f>Quarter4!E48</f>
        <v>0</v>
      </c>
      <c r="T48" s="15">
        <f>Quarter4!F48</f>
        <v>0</v>
      </c>
      <c r="U48" s="15">
        <f>Quarter4!G48</f>
        <v>0</v>
      </c>
      <c r="V48" s="15">
        <f>Quarter4!H48</f>
        <v>0</v>
      </c>
      <c r="W48" s="15">
        <f>Quarter4!I48</f>
        <v>0</v>
      </c>
      <c r="X48" s="15"/>
      <c r="Y48" s="15"/>
      <c r="Z48" s="15"/>
    </row>
    <row r="49" spans="1:26" ht="102">
      <c r="A49" s="70" t="str">
        <f>Quarter1!A49</f>
        <v>Number and timeliness of quarterly releases on employment and earnings and average monthly earnings with a response rate of at least 80%, 12 weeks after the reference month</v>
      </c>
      <c r="B49" s="15">
        <f>Quarter1!B49</f>
        <v>4</v>
      </c>
      <c r="C49" s="15">
        <f>Quarter1!C49</f>
        <v>1</v>
      </c>
      <c r="D49" s="15">
        <f>Quarter1!D49</f>
        <v>1</v>
      </c>
      <c r="E49" s="15">
        <f>Quarter1!E49</f>
        <v>0</v>
      </c>
      <c r="F49" s="15">
        <f>Quarter1!F49</f>
        <v>0</v>
      </c>
      <c r="G49" s="15">
        <f>Quarter2!C49</f>
        <v>1</v>
      </c>
      <c r="H49" s="15">
        <f>Quarter2!D49</f>
        <v>1</v>
      </c>
      <c r="I49" s="15">
        <f>Quarter2!E49</f>
        <v>1</v>
      </c>
      <c r="J49" s="15">
        <f>Quarter2!F49</f>
        <v>0</v>
      </c>
      <c r="K49" s="15">
        <f>Quarter2!G49</f>
        <v>0</v>
      </c>
      <c r="L49" s="15">
        <f>Quarter3!C49</f>
        <v>1</v>
      </c>
      <c r="M49" s="15">
        <f>Quarter3!D49</f>
        <v>1</v>
      </c>
      <c r="N49" s="15">
        <f>Quarter3!E49</f>
        <v>1</v>
      </c>
      <c r="O49" s="15">
        <f>Quarter3!F49</f>
        <v>0</v>
      </c>
      <c r="P49" s="15">
        <f>Quarter3!G49</f>
        <v>0</v>
      </c>
      <c r="Q49" s="15">
        <f>Quarter4!C49</f>
        <v>0</v>
      </c>
      <c r="R49" s="15">
        <f>Quarter4!D49</f>
        <v>0</v>
      </c>
      <c r="S49" s="15">
        <f>Quarter4!E49</f>
        <v>0</v>
      </c>
      <c r="T49" s="15">
        <f>Quarter4!F49</f>
        <v>0</v>
      </c>
      <c r="U49" s="15">
        <f>Quarter4!G49</f>
        <v>0</v>
      </c>
      <c r="V49" s="15">
        <f>Quarter4!H49</f>
        <v>0</v>
      </c>
      <c r="W49" s="15">
        <f>Quarter4!I49</f>
        <v>0</v>
      </c>
      <c r="X49" s="15"/>
      <c r="Y49" s="15"/>
      <c r="Z49" s="15"/>
    </row>
    <row r="50" spans="1:26" ht="63.75">
      <c r="A50" s="70" t="str">
        <f>Quarter1!A50</f>
        <v>Number and timeliness of technical
documents/reports on improving employment
and earnings statistics</v>
      </c>
      <c r="B50" s="15">
        <f>Quarter1!B50</f>
        <v>1</v>
      </c>
      <c r="C50" s="15" t="str">
        <f>Quarter1!C50</f>
        <v>-</v>
      </c>
      <c r="D50" s="15">
        <f>Quarter1!D50</f>
        <v>0</v>
      </c>
      <c r="E50" s="15">
        <f>Quarter1!E50</f>
        <v>0</v>
      </c>
      <c r="F50" s="15">
        <f>Quarter1!F50</f>
        <v>0</v>
      </c>
      <c r="G50" s="15" t="str">
        <f>Quarter2!C50</f>
        <v>-</v>
      </c>
      <c r="H50" s="15" t="str">
        <f>Quarter2!D50</f>
        <v>-</v>
      </c>
      <c r="I50" s="15" t="str">
        <f>Quarter2!E50</f>
        <v>-</v>
      </c>
      <c r="J50" s="15" t="str">
        <f>Quarter2!F50</f>
        <v>-</v>
      </c>
      <c r="K50" s="15" t="str">
        <f>Quarter2!G50</f>
        <v>-</v>
      </c>
      <c r="L50" s="15" t="str">
        <f>Quarter3!C50</f>
        <v>-</v>
      </c>
      <c r="M50" s="15" t="str">
        <f>Quarter3!D50</f>
        <v>-</v>
      </c>
      <c r="N50" s="15" t="str">
        <f>Quarter3!E50</f>
        <v>-</v>
      </c>
      <c r="O50" s="15" t="str">
        <f>Quarter3!F50</f>
        <v>-</v>
      </c>
      <c r="P50" s="15" t="str">
        <f>Quarter3!G50</f>
        <v>-</v>
      </c>
      <c r="Q50" s="15">
        <f>Quarter4!C50</f>
        <v>0</v>
      </c>
      <c r="R50" s="15">
        <f>Quarter4!D50</f>
        <v>0</v>
      </c>
      <c r="S50" s="15">
        <f>Quarter4!E50</f>
        <v>0</v>
      </c>
      <c r="T50" s="15">
        <f>Quarter4!F50</f>
        <v>0</v>
      </c>
      <c r="U50" s="15">
        <f>Quarter4!G50</f>
        <v>0</v>
      </c>
      <c r="V50" s="15">
        <f>Quarter4!H50</f>
        <v>0</v>
      </c>
      <c r="W50" s="15">
        <f>Quarter4!I50</f>
        <v>0</v>
      </c>
      <c r="X50" s="15"/>
      <c r="Y50" s="15"/>
      <c r="Z50" s="15"/>
    </row>
    <row r="51" spans="1:26" ht="102">
      <c r="A51" s="70" t="str">
        <f>Quarter1!A51</f>
        <v>Number and timeliness of quarterly releases on labour market information 4 weeks after the end of the quarter (last publication will be released 8 weeks after the end of the quarter)</v>
      </c>
      <c r="B51" s="15">
        <f>Quarter1!B51</f>
        <v>4</v>
      </c>
      <c r="C51" s="15">
        <f>Quarter1!C51</f>
        <v>1</v>
      </c>
      <c r="D51" s="15">
        <f>Quarter1!D51</f>
        <v>1</v>
      </c>
      <c r="E51" s="15">
        <f>Quarter1!E51</f>
        <v>0</v>
      </c>
      <c r="F51" s="15">
        <f>Quarter1!F51</f>
        <v>0</v>
      </c>
      <c r="G51" s="15">
        <f>Quarter2!C51</f>
        <v>1</v>
      </c>
      <c r="H51" s="15">
        <f>Quarter2!D51</f>
        <v>1</v>
      </c>
      <c r="I51" s="15">
        <f>Quarter2!E51</f>
        <v>1</v>
      </c>
      <c r="J51" s="15">
        <f>Quarter2!F51</f>
        <v>0</v>
      </c>
      <c r="K51" s="15">
        <f>Quarter2!G51</f>
        <v>0</v>
      </c>
      <c r="L51" s="15">
        <f>Quarter3!C51</f>
        <v>1</v>
      </c>
      <c r="M51" s="15">
        <f>Quarter3!D51</f>
        <v>1</v>
      </c>
      <c r="N51" s="15">
        <f>Quarter3!E51</f>
        <v>1</v>
      </c>
      <c r="O51" s="15">
        <f>Quarter3!F51</f>
        <v>0</v>
      </c>
      <c r="P51" s="15">
        <f>Quarter3!G51</f>
        <v>0</v>
      </c>
      <c r="Q51" s="15">
        <f>Quarter4!C51</f>
        <v>0</v>
      </c>
      <c r="R51" s="15">
        <f>Quarter4!D51</f>
        <v>0</v>
      </c>
      <c r="S51" s="15">
        <f>Quarter4!E51</f>
        <v>0</v>
      </c>
      <c r="T51" s="15">
        <f>Quarter4!F51</f>
        <v>0</v>
      </c>
      <c r="U51" s="15">
        <f>Quarter4!G51</f>
        <v>0</v>
      </c>
      <c r="V51" s="15">
        <f>Quarter4!H51</f>
        <v>0</v>
      </c>
      <c r="W51" s="15">
        <f>Quarter4!I51</f>
        <v>0</v>
      </c>
      <c r="X51" s="15"/>
      <c r="Y51" s="15"/>
      <c r="Z51" s="15"/>
    </row>
    <row r="52" spans="1:26" ht="89.25">
      <c r="A52" s="70" t="str">
        <f>Quarter1!A52</f>
        <v>Number and timeliness of reports on labour
market statistics</v>
      </c>
      <c r="B52" s="15">
        <f>Quarter1!B52</f>
        <v>1</v>
      </c>
      <c r="C52" s="15" t="str">
        <f>Quarter1!C52</f>
        <v>Annual report on labour market dynamics in SA by September 2015</v>
      </c>
      <c r="D52" s="15">
        <f>Quarter1!D52</f>
        <v>0</v>
      </c>
      <c r="E52" s="15">
        <f>Quarter1!E52</f>
        <v>0</v>
      </c>
      <c r="F52" s="15">
        <f>Quarter1!F52</f>
        <v>0</v>
      </c>
      <c r="G52" s="15">
        <f>Quarter2!C52</f>
        <v>1</v>
      </c>
      <c r="H52" s="15" t="str">
        <f>Quarter2!D52</f>
        <v>Annual report on labour market dynamics in SA by Sep 2015</v>
      </c>
      <c r="I52" s="15">
        <f>Quarter2!E52</f>
        <v>0</v>
      </c>
      <c r="J52" s="15">
        <f>Quarter2!F52</f>
        <v>1</v>
      </c>
      <c r="K52" s="15">
        <f>Quarter2!G52</f>
        <v>1</v>
      </c>
      <c r="L52" s="15">
        <f>Quarter3!C52</f>
        <v>0</v>
      </c>
      <c r="M52" s="15" t="str">
        <f>Quarter3!D52</f>
        <v>-</v>
      </c>
      <c r="N52" s="15" t="str">
        <f>Quarter3!E52</f>
        <v>-</v>
      </c>
      <c r="O52" s="15" t="str">
        <f>Quarter3!F52</f>
        <v>-</v>
      </c>
      <c r="P52" s="15" t="str">
        <f>Quarter3!G52</f>
        <v>-</v>
      </c>
      <c r="Q52" s="15">
        <f>Quarter4!C52</f>
        <v>0</v>
      </c>
      <c r="R52" s="15">
        <f>Quarter4!D52</f>
        <v>0</v>
      </c>
      <c r="S52" s="15">
        <f>Quarter4!E52</f>
        <v>0</v>
      </c>
      <c r="T52" s="15">
        <f>Quarter4!F52</f>
        <v>0</v>
      </c>
      <c r="U52" s="15">
        <f>Quarter4!G52</f>
        <v>0</v>
      </c>
      <c r="V52" s="15">
        <f>Quarter4!H52</f>
        <v>0</v>
      </c>
      <c r="W52" s="15">
        <f>Quarter4!I52</f>
        <v>0</v>
      </c>
      <c r="X52" s="15"/>
      <c r="Y52" s="15"/>
      <c r="Z52" s="15"/>
    </row>
    <row r="53" spans="1:26" ht="51">
      <c r="A53" s="70" t="str">
        <f>Quarter1!A53</f>
        <v>Number and timeliness of reports/documents on improving labour market statistics</v>
      </c>
      <c r="B53" s="15">
        <f>Quarter1!B53</f>
        <v>2</v>
      </c>
      <c r="C53" s="15" t="str">
        <f>Quarter1!C53</f>
        <v>-</v>
      </c>
      <c r="D53" s="15">
        <f>Quarter1!D53</f>
        <v>0</v>
      </c>
      <c r="E53" s="15">
        <f>Quarter1!E53</f>
        <v>0</v>
      </c>
      <c r="F53" s="15">
        <f>Quarter1!F53</f>
        <v>0</v>
      </c>
      <c r="G53" s="15" t="str">
        <f>Quarter2!C53</f>
        <v>-</v>
      </c>
      <c r="H53" s="15" t="str">
        <f>Quarter2!D53</f>
        <v>-</v>
      </c>
      <c r="I53" s="15">
        <f>Quarter2!E53</f>
        <v>1</v>
      </c>
      <c r="J53" s="15">
        <f>Quarter2!F53</f>
        <v>1</v>
      </c>
      <c r="K53" s="15">
        <f>Quarter2!G53</f>
        <v>1</v>
      </c>
      <c r="L53" s="15">
        <f>Quarter3!C53</f>
        <v>1</v>
      </c>
      <c r="M53" s="15" t="str">
        <f>Quarter3!D53</f>
        <v>-</v>
      </c>
      <c r="N53" s="15" t="str">
        <f>Quarter3!E53</f>
        <v>-</v>
      </c>
      <c r="O53" s="15" t="str">
        <f>Quarter3!F53</f>
        <v>-</v>
      </c>
      <c r="P53" s="15" t="str">
        <f>Quarter3!G53</f>
        <v>-</v>
      </c>
      <c r="Q53" s="15">
        <f>Quarter4!C53</f>
        <v>0</v>
      </c>
      <c r="R53" s="15">
        <f>Quarter4!D53</f>
        <v>0</v>
      </c>
      <c r="S53" s="15">
        <f>Quarter4!E53</f>
        <v>0</v>
      </c>
      <c r="T53" s="15">
        <f>Quarter4!F53</f>
        <v>0</v>
      </c>
      <c r="U53" s="15">
        <f>Quarter4!G53</f>
        <v>0</v>
      </c>
      <c r="V53" s="15">
        <f>Quarter4!H53</f>
        <v>0</v>
      </c>
      <c r="W53" s="15">
        <f>Quarter4!I53</f>
        <v>0</v>
      </c>
      <c r="X53" s="15"/>
      <c r="Y53" s="15"/>
      <c r="Z53" s="15"/>
    </row>
    <row r="54" spans="1:26" ht="63.75">
      <c r="A54" s="70" t="str">
        <f>Quarter1!A54</f>
        <v>Number and timeliness of releases/reports</v>
      </c>
      <c r="B54" s="15">
        <f>Quarter1!B54</f>
        <v>1</v>
      </c>
      <c r="C54" s="15" t="str">
        <f>Quarter1!C54</f>
        <v>-</v>
      </c>
      <c r="D54" s="15">
        <f>Quarter1!D54</f>
        <v>0</v>
      </c>
      <c r="E54" s="15">
        <f>Quarter1!E54</f>
        <v>0</v>
      </c>
      <c r="F54" s="15">
        <f>Quarter1!F54</f>
        <v>0</v>
      </c>
      <c r="G54" s="15" t="str">
        <f>Quarter2!C54</f>
        <v>-</v>
      </c>
      <c r="H54" s="15" t="str">
        <f>Quarter2!D54</f>
        <v>-</v>
      </c>
      <c r="I54" s="15" t="str">
        <f>Quarter2!E54</f>
        <v>-</v>
      </c>
      <c r="J54" s="15" t="str">
        <f>Quarter2!F54</f>
        <v>-</v>
      </c>
      <c r="K54" s="15" t="str">
        <f>Quarter2!G54</f>
        <v>-</v>
      </c>
      <c r="L54" s="15" t="str">
        <f>Quarter3!C54</f>
        <v>-</v>
      </c>
      <c r="M54" s="15" t="str">
        <f>Quarter3!D54</f>
        <v>Report on the 2014 agriculture survey by Nov 2015</v>
      </c>
      <c r="N54" s="15">
        <f>Quarter3!E54</f>
        <v>1</v>
      </c>
      <c r="O54" s="15">
        <f>Quarter3!F54</f>
        <v>0</v>
      </c>
      <c r="P54" s="15">
        <f>Quarter3!G54</f>
        <v>0</v>
      </c>
      <c r="Q54" s="15">
        <f>Quarter4!C54</f>
        <v>0</v>
      </c>
      <c r="R54" s="15">
        <f>Quarter4!D54</f>
        <v>0</v>
      </c>
      <c r="S54" s="15">
        <f>Quarter4!E54</f>
        <v>0</v>
      </c>
      <c r="T54" s="15">
        <f>Quarter4!F54</f>
        <v>0</v>
      </c>
      <c r="U54" s="15">
        <f>Quarter4!G54</f>
        <v>0</v>
      </c>
      <c r="V54" s="15">
        <f>Quarter4!H54</f>
        <v>0</v>
      </c>
      <c r="W54" s="15">
        <f>Quarter4!I54</f>
        <v>0</v>
      </c>
      <c r="X54" s="15"/>
      <c r="Y54" s="15"/>
      <c r="Z54" s="15"/>
    </row>
    <row r="55" spans="1:26" ht="102">
      <c r="A55" s="70" t="str">
        <f>Quarter1!A55</f>
        <v>Number and timeliness of technical
documents/reports on improving agriculture statistics</v>
      </c>
      <c r="B55" s="15">
        <f>Quarter1!B55</f>
        <v>2</v>
      </c>
      <c r="C55" s="15" t="str">
        <f>Quarter1!C55</f>
        <v>-</v>
      </c>
      <c r="D55" s="15">
        <f>Quarter1!D55</f>
        <v>0</v>
      </c>
      <c r="E55" s="15">
        <f>Quarter1!E55</f>
        <v>0</v>
      </c>
      <c r="F55" s="15">
        <f>Quarter1!F55</f>
        <v>0</v>
      </c>
      <c r="G55" s="15" t="str">
        <f>Quarter2!C55</f>
        <v>-</v>
      </c>
      <c r="H55" s="15" t="str">
        <f>Quarter2!D55</f>
        <v>-</v>
      </c>
      <c r="I55" s="15">
        <f>Quarter2!E55</f>
        <v>1</v>
      </c>
      <c r="J55" s="15">
        <f>Quarter2!F55</f>
        <v>1</v>
      </c>
      <c r="K55" s="15">
        <f>Quarter2!G55</f>
        <v>1</v>
      </c>
      <c r="L55" s="15">
        <f>Quarter3!C55</f>
        <v>1</v>
      </c>
      <c r="M55" s="15" t="str">
        <f>Quarter3!D55</f>
        <v>CS 2016 questionnaire includes questions on household agriculture producs by Nov 2015</v>
      </c>
      <c r="N55" s="15">
        <f>Quarter3!E55</f>
        <v>1</v>
      </c>
      <c r="O55" s="15">
        <f>Quarter3!F55</f>
        <v>0</v>
      </c>
      <c r="P55" s="15">
        <f>Quarter3!G55</f>
        <v>0</v>
      </c>
      <c r="Q55" s="15">
        <f>Quarter4!C55</f>
        <v>0</v>
      </c>
      <c r="R55" s="15">
        <f>Quarter4!D55</f>
        <v>0</v>
      </c>
      <c r="S55" s="15">
        <f>Quarter4!E55</f>
        <v>0</v>
      </c>
      <c r="T55" s="15">
        <f>Quarter4!F55</f>
        <v>0</v>
      </c>
      <c r="U55" s="15">
        <f>Quarter4!G55</f>
        <v>0</v>
      </c>
      <c r="V55" s="15">
        <f>Quarter4!H55</f>
        <v>0</v>
      </c>
      <c r="W55" s="15">
        <f>Quarter4!I55</f>
        <v>0</v>
      </c>
      <c r="X55" s="15"/>
      <c r="Y55" s="15"/>
      <c r="Z55" s="15"/>
    </row>
    <row r="56" spans="1:26" ht="25.5">
      <c r="A56" s="70" t="str">
        <f>Quarter1!A56</f>
        <v>Number and timeliness of research reports on EEA</v>
      </c>
      <c r="B56" s="15">
        <f>Quarter1!B56</f>
        <v>1</v>
      </c>
      <c r="C56" s="15" t="str">
        <f>Quarter1!C56</f>
        <v>-</v>
      </c>
      <c r="D56" s="15">
        <f>Quarter1!D56</f>
        <v>0</v>
      </c>
      <c r="E56" s="15">
        <f>Quarter1!E56</f>
        <v>0</v>
      </c>
      <c r="F56" s="15">
        <f>Quarter1!F56</f>
        <v>0</v>
      </c>
      <c r="G56" s="15" t="str">
        <f>Quarter2!C56</f>
        <v>-</v>
      </c>
      <c r="H56" s="15" t="str">
        <f>Quarter2!D56</f>
        <v>-</v>
      </c>
      <c r="I56" s="15" t="str">
        <f>Quarter2!E56</f>
        <v>-</v>
      </c>
      <c r="J56" s="15" t="str">
        <f>Quarter2!F56</f>
        <v>-</v>
      </c>
      <c r="K56" s="15" t="str">
        <f>Quarter2!G56</f>
        <v>-</v>
      </c>
      <c r="L56" s="15" t="str">
        <f>Quarter3!C56</f>
        <v>-</v>
      </c>
      <c r="M56" s="15" t="str">
        <f>Quarter3!D56</f>
        <v>-</v>
      </c>
      <c r="N56" s="15" t="str">
        <f>Quarter3!E56</f>
        <v>-</v>
      </c>
      <c r="O56" s="15" t="str">
        <f>Quarter3!F56</f>
        <v>-</v>
      </c>
      <c r="P56" s="15" t="str">
        <f>Quarter3!G56</f>
        <v>-</v>
      </c>
      <c r="Q56" s="15">
        <f>Quarter4!C56</f>
        <v>0</v>
      </c>
      <c r="R56" s="15">
        <f>Quarter4!D56</f>
        <v>0</v>
      </c>
      <c r="S56" s="15">
        <f>Quarter4!E56</f>
        <v>0</v>
      </c>
      <c r="T56" s="15">
        <f>Quarter4!F56</f>
        <v>0</v>
      </c>
      <c r="U56" s="15">
        <f>Quarter4!G56</f>
        <v>0</v>
      </c>
      <c r="V56" s="15">
        <f>Quarter4!H56</f>
        <v>0</v>
      </c>
      <c r="W56" s="15">
        <f>Quarter4!I56</f>
        <v>0</v>
      </c>
      <c r="X56" s="15"/>
      <c r="Y56" s="15"/>
      <c r="Z56" s="15"/>
    </row>
    <row r="57" spans="1:26" ht="51">
      <c r="A57" s="70" t="str">
        <f>Quarter1!A57</f>
        <v>Number and timeliness of technical documents/reports
improving EEA</v>
      </c>
      <c r="B57" s="15">
        <f>Quarter1!B57</f>
        <v>2</v>
      </c>
      <c r="C57" s="15" t="str">
        <f>Quarter1!C57</f>
        <v>-</v>
      </c>
      <c r="D57" s="15">
        <f>Quarter1!D57</f>
        <v>0</v>
      </c>
      <c r="E57" s="15">
        <f>Quarter1!E57</f>
        <v>0</v>
      </c>
      <c r="F57" s="15">
        <f>Quarter1!F57</f>
        <v>0</v>
      </c>
      <c r="G57" s="15" t="str">
        <f>Quarter2!C57</f>
        <v>-</v>
      </c>
      <c r="H57" s="15" t="str">
        <f>Quarter2!D57</f>
        <v>-</v>
      </c>
      <c r="I57" s="15" t="str">
        <f>Quarter2!E57</f>
        <v>-</v>
      </c>
      <c r="J57" s="15" t="str">
        <f>Quarter2!F57</f>
        <v>-</v>
      </c>
      <c r="K57" s="15" t="str">
        <f>Quarter2!G57</f>
        <v>-</v>
      </c>
      <c r="L57" s="15" t="str">
        <f>Quarter3!C57</f>
        <v>-</v>
      </c>
      <c r="M57" s="15" t="str">
        <f>Quarter3!D57</f>
        <v>-</v>
      </c>
      <c r="N57" s="15" t="str">
        <f>Quarter3!E57</f>
        <v>-</v>
      </c>
      <c r="O57" s="15" t="str">
        <f>Quarter3!F57</f>
        <v>-</v>
      </c>
      <c r="P57" s="15" t="str">
        <f>Quarter3!G57</f>
        <v>-</v>
      </c>
      <c r="Q57" s="15">
        <f>Quarter4!C57</f>
        <v>0</v>
      </c>
      <c r="R57" s="15">
        <f>Quarter4!D57</f>
        <v>0</v>
      </c>
      <c r="S57" s="15">
        <f>Quarter4!E57</f>
        <v>0</v>
      </c>
      <c r="T57" s="15">
        <f>Quarter4!F57</f>
        <v>0</v>
      </c>
      <c r="U57" s="15">
        <f>Quarter4!G57</f>
        <v>0</v>
      </c>
      <c r="V57" s="15">
        <f>Quarter4!H57</f>
        <v>0</v>
      </c>
      <c r="W57" s="15">
        <f>Quarter4!I57</f>
        <v>0</v>
      </c>
      <c r="X57" s="15"/>
      <c r="Y57" s="15"/>
      <c r="Z57" s="15"/>
    </row>
    <row r="58" spans="1:26" ht="191.25">
      <c r="A58" s="70" t="str">
        <f>Quarter1!A58</f>
        <v>Number and timeliness of reports on social and household service
delivery statistics</v>
      </c>
      <c r="B58" s="15">
        <f>Quarter1!B58</f>
        <v>2</v>
      </c>
      <c r="C58" s="15" t="str">
        <f>Quarter1!C58</f>
        <v>Annual statistical release
on General Household
2014 (based on the life
circumstances of South
Africans) by May 2015; Report on development
indicators by May 2015</v>
      </c>
      <c r="D58" s="15">
        <f>Quarter1!D58</f>
        <v>2</v>
      </c>
      <c r="E58" s="15">
        <f>Quarter1!E58</f>
        <v>0</v>
      </c>
      <c r="F58" s="15">
        <f>Quarter1!F58</f>
        <v>0</v>
      </c>
      <c r="G58" s="15">
        <f>Quarter2!C58</f>
        <v>2</v>
      </c>
      <c r="H58" s="15" t="str">
        <f>Quarter2!D58</f>
        <v>-</v>
      </c>
      <c r="I58" s="15" t="str">
        <f>Quarter2!E58</f>
        <v>-</v>
      </c>
      <c r="J58" s="15" t="str">
        <f>Quarter2!F58</f>
        <v>-</v>
      </c>
      <c r="K58" s="15" t="str">
        <f>Quarter2!G58</f>
        <v>-</v>
      </c>
      <c r="L58" s="15" t="str">
        <f>Quarter3!C58</f>
        <v>-</v>
      </c>
      <c r="M58" s="15" t="str">
        <f>Quarter3!D58</f>
        <v>-</v>
      </c>
      <c r="N58" s="15" t="str">
        <f>Quarter3!E58</f>
        <v>-</v>
      </c>
      <c r="O58" s="15" t="str">
        <f>Quarter3!F58</f>
        <v>-</v>
      </c>
      <c r="P58" s="15" t="str">
        <f>Quarter3!G58</f>
        <v>-</v>
      </c>
      <c r="Q58" s="15">
        <f>Quarter4!C58</f>
        <v>0</v>
      </c>
      <c r="R58" s="15">
        <f>Quarter4!D58</f>
        <v>0</v>
      </c>
      <c r="S58" s="15">
        <f>Quarter4!E58</f>
        <v>0</v>
      </c>
      <c r="T58" s="15">
        <f>Quarter4!F58</f>
        <v>0</v>
      </c>
      <c r="U58" s="15">
        <f>Quarter4!G58</f>
        <v>0</v>
      </c>
      <c r="V58" s="15">
        <f>Quarter4!H58</f>
        <v>0</v>
      </c>
      <c r="W58" s="15">
        <f>Quarter4!I58</f>
        <v>0</v>
      </c>
      <c r="X58" s="15"/>
      <c r="Y58" s="15"/>
      <c r="Z58" s="15"/>
    </row>
    <row r="59" spans="1:26" ht="76.5">
      <c r="A59" s="70" t="str">
        <f>Quarter1!A59</f>
        <v>Number and timeliness of technical documents/reports on improving social and household service delivery statistics</v>
      </c>
      <c r="B59" s="15">
        <f>Quarter1!B59</f>
        <v>2</v>
      </c>
      <c r="C59" s="15" t="str">
        <f>Quarter1!C59</f>
        <v>-</v>
      </c>
      <c r="D59" s="15">
        <f>Quarter1!D59</f>
        <v>0</v>
      </c>
      <c r="E59" s="15">
        <f>Quarter1!E59</f>
        <v>0</v>
      </c>
      <c r="F59" s="15">
        <f>Quarter1!F59</f>
        <v>0</v>
      </c>
      <c r="G59" s="15" t="str">
        <f>Quarter2!C59</f>
        <v>-</v>
      </c>
      <c r="H59" s="15" t="str">
        <f>Quarter2!D59</f>
        <v>-</v>
      </c>
      <c r="I59" s="15" t="str">
        <f>Quarter2!E59</f>
        <v>-</v>
      </c>
      <c r="J59" s="15" t="str">
        <f>Quarter2!F59</f>
        <v>-</v>
      </c>
      <c r="K59" s="15" t="str">
        <f>Quarter2!G59</f>
        <v>-</v>
      </c>
      <c r="L59" s="15" t="str">
        <f>Quarter3!C59</f>
        <v>-</v>
      </c>
      <c r="M59" s="15" t="str">
        <f>Quarter3!D59</f>
        <v>-</v>
      </c>
      <c r="N59" s="15" t="str">
        <f>Quarter3!E59</f>
        <v>-</v>
      </c>
      <c r="O59" s="15" t="str">
        <f>Quarter3!F59</f>
        <v>-</v>
      </c>
      <c r="P59" s="15" t="str">
        <f>Quarter3!G59</f>
        <v>-</v>
      </c>
      <c r="Q59" s="15">
        <f>Quarter4!C59</f>
        <v>0</v>
      </c>
      <c r="R59" s="15">
        <f>Quarter4!D59</f>
        <v>0</v>
      </c>
      <c r="S59" s="15">
        <f>Quarter4!E59</f>
        <v>0</v>
      </c>
      <c r="T59" s="15">
        <f>Quarter4!F59</f>
        <v>0</v>
      </c>
      <c r="U59" s="15">
        <f>Quarter4!G59</f>
        <v>0</v>
      </c>
      <c r="V59" s="15">
        <f>Quarter4!H59</f>
        <v>0</v>
      </c>
      <c r="W59" s="15">
        <f>Quarter4!I59</f>
        <v>0</v>
      </c>
      <c r="X59" s="15"/>
      <c r="Y59" s="15"/>
      <c r="Z59" s="15"/>
    </row>
    <row r="60" spans="1:26" ht="89.25">
      <c r="A60" s="70" t="str">
        <f>Quarter1!A60</f>
        <v>Number and timeliness of technical documents/reports on improving and expanding life circumstances, poverty and inequality statistics</v>
      </c>
      <c r="B60" s="15">
        <f>Quarter1!B60</f>
        <v>4</v>
      </c>
      <c r="C60" s="15" t="str">
        <f>Quarter1!C60</f>
        <v>Thematic report on urban nodes by June 2015</v>
      </c>
      <c r="D60" s="15">
        <f>Quarter1!D60</f>
        <v>0</v>
      </c>
      <c r="E60" s="15">
        <f>Quarter1!E60</f>
        <v>0</v>
      </c>
      <c r="F60" s="15">
        <f>Quarter1!F60</f>
        <v>1</v>
      </c>
      <c r="G60" s="15">
        <f>Quarter2!C60</f>
        <v>0</v>
      </c>
      <c r="H60" s="15" t="str">
        <f>Quarter2!D60</f>
        <v>-</v>
      </c>
      <c r="I60" s="15" t="str">
        <f>Quarter2!E60</f>
        <v>-</v>
      </c>
      <c r="J60" s="15" t="str">
        <f>Quarter2!F60</f>
        <v>-</v>
      </c>
      <c r="K60" s="15" t="str">
        <f>Quarter2!G60</f>
        <v>-</v>
      </c>
      <c r="L60" s="15" t="str">
        <f>Quarter3!C60</f>
        <v>-</v>
      </c>
      <c r="M60" s="15" t="str">
        <f>Quarter3!D60</f>
        <v>-</v>
      </c>
      <c r="N60" s="15" t="str">
        <f>Quarter3!E60</f>
        <v>-</v>
      </c>
      <c r="O60" s="15" t="str">
        <f>Quarter3!F60</f>
        <v>-</v>
      </c>
      <c r="P60" s="15" t="str">
        <f>Quarter3!G60</f>
        <v>-</v>
      </c>
      <c r="Q60" s="15">
        <f>Quarter4!C60</f>
        <v>0</v>
      </c>
      <c r="R60" s="15">
        <f>Quarter4!D60</f>
        <v>0</v>
      </c>
      <c r="S60" s="15">
        <f>Quarter4!E60</f>
        <v>0</v>
      </c>
      <c r="T60" s="15">
        <f>Quarter4!F60</f>
        <v>0</v>
      </c>
      <c r="U60" s="15">
        <f>Quarter4!G60</f>
        <v>0</v>
      </c>
      <c r="V60" s="15">
        <f>Quarter4!H60</f>
        <v>0</v>
      </c>
      <c r="W60" s="15">
        <f>Quarter4!I60</f>
        <v>0</v>
      </c>
      <c r="X60" s="15"/>
      <c r="Y60" s="15"/>
      <c r="Z60" s="15"/>
    </row>
    <row r="61" spans="1:26" ht="76.5">
      <c r="A61" s="70" t="str">
        <f>Quarter1!A61</f>
        <v>Number and timeliness of annual releases on the non-financial census of municipalities with a response rate of at least 95%</v>
      </c>
      <c r="B61" s="15">
        <f>Quarter1!B61</f>
        <v>1</v>
      </c>
      <c r="C61" s="15" t="str">
        <f>Quarter1!C61</f>
        <v>-</v>
      </c>
      <c r="D61" s="15">
        <f>Quarter1!D61</f>
        <v>0</v>
      </c>
      <c r="E61" s="15">
        <f>Quarter1!E61</f>
        <v>0</v>
      </c>
      <c r="F61" s="15">
        <f>Quarter1!F61</f>
        <v>0</v>
      </c>
      <c r="G61" s="15" t="str">
        <f>Quarter2!C61</f>
        <v>-</v>
      </c>
      <c r="H61" s="15" t="str">
        <f>Quarter2!D61</f>
        <v>Annual release on non-financial census of municipalities for 2013/14 by August 2015</v>
      </c>
      <c r="I61" s="15">
        <f>Quarter2!E61</f>
        <v>1</v>
      </c>
      <c r="J61" s="15">
        <f>Quarter2!F61</f>
        <v>0</v>
      </c>
      <c r="K61" s="15">
        <f>Quarter2!G61</f>
        <v>0</v>
      </c>
      <c r="L61" s="15">
        <f>Quarter3!C61</f>
        <v>1</v>
      </c>
      <c r="M61" s="15" t="str">
        <f>Quarter3!D61</f>
        <v>-</v>
      </c>
      <c r="N61" s="15" t="str">
        <f>Quarter3!E61</f>
        <v>-</v>
      </c>
      <c r="O61" s="15" t="str">
        <f>Quarter3!F61</f>
        <v>-</v>
      </c>
      <c r="P61" s="15" t="str">
        <f>Quarter3!G61</f>
        <v>-</v>
      </c>
      <c r="Q61" s="15">
        <f>Quarter4!C61</f>
        <v>0</v>
      </c>
      <c r="R61" s="15">
        <f>Quarter4!D61</f>
        <v>0</v>
      </c>
      <c r="S61" s="15">
        <f>Quarter4!E61</f>
        <v>0</v>
      </c>
      <c r="T61" s="15">
        <f>Quarter4!F61</f>
        <v>0</v>
      </c>
      <c r="U61" s="15">
        <f>Quarter4!G61</f>
        <v>0</v>
      </c>
      <c r="V61" s="15">
        <f>Quarter4!H61</f>
        <v>0</v>
      </c>
      <c r="W61" s="15">
        <f>Quarter4!I61</f>
        <v>0</v>
      </c>
      <c r="X61" s="15"/>
      <c r="Y61" s="15"/>
      <c r="Z61" s="15"/>
    </row>
    <row r="62" spans="1:26" ht="63.75">
      <c r="A62" s="70" t="str">
        <f>Quarter1!A62</f>
        <v xml:space="preserve">Number and timeliness of technical documents/reports on improving non-financial statistics </v>
      </c>
      <c r="B62" s="15">
        <f>Quarter1!B62</f>
        <v>1</v>
      </c>
      <c r="C62" s="15" t="str">
        <f>Quarter1!C62</f>
        <v>-</v>
      </c>
      <c r="D62" s="15">
        <f>Quarter1!D62</f>
        <v>0</v>
      </c>
      <c r="E62" s="15">
        <f>Quarter1!E62</f>
        <v>0</v>
      </c>
      <c r="F62" s="15">
        <f>Quarter1!F62</f>
        <v>0</v>
      </c>
      <c r="G62" s="15" t="str">
        <f>Quarter2!C62</f>
        <v>-</v>
      </c>
      <c r="H62" s="15" t="str">
        <f>Quarter2!D62</f>
        <v>-</v>
      </c>
      <c r="I62" s="15" t="str">
        <f>Quarter2!E62</f>
        <v>-</v>
      </c>
      <c r="J62" s="15" t="str">
        <f>Quarter2!F62</f>
        <v>-</v>
      </c>
      <c r="K62" s="15" t="str">
        <f>Quarter2!G62</f>
        <v>-</v>
      </c>
      <c r="L62" s="15" t="str">
        <f>Quarter3!C62</f>
        <v>-</v>
      </c>
      <c r="M62" s="15" t="str">
        <f>Quarter3!D62</f>
        <v>-</v>
      </c>
      <c r="N62" s="15" t="str">
        <f>Quarter3!E62</f>
        <v>-</v>
      </c>
      <c r="O62" s="15" t="str">
        <f>Quarter3!F62</f>
        <v>-</v>
      </c>
      <c r="P62" s="15" t="str">
        <f>Quarter3!G62</f>
        <v>-</v>
      </c>
      <c r="Q62" s="15">
        <f>Quarter4!C62</f>
        <v>0</v>
      </c>
      <c r="R62" s="15">
        <f>Quarter4!D62</f>
        <v>0</v>
      </c>
      <c r="S62" s="15">
        <f>Quarter4!E62</f>
        <v>0</v>
      </c>
      <c r="T62" s="15">
        <f>Quarter4!F62</f>
        <v>0</v>
      </c>
      <c r="U62" s="15">
        <f>Quarter4!G62</f>
        <v>0</v>
      </c>
      <c r="V62" s="15">
        <f>Quarter4!H62</f>
        <v>0</v>
      </c>
      <c r="W62" s="15">
        <f>Quarter4!I62</f>
        <v>0</v>
      </c>
      <c r="X62" s="15"/>
      <c r="Y62" s="15"/>
      <c r="Z62" s="15"/>
    </row>
    <row r="63" spans="1:26" ht="51">
      <c r="A63" s="70" t="str">
        <f>Quarter1!A63</f>
        <v>Number and timeliness of reports and/or
technical documents on population statistics</v>
      </c>
      <c r="B63" s="15">
        <f>Quarter1!B63</f>
        <v>5</v>
      </c>
      <c r="C63" s="15" t="str">
        <f>Quarter1!C63</f>
        <v>-</v>
      </c>
      <c r="D63" s="15">
        <f>Quarter1!D63</f>
        <v>0</v>
      </c>
      <c r="E63" s="15">
        <f>Quarter1!E63</f>
        <v>0</v>
      </c>
      <c r="F63" s="15">
        <f>Quarter1!F63</f>
        <v>0</v>
      </c>
      <c r="G63" s="15" t="str">
        <f>Quarter2!C63</f>
        <v>-</v>
      </c>
      <c r="H63" s="15" t="str">
        <f>Quarter2!D63</f>
        <v>-</v>
      </c>
      <c r="I63" s="15" t="str">
        <f>Quarter2!E63</f>
        <v>-</v>
      </c>
      <c r="J63" s="15" t="str">
        <f>Quarter2!F63</f>
        <v>-</v>
      </c>
      <c r="K63" s="15" t="str">
        <f>Quarter2!G63</f>
        <v>-</v>
      </c>
      <c r="L63" s="15" t="str">
        <f>Quarter3!C63</f>
        <v>-</v>
      </c>
      <c r="M63" s="15" t="str">
        <f>Quarter3!D63</f>
        <v>-</v>
      </c>
      <c r="N63" s="15" t="str">
        <f>Quarter3!E63</f>
        <v>-</v>
      </c>
      <c r="O63" s="15" t="str">
        <f>Quarter3!F63</f>
        <v>-</v>
      </c>
      <c r="P63" s="15" t="str">
        <f>Quarter3!G63</f>
        <v>-</v>
      </c>
      <c r="Q63" s="15">
        <f>Quarter4!C63</f>
        <v>0</v>
      </c>
      <c r="R63" s="15">
        <f>Quarter4!D63</f>
        <v>0</v>
      </c>
      <c r="S63" s="15">
        <f>Quarter4!E63</f>
        <v>0</v>
      </c>
      <c r="T63" s="15">
        <f>Quarter4!F63</f>
        <v>0</v>
      </c>
      <c r="U63" s="15">
        <f>Quarter4!G63</f>
        <v>0</v>
      </c>
      <c r="V63" s="15">
        <f>Quarter4!H63</f>
        <v>0</v>
      </c>
      <c r="W63" s="15">
        <f>Quarter4!I63</f>
        <v>0</v>
      </c>
      <c r="X63" s="15"/>
      <c r="Y63" s="15"/>
      <c r="Z63" s="15"/>
    </row>
    <row r="64" spans="1:26" ht="63.75">
      <c r="A64" s="70" t="str">
        <f>Quarter1!A64</f>
        <v>Number and timeliness of annual reports
estimating the population (national, provincial
and sub-provincial level)</v>
      </c>
      <c r="B64" s="15">
        <f>Quarter1!B64</f>
        <v>1</v>
      </c>
      <c r="C64" s="15" t="str">
        <f>Quarter1!C64</f>
        <v>-</v>
      </c>
      <c r="D64" s="15">
        <f>Quarter1!D64</f>
        <v>0</v>
      </c>
      <c r="E64" s="15">
        <f>Quarter1!E64</f>
        <v>0</v>
      </c>
      <c r="F64" s="15">
        <f>Quarter1!F64</f>
        <v>0</v>
      </c>
      <c r="G64" s="15" t="str">
        <f>Quarter2!C64</f>
        <v>-</v>
      </c>
      <c r="H64" s="15" t="str">
        <f>Quarter2!D64</f>
        <v>Annual population estimates by July 2015</v>
      </c>
      <c r="I64" s="15">
        <f>Quarter2!E64</f>
        <v>1</v>
      </c>
      <c r="J64" s="15">
        <f>Quarter2!F64</f>
        <v>0</v>
      </c>
      <c r="K64" s="15">
        <f>Quarter2!G64</f>
        <v>0</v>
      </c>
      <c r="L64" s="15">
        <f>Quarter3!C64</f>
        <v>1</v>
      </c>
      <c r="M64" s="15" t="str">
        <f>Quarter3!D64</f>
        <v>-</v>
      </c>
      <c r="N64" s="15" t="str">
        <f>Quarter3!E64</f>
        <v>-</v>
      </c>
      <c r="O64" s="15" t="str">
        <f>Quarter3!F64</f>
        <v>-</v>
      </c>
      <c r="P64" s="15" t="str">
        <f>Quarter3!G64</f>
        <v>-</v>
      </c>
      <c r="Q64" s="15">
        <f>Quarter4!C64</f>
        <v>0</v>
      </c>
      <c r="R64" s="15">
        <f>Quarter4!D64</f>
        <v>0</v>
      </c>
      <c r="S64" s="15">
        <f>Quarter4!E64</f>
        <v>0</v>
      </c>
      <c r="T64" s="15">
        <f>Quarter4!F64</f>
        <v>0</v>
      </c>
      <c r="U64" s="15">
        <f>Quarter4!G64</f>
        <v>0</v>
      </c>
      <c r="V64" s="15">
        <f>Quarter4!H64</f>
        <v>0</v>
      </c>
      <c r="W64" s="15">
        <f>Quarter4!I64</f>
        <v>0</v>
      </c>
      <c r="X64" s="15"/>
      <c r="Y64" s="15"/>
      <c r="Z64" s="15"/>
    </row>
    <row r="65" spans="1:26" ht="63.75">
      <c r="A65" s="70" t="str">
        <f>Quarter1!A65</f>
        <v>Number and timeliness of technical
documents/research reports on improving
demographic statistics</v>
      </c>
      <c r="B65" s="15">
        <f>Quarter1!B65</f>
        <v>2</v>
      </c>
      <c r="C65" s="15" t="str">
        <f>Quarter1!C65</f>
        <v>-</v>
      </c>
      <c r="D65" s="15">
        <f>Quarter1!D65</f>
        <v>0</v>
      </c>
      <c r="E65" s="15">
        <f>Quarter1!E65</f>
        <v>0</v>
      </c>
      <c r="F65" s="15">
        <f>Quarter1!F65</f>
        <v>0</v>
      </c>
      <c r="G65" s="15" t="str">
        <f>Quarter2!C65</f>
        <v>-</v>
      </c>
      <c r="H65" s="15" t="str">
        <f>Quarter2!D65</f>
        <v>-</v>
      </c>
      <c r="I65" s="15" t="str">
        <f>Quarter2!E65</f>
        <v>-</v>
      </c>
      <c r="J65" s="15" t="str">
        <f>Quarter2!F65</f>
        <v>-</v>
      </c>
      <c r="K65" s="15" t="str">
        <f>Quarter2!G65</f>
        <v>-</v>
      </c>
      <c r="L65" s="15" t="str">
        <f>Quarter3!C65</f>
        <v>-</v>
      </c>
      <c r="M65" s="15" t="str">
        <f>Quarter3!D65</f>
        <v>-</v>
      </c>
      <c r="N65" s="15" t="str">
        <f>Quarter3!E65</f>
        <v>-</v>
      </c>
      <c r="O65" s="15" t="str">
        <f>Quarter3!F65</f>
        <v>-</v>
      </c>
      <c r="P65" s="15" t="str">
        <f>Quarter3!G65</f>
        <v>-</v>
      </c>
      <c r="Q65" s="15">
        <f>Quarter4!C65</f>
        <v>0</v>
      </c>
      <c r="R65" s="15">
        <f>Quarter4!D65</f>
        <v>0</v>
      </c>
      <c r="S65" s="15">
        <f>Quarter4!E65</f>
        <v>0</v>
      </c>
      <c r="T65" s="15">
        <f>Quarter4!F65</f>
        <v>0</v>
      </c>
      <c r="U65" s="15">
        <f>Quarter4!G65</f>
        <v>0</v>
      </c>
      <c r="V65" s="15">
        <f>Quarter4!H65</f>
        <v>0</v>
      </c>
      <c r="W65" s="15">
        <f>Quarter4!I65</f>
        <v>0</v>
      </c>
      <c r="X65" s="15"/>
      <c r="Y65" s="15"/>
      <c r="Z65" s="15"/>
    </row>
    <row r="66" spans="1:26" ht="76.5">
      <c r="A66" s="70" t="str">
        <f>Quarter1!A66</f>
        <v>Number and timeliness of statistical releases</v>
      </c>
      <c r="B66" s="15">
        <f>Quarter1!B66</f>
        <v>2</v>
      </c>
      <c r="C66" s="15" t="str">
        <f>Quarter1!C66</f>
        <v>-</v>
      </c>
      <c r="D66" s="15">
        <f>Quarter1!D66</f>
        <v>0</v>
      </c>
      <c r="E66" s="15">
        <f>Quarter1!E66</f>
        <v>0</v>
      </c>
      <c r="F66" s="15">
        <f>Quarter1!F66</f>
        <v>0</v>
      </c>
      <c r="G66" s="15" t="str">
        <f>Quarter2!C66</f>
        <v>-</v>
      </c>
      <c r="H66" s="15" t="str">
        <f>Quarter2!D66</f>
        <v>Annual release on recorded live births (2014) by Aug 2015</v>
      </c>
      <c r="I66" s="15">
        <f>Quarter2!E66</f>
        <v>1</v>
      </c>
      <c r="J66" s="15">
        <f>Quarter2!F66</f>
        <v>1</v>
      </c>
      <c r="K66" s="15">
        <f>Quarter2!G66</f>
        <v>1</v>
      </c>
      <c r="L66" s="15">
        <f>Quarter3!C66</f>
        <v>1</v>
      </c>
      <c r="M66" s="15" t="str">
        <f>Quarter3!D66</f>
        <v>Annual release on mortality and causes of death by Nov 2015</v>
      </c>
      <c r="N66" s="15">
        <f>Quarter3!E66</f>
        <v>0</v>
      </c>
      <c r="O66" s="15">
        <f>Quarter3!F66</f>
        <v>1</v>
      </c>
      <c r="P66" s="15">
        <f>Quarter3!G66</f>
        <v>1</v>
      </c>
      <c r="Q66" s="15">
        <f>Quarter4!C66</f>
        <v>0</v>
      </c>
      <c r="R66" s="15">
        <f>Quarter4!D66</f>
        <v>0</v>
      </c>
      <c r="S66" s="15">
        <f>Quarter4!E66</f>
        <v>0</v>
      </c>
      <c r="T66" s="15">
        <f>Quarter4!F66</f>
        <v>0</v>
      </c>
      <c r="U66" s="15">
        <f>Quarter4!G66</f>
        <v>0</v>
      </c>
      <c r="V66" s="15">
        <f>Quarter4!H66</f>
        <v>0</v>
      </c>
      <c r="W66" s="15">
        <f>Quarter4!I66</f>
        <v>0</v>
      </c>
      <c r="X66" s="15"/>
      <c r="Y66" s="15"/>
      <c r="Z66" s="15"/>
    </row>
    <row r="67" spans="1:26" ht="76.5">
      <c r="A67" s="70" t="str">
        <f>Quarter1!A67</f>
        <v xml:space="preserve">Number and timeliness of statistical releases
</v>
      </c>
      <c r="B67" s="15">
        <f>Quarter1!B67</f>
        <v>1</v>
      </c>
      <c r="C67" s="15" t="str">
        <f>Quarter1!C67</f>
        <v>-</v>
      </c>
      <c r="D67" s="15">
        <f>Quarter1!D67</f>
        <v>0</v>
      </c>
      <c r="E67" s="15">
        <f>Quarter1!E67</f>
        <v>0</v>
      </c>
      <c r="F67" s="15">
        <f>Quarter1!F67</f>
        <v>0</v>
      </c>
      <c r="G67" s="15" t="str">
        <f>Quarter2!C67</f>
        <v>-</v>
      </c>
      <c r="H67" s="15" t="str">
        <f>Quarter2!D67</f>
        <v>-</v>
      </c>
      <c r="I67" s="15" t="str">
        <f>Quarter2!E67</f>
        <v>-</v>
      </c>
      <c r="J67" s="15" t="str">
        <f>Quarter2!F67</f>
        <v>-</v>
      </c>
      <c r="K67" s="15" t="str">
        <f>Quarter2!G67</f>
        <v>-</v>
      </c>
      <c r="L67" s="15" t="str">
        <f>Quarter3!C67</f>
        <v>-</v>
      </c>
      <c r="M67" s="15" t="str">
        <f>Quarter3!D67</f>
        <v>Annual release on 2014 Marriages and Divorces by Dec 2015</v>
      </c>
      <c r="N67" s="15">
        <f>Quarter3!E67</f>
        <v>0</v>
      </c>
      <c r="O67" s="15">
        <f>Quarter3!F67</f>
        <v>1</v>
      </c>
      <c r="P67" s="15">
        <f>Quarter3!G67</f>
        <v>1</v>
      </c>
      <c r="Q67" s="15">
        <f>Quarter4!C67</f>
        <v>0</v>
      </c>
      <c r="R67" s="15">
        <f>Quarter4!D67</f>
        <v>0</v>
      </c>
      <c r="S67" s="15">
        <f>Quarter4!E67</f>
        <v>0</v>
      </c>
      <c r="T67" s="15">
        <f>Quarter4!F67</f>
        <v>0</v>
      </c>
      <c r="U67" s="15">
        <f>Quarter4!G67</f>
        <v>0</v>
      </c>
      <c r="V67" s="15">
        <f>Quarter4!H67</f>
        <v>0</v>
      </c>
      <c r="W67" s="15">
        <f>Quarter4!I67</f>
        <v>0</v>
      </c>
      <c r="X67" s="15"/>
      <c r="Y67" s="15"/>
      <c r="Z67" s="15"/>
    </row>
    <row r="68" spans="1:26" ht="76.5">
      <c r="A68" s="70" t="str">
        <f>Quarter1!A68</f>
        <v>Number and timeliness of reports</v>
      </c>
      <c r="B68" s="15">
        <f>Quarter1!B68</f>
        <v>2</v>
      </c>
      <c r="C68" s="15" t="str">
        <f>Quarter1!C68</f>
        <v>-</v>
      </c>
      <c r="D68" s="15">
        <f>Quarter1!D68</f>
        <v>0</v>
      </c>
      <c r="E68" s="15">
        <f>Quarter1!E68</f>
        <v>0</v>
      </c>
      <c r="F68" s="15">
        <f>Quarter1!F68</f>
        <v>0</v>
      </c>
      <c r="G68" s="15" t="str">
        <f>Quarter2!C68</f>
        <v>-</v>
      </c>
      <c r="H68" s="15" t="str">
        <f>Quarter2!D68</f>
        <v>Annual report on documented immigrants including assylum seekers (2014) by July 2015</v>
      </c>
      <c r="I68" s="15">
        <f>Quarter2!E68</f>
        <v>0</v>
      </c>
      <c r="J68" s="15">
        <f>Quarter2!F68</f>
        <v>1</v>
      </c>
      <c r="K68" s="15">
        <f>Quarter2!G68</f>
        <v>1</v>
      </c>
      <c r="L68" s="15">
        <f>Quarter3!C68</f>
        <v>0</v>
      </c>
      <c r="M68" s="15" t="str">
        <f>Quarter3!D68</f>
        <v>-</v>
      </c>
      <c r="N68" s="15">
        <f>Quarter3!E68</f>
        <v>1</v>
      </c>
      <c r="O68" s="15">
        <f>Quarter3!F68</f>
        <v>1</v>
      </c>
      <c r="P68" s="15">
        <f>Quarter3!G68</f>
        <v>1</v>
      </c>
      <c r="Q68" s="15">
        <f>Quarter4!C68</f>
        <v>0</v>
      </c>
      <c r="R68" s="15">
        <f>Quarter4!D68</f>
        <v>0</v>
      </c>
      <c r="S68" s="15">
        <f>Quarter4!E68</f>
        <v>0</v>
      </c>
      <c r="T68" s="15">
        <f>Quarter4!F68</f>
        <v>0</v>
      </c>
      <c r="U68" s="15">
        <f>Quarter4!G68</f>
        <v>0</v>
      </c>
      <c r="V68" s="15">
        <f>Quarter4!H68</f>
        <v>0</v>
      </c>
      <c r="W68" s="15">
        <f>Quarter4!I68</f>
        <v>0</v>
      </c>
      <c r="X68" s="15"/>
      <c r="Y68" s="15"/>
      <c r="Z68" s="15"/>
    </row>
    <row r="69" spans="1:26" ht="63.75">
      <c r="A69" s="70" t="str">
        <f>Quarter1!A69</f>
        <v>Number and timeliness of datasets published</v>
      </c>
      <c r="B69" s="15">
        <f>Quarter1!B69</f>
        <v>3</v>
      </c>
      <c r="C69" s="15" t="str">
        <f>Quarter1!C69</f>
        <v>-</v>
      </c>
      <c r="D69" s="15">
        <f>Quarter1!D69</f>
        <v>0</v>
      </c>
      <c r="E69" s="15">
        <f>Quarter1!E69</f>
        <v>0</v>
      </c>
      <c r="F69" s="15">
        <f>Quarter1!F69</f>
        <v>0</v>
      </c>
      <c r="G69" s="15" t="str">
        <f>Quarter2!C69</f>
        <v>-</v>
      </c>
      <c r="H69" s="15" t="str">
        <f>Quarter2!D69</f>
        <v>-</v>
      </c>
      <c r="I69" s="15">
        <f>Quarter2!E69</f>
        <v>1</v>
      </c>
      <c r="J69" s="15">
        <f>Quarter2!F69</f>
        <v>1</v>
      </c>
      <c r="K69" s="15">
        <f>Quarter2!G69</f>
        <v>1</v>
      </c>
      <c r="L69" s="15" t="str">
        <f>Quarter3!C69</f>
        <v>-</v>
      </c>
      <c r="M69" s="15" t="str">
        <f>Quarter3!D69</f>
        <v>Dataset published on recorded live births by Oct 2015</v>
      </c>
      <c r="N69" s="15">
        <f>Quarter3!E69</f>
        <v>1</v>
      </c>
      <c r="O69" s="15">
        <f>Quarter3!F69</f>
        <v>1</v>
      </c>
      <c r="P69" s="15">
        <f>Quarter3!G69</f>
        <v>1</v>
      </c>
      <c r="Q69" s="15">
        <f>Quarter4!C69</f>
        <v>0</v>
      </c>
      <c r="R69" s="15">
        <f>Quarter4!D69</f>
        <v>0</v>
      </c>
      <c r="S69" s="15">
        <f>Quarter4!E69</f>
        <v>0</v>
      </c>
      <c r="T69" s="15">
        <f>Quarter4!F69</f>
        <v>0</v>
      </c>
      <c r="U69" s="15">
        <f>Quarter4!G69</f>
        <v>0</v>
      </c>
      <c r="V69" s="15">
        <f>Quarter4!H69</f>
        <v>0</v>
      </c>
      <c r="W69" s="15">
        <f>Quarter4!I69</f>
        <v>0</v>
      </c>
      <c r="X69" s="15"/>
      <c r="Y69" s="15"/>
      <c r="Z69" s="15"/>
    </row>
    <row r="70" spans="1:26" ht="51">
      <c r="A70" s="70" t="str">
        <f>Quarter1!A70</f>
        <v>Number and timeliness of technical
documents/reports on improving vital statistics</v>
      </c>
      <c r="B70" s="15">
        <f>Quarter1!B70</f>
        <v>3</v>
      </c>
      <c r="C70" s="15" t="str">
        <f>Quarter1!C70</f>
        <v>-</v>
      </c>
      <c r="D70" s="15">
        <f>Quarter1!D70</f>
        <v>0</v>
      </c>
      <c r="E70" s="15">
        <f>Quarter1!E70</f>
        <v>0</v>
      </c>
      <c r="F70" s="15">
        <f>Quarter1!F70</f>
        <v>0</v>
      </c>
      <c r="G70" s="15" t="str">
        <f>Quarter2!C70</f>
        <v>-</v>
      </c>
      <c r="H70" s="15" t="str">
        <f>Quarter2!D70</f>
        <v>Research report on data from the NPR by Sep 2015</v>
      </c>
      <c r="I70" s="15">
        <f>Quarter2!E70</f>
        <v>0</v>
      </c>
      <c r="J70" s="15">
        <f>Quarter2!F70</f>
        <v>1</v>
      </c>
      <c r="K70" s="15">
        <f>Quarter2!G70</f>
        <v>1</v>
      </c>
      <c r="L70" s="15">
        <f>Quarter3!C70</f>
        <v>0</v>
      </c>
      <c r="M70" s="15" t="str">
        <f>Quarter3!D70</f>
        <v>-</v>
      </c>
      <c r="N70" s="15" t="str">
        <f>Quarter3!E70</f>
        <v>-</v>
      </c>
      <c r="O70" s="15" t="str">
        <f>Quarter3!F70</f>
        <v>-</v>
      </c>
      <c r="P70" s="15" t="str">
        <f>Quarter3!G70</f>
        <v>-</v>
      </c>
      <c r="Q70" s="15">
        <f>Quarter4!C70</f>
        <v>0</v>
      </c>
      <c r="R70" s="15">
        <f>Quarter4!D70</f>
        <v>0</v>
      </c>
      <c r="S70" s="15">
        <f>Quarter4!E70</f>
        <v>0</v>
      </c>
      <c r="T70" s="15">
        <f>Quarter4!F70</f>
        <v>0</v>
      </c>
      <c r="U70" s="15">
        <f>Quarter4!G70</f>
        <v>0</v>
      </c>
      <c r="V70" s="15">
        <f>Quarter4!H70</f>
        <v>0</v>
      </c>
      <c r="W70" s="15">
        <f>Quarter4!I70</f>
        <v>0</v>
      </c>
      <c r="X70" s="15"/>
      <c r="Y70" s="15"/>
      <c r="Z70" s="15"/>
    </row>
    <row r="71" spans="1:26" ht="51">
      <c r="A71" s="70" t="str">
        <f>Quarter1!A71</f>
        <v>Number and timeliness of statistical
releases/reports on vulnerable groups</v>
      </c>
      <c r="B71" s="15">
        <f>Quarter1!B71</f>
        <v>2</v>
      </c>
      <c r="C71" s="15" t="str">
        <f>Quarter1!C71</f>
        <v>-</v>
      </c>
      <c r="D71" s="15">
        <f>Quarter1!D71</f>
        <v>0</v>
      </c>
      <c r="E71" s="15">
        <f>Quarter1!E71</f>
        <v>0</v>
      </c>
      <c r="F71" s="15">
        <f>Quarter1!F71</f>
        <v>0</v>
      </c>
      <c r="G71" s="15" t="str">
        <f>Quarter2!C71</f>
        <v>-</v>
      </c>
      <c r="H71" s="15" t="str">
        <f>Quarter2!D71</f>
        <v>-</v>
      </c>
      <c r="I71" s="15" t="str">
        <f>Quarter2!E71</f>
        <v>-</v>
      </c>
      <c r="J71" s="15" t="str">
        <f>Quarter2!F71</f>
        <v>-</v>
      </c>
      <c r="K71" s="15" t="str">
        <f>Quarter2!G71</f>
        <v>-</v>
      </c>
      <c r="L71" s="15" t="str">
        <f>Quarter3!C71</f>
        <v>-</v>
      </c>
      <c r="M71" s="15" t="str">
        <f>Quarter3!D71</f>
        <v>-</v>
      </c>
      <c r="N71" s="15" t="str">
        <f>Quarter3!E71</f>
        <v>-</v>
      </c>
      <c r="O71" s="15" t="str">
        <f>Quarter3!F71</f>
        <v>-</v>
      </c>
      <c r="P71" s="15" t="str">
        <f>Quarter3!G71</f>
        <v>-</v>
      </c>
      <c r="Q71" s="15">
        <f>Quarter4!C71</f>
        <v>0</v>
      </c>
      <c r="R71" s="15">
        <f>Quarter4!D71</f>
        <v>0</v>
      </c>
      <c r="S71" s="15">
        <f>Quarter4!E71</f>
        <v>0</v>
      </c>
      <c r="T71" s="15">
        <f>Quarter4!F71</f>
        <v>0</v>
      </c>
      <c r="U71" s="15">
        <f>Quarter4!G71</f>
        <v>0</v>
      </c>
      <c r="V71" s="15">
        <f>Quarter4!H71</f>
        <v>0</v>
      </c>
      <c r="W71" s="15">
        <f>Quarter4!I71</f>
        <v>0</v>
      </c>
      <c r="X71" s="15"/>
      <c r="Y71" s="15"/>
      <c r="Z71" s="15"/>
    </row>
    <row r="72" spans="1:26" ht="51">
      <c r="A72" s="70" t="str">
        <f>Quarter1!A72</f>
        <v>Number and timeliness of statistical
releases/reports on gender</v>
      </c>
      <c r="B72" s="15">
        <f>Quarter1!B72</f>
        <v>1</v>
      </c>
      <c r="C72" s="15" t="str">
        <f>Quarter1!C72</f>
        <v>-</v>
      </c>
      <c r="D72" s="15">
        <f>Quarter1!D72</f>
        <v>0</v>
      </c>
      <c r="E72" s="15">
        <f>Quarter1!E72</f>
        <v>0</v>
      </c>
      <c r="F72" s="15">
        <f>Quarter1!F72</f>
        <v>0</v>
      </c>
      <c r="G72" s="15" t="str">
        <f>Quarter2!C72</f>
        <v>-</v>
      </c>
      <c r="H72" s="15" t="str">
        <f>Quarter2!D72</f>
        <v>-</v>
      </c>
      <c r="I72" s="15" t="str">
        <f>Quarter2!E72</f>
        <v>-</v>
      </c>
      <c r="J72" s="15" t="str">
        <f>Quarter2!F72</f>
        <v>-</v>
      </c>
      <c r="K72" s="15" t="str">
        <f>Quarter2!G72</f>
        <v>-</v>
      </c>
      <c r="L72" s="15" t="str">
        <f>Quarter3!C72</f>
        <v>-</v>
      </c>
      <c r="M72" s="15" t="e">
        <f>Quarter3!#REF!</f>
        <v>#REF!</v>
      </c>
      <c r="N72" s="15">
        <f>Quarter3!E72</f>
        <v>1</v>
      </c>
      <c r="O72" s="15">
        <f>Quarter3!F72</f>
        <v>0</v>
      </c>
      <c r="P72" s="15">
        <f>Quarter3!G72</f>
        <v>0</v>
      </c>
      <c r="Q72" s="15">
        <f>Quarter4!C72</f>
        <v>0</v>
      </c>
      <c r="R72" s="15">
        <f>Quarter4!D72</f>
        <v>0</v>
      </c>
      <c r="S72" s="15">
        <f>Quarter4!E72</f>
        <v>0</v>
      </c>
      <c r="T72" s="15">
        <f>Quarter4!F72</f>
        <v>0</v>
      </c>
      <c r="U72" s="15">
        <f>Quarter4!G72</f>
        <v>0</v>
      </c>
      <c r="V72" s="15">
        <f>Quarter4!H72</f>
        <v>0</v>
      </c>
      <c r="W72" s="15">
        <f>Quarter4!I72</f>
        <v>0</v>
      </c>
      <c r="X72" s="15"/>
      <c r="Y72" s="15"/>
      <c r="Z72" s="15"/>
    </row>
    <row r="73" spans="1:26" ht="51">
      <c r="A73" s="70" t="str">
        <f>Quarter1!A73</f>
        <v>Number and timeliness of statistical
releases/reports on crime</v>
      </c>
      <c r="B73" s="15">
        <f>Quarter1!B73</f>
        <v>1</v>
      </c>
      <c r="C73" s="15" t="str">
        <f>Quarter1!C73</f>
        <v>-</v>
      </c>
      <c r="D73" s="15">
        <f>Quarter1!D73</f>
        <v>0</v>
      </c>
      <c r="E73" s="15">
        <f>Quarter1!E73</f>
        <v>0</v>
      </c>
      <c r="F73" s="15">
        <f>Quarter1!F73</f>
        <v>0</v>
      </c>
      <c r="G73" s="15" t="str">
        <f>Quarter2!C73</f>
        <v>-</v>
      </c>
      <c r="H73" s="15" t="str">
        <f>Quarter2!D73</f>
        <v>-</v>
      </c>
      <c r="I73" s="15" t="str">
        <f>Quarter2!E73</f>
        <v>-</v>
      </c>
      <c r="J73" s="15" t="str">
        <f>Quarter2!F73</f>
        <v>-</v>
      </c>
      <c r="K73" s="15" t="str">
        <f>Quarter2!G73</f>
        <v>-</v>
      </c>
      <c r="L73" s="15" t="str">
        <f>Quarter3!C73</f>
        <v>-</v>
      </c>
      <c r="M73" s="15" t="str">
        <f>Quarter3!D72</f>
        <v>Series 2: report on education by Dec 2015</v>
      </c>
      <c r="N73" s="15">
        <f>Quarter3!E73</f>
        <v>1</v>
      </c>
      <c r="O73" s="15">
        <f>Quarter3!F73</f>
        <v>0</v>
      </c>
      <c r="P73" s="15">
        <f>Quarter3!G73</f>
        <v>0</v>
      </c>
      <c r="Q73" s="15">
        <f>Quarter4!C73</f>
        <v>0</v>
      </c>
      <c r="R73" s="15">
        <f>Quarter4!D73</f>
        <v>0</v>
      </c>
      <c r="S73" s="15">
        <f>Quarter4!E73</f>
        <v>0</v>
      </c>
      <c r="T73" s="15">
        <f>Quarter4!F73</f>
        <v>0</v>
      </c>
      <c r="U73" s="15">
        <f>Quarter4!G73</f>
        <v>0</v>
      </c>
      <c r="V73" s="15">
        <f>Quarter4!H73</f>
        <v>0</v>
      </c>
      <c r="W73" s="15">
        <f>Quarter4!I73</f>
        <v>0</v>
      </c>
      <c r="X73" s="15"/>
      <c r="Y73" s="15"/>
      <c r="Z73" s="15"/>
    </row>
    <row r="74" spans="1:26" ht="51">
      <c r="A74" s="70" t="str">
        <f>Quarter1!A74</f>
        <v>Number and timeliness of technical
documents/reports on improving crime statistics</v>
      </c>
      <c r="B74" s="15">
        <f>Quarter1!B74</f>
        <v>2</v>
      </c>
      <c r="C74" s="15" t="str">
        <f>Quarter1!C74</f>
        <v>-</v>
      </c>
      <c r="D74" s="15">
        <f>Quarter1!D74</f>
        <v>0</v>
      </c>
      <c r="E74" s="15">
        <f>Quarter1!E74</f>
        <v>0</v>
      </c>
      <c r="F74" s="15">
        <f>Quarter1!F74</f>
        <v>0</v>
      </c>
      <c r="G74" s="15" t="str">
        <f>Quarter2!C74</f>
        <v>-</v>
      </c>
      <c r="H74" s="15" t="str">
        <f>Quarter2!D74</f>
        <v>-</v>
      </c>
      <c r="I74" s="15" t="str">
        <f>Quarter2!E74</f>
        <v>-</v>
      </c>
      <c r="J74" s="15" t="str">
        <f>Quarter2!F74</f>
        <v>-</v>
      </c>
      <c r="K74" s="15" t="str">
        <f>Quarter2!G74</f>
        <v>-</v>
      </c>
      <c r="L74" s="15" t="str">
        <f>Quarter3!C74</f>
        <v>-</v>
      </c>
      <c r="M74" s="15" t="str">
        <f>Quarter3!D74</f>
        <v>-</v>
      </c>
      <c r="N74" s="15" t="str">
        <f>Quarter3!E74</f>
        <v>-</v>
      </c>
      <c r="O74" s="15" t="str">
        <f>Quarter3!F74</f>
        <v>-</v>
      </c>
      <c r="P74" s="15" t="str">
        <f>Quarter3!G74</f>
        <v>-</v>
      </c>
      <c r="Q74" s="15">
        <f>Quarter4!C74</f>
        <v>0</v>
      </c>
      <c r="R74" s="15">
        <f>Quarter4!D74</f>
        <v>0</v>
      </c>
      <c r="S74" s="15">
        <f>Quarter4!E74</f>
        <v>0</v>
      </c>
      <c r="T74" s="15">
        <f>Quarter4!F74</f>
        <v>0</v>
      </c>
      <c r="U74" s="15">
        <f>Quarter4!G74</f>
        <v>0</v>
      </c>
      <c r="V74" s="15">
        <f>Quarter4!H74</f>
        <v>0</v>
      </c>
      <c r="W74" s="15">
        <f>Quarter4!I74</f>
        <v>0</v>
      </c>
      <c r="X74" s="15"/>
      <c r="Y74" s="15"/>
      <c r="Z74" s="15"/>
    </row>
    <row r="75" spans="1:26" ht="38.25">
      <c r="A75" s="70" t="str">
        <f>Quarter1!A75</f>
        <v>Number and timeliness of documents/reports
on health statistics</v>
      </c>
      <c r="B75" s="15">
        <f>Quarter1!B75</f>
        <v>1</v>
      </c>
      <c r="C75" s="15" t="str">
        <f>Quarter1!C75</f>
        <v>-</v>
      </c>
      <c r="D75" s="15">
        <f>Quarter1!D75</f>
        <v>0</v>
      </c>
      <c r="E75" s="15">
        <f>Quarter1!E75</f>
        <v>0</v>
      </c>
      <c r="F75" s="15">
        <f>Quarter1!F75</f>
        <v>0</v>
      </c>
      <c r="G75" s="15" t="str">
        <f>Quarter2!C75</f>
        <v>-</v>
      </c>
      <c r="H75" s="15" t="str">
        <f>Quarter2!D75</f>
        <v>-</v>
      </c>
      <c r="I75" s="15" t="str">
        <f>Quarter2!E75</f>
        <v>-</v>
      </c>
      <c r="J75" s="15" t="str">
        <f>Quarter2!F75</f>
        <v>-</v>
      </c>
      <c r="K75" s="15" t="str">
        <f>Quarter2!G75</f>
        <v>-</v>
      </c>
      <c r="L75" s="15" t="str">
        <f>Quarter3!C75</f>
        <v>-</v>
      </c>
      <c r="M75" s="15" t="str">
        <f>Quarter3!D75</f>
        <v>-</v>
      </c>
      <c r="N75" s="15" t="str">
        <f>Quarter3!E75</f>
        <v>-</v>
      </c>
      <c r="O75" s="15" t="str">
        <f>Quarter3!F75</f>
        <v>-</v>
      </c>
      <c r="P75" s="15" t="str">
        <f>Quarter3!G75</f>
        <v>-</v>
      </c>
      <c r="Q75" s="15">
        <f>Quarter4!C75</f>
        <v>0</v>
      </c>
      <c r="R75" s="15">
        <f>Quarter4!D75</f>
        <v>0</v>
      </c>
      <c r="S75" s="15">
        <f>Quarter4!E75</f>
        <v>0</v>
      </c>
      <c r="T75" s="15">
        <f>Quarter4!F75</f>
        <v>0</v>
      </c>
      <c r="U75" s="15">
        <f>Quarter4!G75</f>
        <v>0</v>
      </c>
      <c r="V75" s="15">
        <f>Quarter4!H75</f>
        <v>0</v>
      </c>
      <c r="W75" s="15">
        <f>Quarter4!I75</f>
        <v>0</v>
      </c>
      <c r="X75" s="15"/>
      <c r="Y75" s="15"/>
      <c r="Z75" s="15"/>
    </row>
    <row r="76" spans="1:26" ht="63.75">
      <c r="A76" s="70" t="str">
        <f>Quarter1!A76</f>
        <v>Number and timeliness of technical documents/reports on improving education statistics</v>
      </c>
      <c r="B76" s="15" t="str">
        <f>Quarter1!B76</f>
        <v>1</v>
      </c>
      <c r="C76" s="15" t="str">
        <f>Quarter1!C76</f>
        <v>-</v>
      </c>
      <c r="D76" s="15">
        <f>Quarter1!D76</f>
        <v>0</v>
      </c>
      <c r="E76" s="15">
        <f>Quarter1!E76</f>
        <v>0</v>
      </c>
      <c r="F76" s="15">
        <f>Quarter1!F76</f>
        <v>0</v>
      </c>
      <c r="G76" s="15" t="str">
        <f>Quarter2!C76</f>
        <v>-</v>
      </c>
      <c r="H76" s="15" t="str">
        <f>Quarter2!D76</f>
        <v>-</v>
      </c>
      <c r="I76" s="15" t="str">
        <f>Quarter2!E76</f>
        <v>-</v>
      </c>
      <c r="J76" s="15" t="str">
        <f>Quarter2!F76</f>
        <v>-</v>
      </c>
      <c r="K76" s="15" t="str">
        <f>Quarter2!G76</f>
        <v>-</v>
      </c>
      <c r="L76" s="15" t="str">
        <f>Quarter3!C76</f>
        <v>-</v>
      </c>
      <c r="M76" s="15" t="str">
        <f>Quarter3!D76</f>
        <v>-</v>
      </c>
      <c r="N76" s="15" t="str">
        <f>Quarter3!E76</f>
        <v>-</v>
      </c>
      <c r="O76" s="15" t="str">
        <f>Quarter3!F76</f>
        <v>-</v>
      </c>
      <c r="P76" s="15" t="str">
        <f>Quarter3!G76</f>
        <v>-</v>
      </c>
      <c r="Q76" s="15">
        <f>Quarter4!C76</f>
        <v>0</v>
      </c>
      <c r="R76" s="15">
        <f>Quarter4!D76</f>
        <v>0</v>
      </c>
      <c r="S76" s="15">
        <f>Quarter4!E76</f>
        <v>0</v>
      </c>
      <c r="T76" s="15">
        <f>Quarter4!F76</f>
        <v>0</v>
      </c>
      <c r="U76" s="15">
        <f>Quarter4!G76</f>
        <v>0</v>
      </c>
      <c r="V76" s="15">
        <f>Quarter4!H76</f>
        <v>0</v>
      </c>
      <c r="W76" s="15">
        <f>Quarter4!I76</f>
        <v>0</v>
      </c>
      <c r="X76" s="15"/>
      <c r="Y76" s="15"/>
      <c r="Z76" s="15"/>
    </row>
    <row r="77" spans="1:26" ht="38.25">
      <c r="A77" s="70" t="str">
        <f>Quarter1!A77</f>
        <v>Number of research reports on government financial statistics</v>
      </c>
      <c r="B77" s="15">
        <f>Quarter1!B77</f>
        <v>1</v>
      </c>
      <c r="C77" s="15" t="str">
        <f>Quarter1!C77</f>
        <v>-</v>
      </c>
      <c r="D77" s="15">
        <f>Quarter1!D77</f>
        <v>0</v>
      </c>
      <c r="E77" s="15">
        <f>Quarter1!E77</f>
        <v>0</v>
      </c>
      <c r="F77" s="15">
        <f>Quarter1!F77</f>
        <v>0</v>
      </c>
      <c r="G77" s="15" t="str">
        <f>Quarter2!C77</f>
        <v>-</v>
      </c>
      <c r="H77" s="15" t="str">
        <f>Quarter2!D77</f>
        <v>-</v>
      </c>
      <c r="I77" s="15" t="str">
        <f>Quarter2!E77</f>
        <v>-</v>
      </c>
      <c r="J77" s="15" t="str">
        <f>Quarter2!F77</f>
        <v>-</v>
      </c>
      <c r="K77" s="15" t="str">
        <f>Quarter2!G77</f>
        <v>-</v>
      </c>
      <c r="L77" s="15" t="str">
        <f>Quarter3!C77</f>
        <v>-</v>
      </c>
      <c r="M77" s="15" t="str">
        <f>Quarter3!D77</f>
        <v>-</v>
      </c>
      <c r="N77" s="15" t="str">
        <f>Quarter3!E77</f>
        <v>-</v>
      </c>
      <c r="O77" s="15" t="str">
        <f>Quarter3!F77</f>
        <v>-</v>
      </c>
      <c r="P77" s="15" t="str">
        <f>Quarter3!G77</f>
        <v>-</v>
      </c>
      <c r="Q77" s="15">
        <f>Quarter4!C77</f>
        <v>0</v>
      </c>
      <c r="R77" s="15">
        <f>Quarter4!D77</f>
        <v>0</v>
      </c>
      <c r="S77" s="15">
        <f>Quarter4!E77</f>
        <v>0</v>
      </c>
      <c r="T77" s="15">
        <f>Quarter4!F77</f>
        <v>0</v>
      </c>
      <c r="U77" s="15">
        <f>Quarter4!G77</f>
        <v>0</v>
      </c>
      <c r="V77" s="15">
        <f>Quarter4!H77</f>
        <v>0</v>
      </c>
      <c r="W77" s="15">
        <f>Quarter4!I77</f>
        <v>0</v>
      </c>
      <c r="X77" s="15"/>
      <c r="Y77" s="15"/>
      <c r="Z77" s="15"/>
    </row>
    <row r="78" spans="1:26" ht="76.5">
      <c r="A78" s="70" t="str">
        <f>Quarter1!A78</f>
        <v>Number of research reports on government's socio-economic planning: applications of estimation models/the development of estimates</v>
      </c>
      <c r="B78" s="15">
        <f>Quarter1!B78</f>
        <v>4</v>
      </c>
      <c r="C78" s="15">
        <f>Quarter1!C78</f>
        <v>1</v>
      </c>
      <c r="D78" s="15">
        <f>Quarter1!D78</f>
        <v>0</v>
      </c>
      <c r="E78" s="15">
        <f>Quarter1!E78</f>
        <v>1</v>
      </c>
      <c r="F78" s="15">
        <f>Quarter1!F78</f>
        <v>1</v>
      </c>
      <c r="G78" s="15">
        <f>Quarter2!C78</f>
        <v>0</v>
      </c>
      <c r="H78" s="15">
        <f>Quarter2!D78</f>
        <v>1</v>
      </c>
      <c r="I78" s="15">
        <f>Quarter2!E78</f>
        <v>0</v>
      </c>
      <c r="J78" s="15">
        <f>Quarter2!F78</f>
        <v>1</v>
      </c>
      <c r="K78" s="15">
        <f>Quarter2!G78</f>
        <v>1</v>
      </c>
      <c r="L78" s="15">
        <f>Quarter3!C78</f>
        <v>0</v>
      </c>
      <c r="M78" s="15">
        <f>Quarter3!D78</f>
        <v>1</v>
      </c>
      <c r="N78" s="15">
        <f>Quarter3!E78</f>
        <v>0</v>
      </c>
      <c r="O78" s="15">
        <f>Quarter3!F78</f>
        <v>1</v>
      </c>
      <c r="P78" s="15">
        <f>Quarter3!G78</f>
        <v>1</v>
      </c>
      <c r="Q78" s="15">
        <f>Quarter4!C78</f>
        <v>0</v>
      </c>
      <c r="R78" s="15">
        <f>Quarter4!D78</f>
        <v>0</v>
      </c>
      <c r="S78" s="15">
        <f>Quarter4!E78</f>
        <v>0</v>
      </c>
      <c r="T78" s="15">
        <f>Quarter4!F78</f>
        <v>0</v>
      </c>
      <c r="U78" s="15">
        <f>Quarter4!G78</f>
        <v>0</v>
      </c>
      <c r="V78" s="15">
        <f>Quarter4!H78</f>
        <v>0</v>
      </c>
      <c r="W78" s="15">
        <f>Quarter4!I78</f>
        <v>0</v>
      </c>
      <c r="X78" s="15"/>
      <c r="Y78" s="15"/>
      <c r="Z78" s="15"/>
    </row>
    <row r="79" spans="1:26" ht="38.25">
      <c r="A79" s="70" t="str">
        <f>Quarter1!A79</f>
        <v>Number of research reports on spatial analysis</v>
      </c>
      <c r="B79" s="15">
        <f>Quarter1!B79</f>
        <v>2</v>
      </c>
      <c r="C79" s="15" t="str">
        <f>Quarter1!C79</f>
        <v>-</v>
      </c>
      <c r="D79" s="15">
        <f>Quarter1!D79</f>
        <v>0</v>
      </c>
      <c r="E79" s="15">
        <f>Quarter1!E79</f>
        <v>0</v>
      </c>
      <c r="F79" s="15">
        <f>Quarter1!F79</f>
        <v>0</v>
      </c>
      <c r="G79" s="15" t="str">
        <f>Quarter2!C79</f>
        <v>-</v>
      </c>
      <c r="H79" s="15" t="str">
        <f>Quarter2!D79</f>
        <v>Research report on spatial analysis by Sep 2015</v>
      </c>
      <c r="I79" s="15">
        <f>Quarter2!E79</f>
        <v>1</v>
      </c>
      <c r="J79" s="15">
        <f>Quarter2!F79</f>
        <v>0</v>
      </c>
      <c r="K79" s="15">
        <f>Quarter2!G79</f>
        <v>0</v>
      </c>
      <c r="L79" s="15">
        <f>Quarter3!C79</f>
        <v>1</v>
      </c>
      <c r="M79" s="15" t="str">
        <f>Quarter3!D79</f>
        <v>-</v>
      </c>
      <c r="N79" s="15" t="str">
        <f>Quarter3!E79</f>
        <v>-</v>
      </c>
      <c r="O79" s="15" t="str">
        <f>Quarter3!F79</f>
        <v>-</v>
      </c>
      <c r="P79" s="15" t="str">
        <f>Quarter3!G79</f>
        <v>-</v>
      </c>
      <c r="Q79" s="15">
        <f>Quarter4!C79</f>
        <v>0</v>
      </c>
      <c r="R79" s="15">
        <f>Quarter4!D79</f>
        <v>0</v>
      </c>
      <c r="S79" s="15">
        <f>Quarter4!E79</f>
        <v>0</v>
      </c>
      <c r="T79" s="15">
        <f>Quarter4!F79</f>
        <v>0</v>
      </c>
      <c r="U79" s="15">
        <f>Quarter4!G79</f>
        <v>0</v>
      </c>
      <c r="V79" s="15">
        <f>Quarter4!H79</f>
        <v>0</v>
      </c>
      <c r="W79" s="15">
        <f>Quarter4!I79</f>
        <v>0</v>
      </c>
      <c r="X79" s="15"/>
      <c r="Y79" s="15"/>
      <c r="Z79" s="15"/>
    </row>
    <row r="80" spans="1:26" ht="38.25">
      <c r="A80" s="70" t="str">
        <f>Quarter1!A80</f>
        <v>Number of research reports on poverty and inequality statistics</v>
      </c>
      <c r="B80" s="15">
        <f>Quarter1!B80</f>
        <v>1</v>
      </c>
      <c r="C80" s="15" t="str">
        <f>Quarter1!C80</f>
        <v>-</v>
      </c>
      <c r="D80" s="15">
        <f>Quarter1!D80</f>
        <v>0</v>
      </c>
      <c r="E80" s="15">
        <f>Quarter1!E80</f>
        <v>0</v>
      </c>
      <c r="F80" s="15">
        <f>Quarter1!F80</f>
        <v>0</v>
      </c>
      <c r="G80" s="15" t="str">
        <f>Quarter2!C80</f>
        <v>-</v>
      </c>
      <c r="H80" s="15" t="str">
        <f>Quarter2!D80</f>
        <v>-</v>
      </c>
      <c r="I80" s="15" t="str">
        <f>Quarter2!E80</f>
        <v>-</v>
      </c>
      <c r="J80" s="15" t="str">
        <f>Quarter2!F80</f>
        <v>-</v>
      </c>
      <c r="K80" s="15" t="str">
        <f>Quarter2!G80</f>
        <v>-</v>
      </c>
      <c r="L80" s="15" t="str">
        <f>Quarter3!C80</f>
        <v>-</v>
      </c>
      <c r="M80" s="15" t="str">
        <f>Quarter3!D80</f>
        <v>-</v>
      </c>
      <c r="N80" s="15" t="str">
        <f>Quarter3!E80</f>
        <v>-</v>
      </c>
      <c r="O80" s="15" t="str">
        <f>Quarter3!F80</f>
        <v>-</v>
      </c>
      <c r="P80" s="15" t="str">
        <f>Quarter3!G80</f>
        <v>-</v>
      </c>
      <c r="Q80" s="15">
        <f>Quarter4!C80</f>
        <v>0</v>
      </c>
      <c r="R80" s="15">
        <f>Quarter4!D80</f>
        <v>0</v>
      </c>
      <c r="S80" s="15">
        <f>Quarter4!E80</f>
        <v>0</v>
      </c>
      <c r="T80" s="15">
        <f>Quarter4!F80</f>
        <v>0</v>
      </c>
      <c r="U80" s="15">
        <f>Quarter4!G80</f>
        <v>0</v>
      </c>
      <c r="V80" s="15">
        <f>Quarter4!H80</f>
        <v>0</v>
      </c>
      <c r="W80" s="15">
        <f>Quarter4!I80</f>
        <v>0</v>
      </c>
      <c r="X80" s="15"/>
      <c r="Y80" s="15"/>
      <c r="Z80" s="15"/>
    </row>
    <row r="81" spans="1:26" ht="51">
      <c r="A81" s="70" t="str">
        <f>Quarter1!A81</f>
        <v>Number and timeliness of technical documents/reports on data revolution</v>
      </c>
      <c r="B81" s="15">
        <f>Quarter1!B81</f>
        <v>1</v>
      </c>
      <c r="C81" s="15" t="str">
        <f>Quarter1!C81</f>
        <v>-</v>
      </c>
      <c r="D81" s="15">
        <f>Quarter1!D81</f>
        <v>0</v>
      </c>
      <c r="E81" s="15">
        <f>Quarter1!E81</f>
        <v>0</v>
      </c>
      <c r="F81" s="15">
        <f>Quarter1!F81</f>
        <v>0</v>
      </c>
      <c r="G81" s="15" t="str">
        <f>Quarter2!C81</f>
        <v>-</v>
      </c>
      <c r="H81" s="15" t="str">
        <f>Quarter2!D81</f>
        <v>-</v>
      </c>
      <c r="I81" s="15" t="str">
        <f>Quarter2!E81</f>
        <v>-</v>
      </c>
      <c r="J81" s="15" t="str">
        <f>Quarter2!F81</f>
        <v>-</v>
      </c>
      <c r="K81" s="15" t="str">
        <f>Quarter2!G81</f>
        <v>-</v>
      </c>
      <c r="L81" s="15" t="str">
        <f>Quarter3!C81</f>
        <v>-</v>
      </c>
      <c r="M81" s="15" t="str">
        <f>Quarter3!D81</f>
        <v>-</v>
      </c>
      <c r="N81" s="15" t="str">
        <f>Quarter3!E81</f>
        <v>-</v>
      </c>
      <c r="O81" s="15" t="str">
        <f>Quarter3!F81</f>
        <v>-</v>
      </c>
      <c r="P81" s="15" t="str">
        <f>Quarter3!G81</f>
        <v>-</v>
      </c>
      <c r="Q81" s="15">
        <f>Quarter4!C81</f>
        <v>0</v>
      </c>
      <c r="R81" s="15">
        <f>Quarter4!D81</f>
        <v>0</v>
      </c>
      <c r="S81" s="15">
        <f>Quarter4!E81</f>
        <v>0</v>
      </c>
      <c r="T81" s="15">
        <f>Quarter4!F81</f>
        <v>0</v>
      </c>
      <c r="U81" s="15">
        <f>Quarter4!G81</f>
        <v>0</v>
      </c>
      <c r="V81" s="15">
        <f>Quarter4!H81</f>
        <v>0</v>
      </c>
      <c r="W81" s="15">
        <f>Quarter4!I81</f>
        <v>0</v>
      </c>
      <c r="X81" s="15"/>
      <c r="Y81" s="15"/>
      <c r="Z81" s="15"/>
    </row>
    <row r="82" spans="1:26" ht="51">
      <c r="A82" s="70" t="str">
        <f>Quarter1!A82</f>
        <v>Number of technical documents/reports on
implementing a quality management</v>
      </c>
      <c r="B82" s="15">
        <f>Quarter1!B82</f>
        <v>2</v>
      </c>
      <c r="C82" s="15" t="str">
        <f>Quarter1!C82</f>
        <v>-</v>
      </c>
      <c r="D82" s="15">
        <f>Quarter1!D82</f>
        <v>0</v>
      </c>
      <c r="E82" s="15">
        <f>Quarter1!E82</f>
        <v>0</v>
      </c>
      <c r="F82" s="15">
        <f>Quarter1!F82</f>
        <v>0</v>
      </c>
      <c r="G82" s="15" t="str">
        <f>Quarter2!C82</f>
        <v>-</v>
      </c>
      <c r="H82" s="15" t="str">
        <f>Quarter2!D82</f>
        <v>-</v>
      </c>
      <c r="I82" s="15" t="str">
        <f>Quarter2!E82</f>
        <v>-</v>
      </c>
      <c r="J82" s="15" t="str">
        <f>Quarter2!F82</f>
        <v>-</v>
      </c>
      <c r="K82" s="15" t="str">
        <f>Quarter2!G82</f>
        <v>-</v>
      </c>
      <c r="L82" s="15" t="str">
        <f>Quarter3!C82</f>
        <v>-</v>
      </c>
      <c r="M82" s="15" t="str">
        <f>Quarter3!D82</f>
        <v>-</v>
      </c>
      <c r="N82" s="15" t="str">
        <f>Quarter3!E82</f>
        <v>-</v>
      </c>
      <c r="O82" s="15" t="str">
        <f>Quarter3!F82</f>
        <v>-</v>
      </c>
      <c r="P82" s="15" t="str">
        <f>Quarter3!G82</f>
        <v>-</v>
      </c>
      <c r="Q82" s="15">
        <f>Quarter4!C82</f>
        <v>0</v>
      </c>
      <c r="R82" s="15">
        <f>Quarter4!D82</f>
        <v>0</v>
      </c>
      <c r="S82" s="15">
        <f>Quarter4!E82</f>
        <v>0</v>
      </c>
      <c r="T82" s="15">
        <f>Quarter4!F82</f>
        <v>0</v>
      </c>
      <c r="U82" s="15">
        <f>Quarter4!G82</f>
        <v>0</v>
      </c>
      <c r="V82" s="15">
        <f>Quarter4!H82</f>
        <v>0</v>
      </c>
      <c r="W82" s="15">
        <f>Quarter4!I82</f>
        <v>0</v>
      </c>
      <c r="X82" s="15"/>
      <c r="Y82" s="15"/>
      <c r="Z82" s="15"/>
    </row>
    <row r="83" spans="1:26" ht="25.5">
      <c r="A83" s="70" t="str">
        <f>Quarter1!A83</f>
        <v>Number and timeliness of evaluation reports</v>
      </c>
      <c r="B83" s="15">
        <f>Quarter1!B83</f>
        <v>2</v>
      </c>
      <c r="C83" s="15" t="str">
        <f>Quarter1!C83</f>
        <v>-</v>
      </c>
      <c r="D83" s="15">
        <f>Quarter1!D83</f>
        <v>0</v>
      </c>
      <c r="E83" s="15">
        <f>Quarter1!E83</f>
        <v>0</v>
      </c>
      <c r="F83" s="15">
        <f>Quarter1!F83</f>
        <v>0</v>
      </c>
      <c r="G83" s="15" t="str">
        <f>Quarter2!C83</f>
        <v>-</v>
      </c>
      <c r="H83" s="15" t="str">
        <f>Quarter2!D83</f>
        <v>-</v>
      </c>
      <c r="I83" s="15" t="str">
        <f>Quarter2!E83</f>
        <v>-</v>
      </c>
      <c r="J83" s="15" t="str">
        <f>Quarter2!F83</f>
        <v>-</v>
      </c>
      <c r="K83" s="15" t="str">
        <f>Quarter2!G83</f>
        <v>-</v>
      </c>
      <c r="L83" s="15" t="str">
        <f>Quarter3!C83</f>
        <v>-</v>
      </c>
      <c r="M83" s="15" t="str">
        <f>Quarter3!D83</f>
        <v>-</v>
      </c>
      <c r="N83" s="15" t="str">
        <f>Quarter3!E83</f>
        <v>-</v>
      </c>
      <c r="O83" s="15" t="str">
        <f>Quarter3!F83</f>
        <v>-</v>
      </c>
      <c r="P83" s="15" t="str">
        <f>Quarter3!G83</f>
        <v>-</v>
      </c>
      <c r="Q83" s="15">
        <f>Quarter4!C83</f>
        <v>0</v>
      </c>
      <c r="R83" s="15">
        <f>Quarter4!D83</f>
        <v>0</v>
      </c>
      <c r="S83" s="15">
        <f>Quarter4!E83</f>
        <v>0</v>
      </c>
      <c r="T83" s="15">
        <f>Quarter4!F83</f>
        <v>0</v>
      </c>
      <c r="U83" s="15">
        <f>Quarter4!G83</f>
        <v>0</v>
      </c>
      <c r="V83" s="15">
        <f>Quarter4!H83</f>
        <v>0</v>
      </c>
      <c r="W83" s="15">
        <f>Quarter4!I83</f>
        <v>0</v>
      </c>
      <c r="X83" s="15"/>
      <c r="Y83" s="15"/>
      <c r="Z83" s="15"/>
    </row>
    <row r="84" spans="1:26" ht="51">
      <c r="A84" s="70" t="str">
        <f>Quarter1!A84</f>
        <v>Number and timeliness of technical documents/ reports on improving evaluation</v>
      </c>
      <c r="B84" s="15">
        <f>Quarter1!B84</f>
        <v>1</v>
      </c>
      <c r="C84" s="15" t="str">
        <f>Quarter1!C84</f>
        <v>-</v>
      </c>
      <c r="D84" s="15">
        <f>Quarter1!D84</f>
        <v>0</v>
      </c>
      <c r="E84" s="15">
        <f>Quarter1!E84</f>
        <v>0</v>
      </c>
      <c r="F84" s="15">
        <f>Quarter1!F84</f>
        <v>0</v>
      </c>
      <c r="G84" s="15" t="str">
        <f>Quarter2!C84</f>
        <v>-</v>
      </c>
      <c r="H84" s="15" t="str">
        <f>Quarter2!D84</f>
        <v>-</v>
      </c>
      <c r="I84" s="15" t="str">
        <f>Quarter2!E84</f>
        <v>-</v>
      </c>
      <c r="J84" s="15" t="str">
        <f>Quarter2!F84</f>
        <v>-</v>
      </c>
      <c r="K84" s="15" t="str">
        <f>Quarter2!G84</f>
        <v>-</v>
      </c>
      <c r="L84" s="15" t="str">
        <f>Quarter3!C84</f>
        <v>-</v>
      </c>
      <c r="M84" s="15" t="str">
        <f>Quarter3!D84</f>
        <v>-</v>
      </c>
      <c r="N84" s="15" t="str">
        <f>Quarter3!E84</f>
        <v>-</v>
      </c>
      <c r="O84" s="15" t="str">
        <f>Quarter3!F84</f>
        <v>-</v>
      </c>
      <c r="P84" s="15" t="str">
        <f>Quarter3!G84</f>
        <v>-</v>
      </c>
      <c r="Q84" s="15">
        <f>Quarter4!C84</f>
        <v>0</v>
      </c>
      <c r="R84" s="15">
        <f>Quarter4!D84</f>
        <v>0</v>
      </c>
      <c r="S84" s="15">
        <f>Quarter4!E84</f>
        <v>0</v>
      </c>
      <c r="T84" s="15">
        <f>Quarter4!F84</f>
        <v>0</v>
      </c>
      <c r="U84" s="15">
        <f>Quarter4!G84</f>
        <v>0</v>
      </c>
      <c r="V84" s="15">
        <f>Quarter4!H84</f>
        <v>0</v>
      </c>
      <c r="W84" s="15">
        <f>Quarter4!I84</f>
        <v>0</v>
      </c>
      <c r="X84" s="15"/>
      <c r="Y84" s="15"/>
      <c r="Z84" s="15"/>
    </row>
    <row r="85" spans="1:26" ht="76.5">
      <c r="A85" s="70" t="str">
        <f>Quarter1!A85</f>
        <v>Number and timeliness of survey monitoring and evaluation reports</v>
      </c>
      <c r="B85" s="15">
        <f>Quarter1!B85</f>
        <v>4</v>
      </c>
      <c r="C85" s="15" t="str">
        <f>Quarter1!C85</f>
        <v>Report on monitoring
and evaluation of CDC by June 2016</v>
      </c>
      <c r="D85" s="15">
        <f>Quarter1!D85</f>
        <v>1</v>
      </c>
      <c r="E85" s="15">
        <f>Quarter1!E85</f>
        <v>0</v>
      </c>
      <c r="F85" s="15">
        <f>Quarter1!F85</f>
        <v>0</v>
      </c>
      <c r="G85" s="15">
        <f>Quarter2!C85</f>
        <v>1</v>
      </c>
      <c r="H85" s="15" t="str">
        <f>Quarter2!D85</f>
        <v>Report on monitoring and evaluation of LCS by March 2016</v>
      </c>
      <c r="I85" s="15">
        <f>Quarter2!E85</f>
        <v>1</v>
      </c>
      <c r="J85" s="15">
        <f>Quarter2!F85</f>
        <v>1</v>
      </c>
      <c r="K85" s="15">
        <f>Quarter2!G85</f>
        <v>1</v>
      </c>
      <c r="L85" s="15">
        <f>Quarter3!C85</f>
        <v>1</v>
      </c>
      <c r="M85" s="15" t="str">
        <f>Quarter3!D85</f>
        <v>-</v>
      </c>
      <c r="N85" s="15" t="str">
        <f>Quarter3!E85</f>
        <v>-</v>
      </c>
      <c r="O85" s="15" t="str">
        <f>Quarter3!F85</f>
        <v>-</v>
      </c>
      <c r="P85" s="15" t="str">
        <f>Quarter3!G85</f>
        <v>-</v>
      </c>
      <c r="Q85" s="15">
        <f>Quarter4!C85</f>
        <v>0</v>
      </c>
      <c r="R85" s="15">
        <f>Quarter4!D85</f>
        <v>0</v>
      </c>
      <c r="S85" s="15">
        <f>Quarter4!E85</f>
        <v>0</v>
      </c>
      <c r="T85" s="15">
        <f>Quarter4!F85</f>
        <v>0</v>
      </c>
      <c r="U85" s="15">
        <f>Quarter4!G85</f>
        <v>0</v>
      </c>
      <c r="V85" s="15">
        <f>Quarter4!H85</f>
        <v>0</v>
      </c>
      <c r="W85" s="15">
        <f>Quarter4!I85</f>
        <v>0</v>
      </c>
      <c r="X85" s="15"/>
      <c r="Y85" s="15"/>
      <c r="Z85" s="15"/>
    </row>
    <row r="86" spans="1:26" ht="63.75">
      <c r="A86" s="70" t="str">
        <f>Quarter1!A86</f>
        <v>Number and timeliness of technical documents/reports on survey monitoring and evaluation</v>
      </c>
      <c r="B86" s="15">
        <f>Quarter1!B86</f>
        <v>3</v>
      </c>
      <c r="C86" s="15" t="str">
        <f>Quarter1!C86</f>
        <v>-</v>
      </c>
      <c r="D86" s="15">
        <f>Quarter1!D86</f>
        <v>0</v>
      </c>
      <c r="E86" s="15">
        <f>Quarter1!E86</f>
        <v>0</v>
      </c>
      <c r="F86" s="15">
        <f>Quarter1!F86</f>
        <v>0</v>
      </c>
      <c r="G86" s="15" t="str">
        <f>Quarter2!C86</f>
        <v>-</v>
      </c>
      <c r="H86" s="15" t="str">
        <f>Quarter2!D86</f>
        <v>-</v>
      </c>
      <c r="I86" s="15" t="str">
        <f>Quarter2!E86</f>
        <v>-</v>
      </c>
      <c r="J86" s="15" t="str">
        <f>Quarter2!F86</f>
        <v>-</v>
      </c>
      <c r="K86" s="15" t="str">
        <f>Quarter2!G86</f>
        <v>-</v>
      </c>
      <c r="L86" s="15" t="str">
        <f>Quarter3!C86</f>
        <v>-</v>
      </c>
      <c r="M86" s="15" t="str">
        <f>Quarter3!D86</f>
        <v>-</v>
      </c>
      <c r="N86" s="15" t="str">
        <f>Quarter3!E86</f>
        <v>-</v>
      </c>
      <c r="O86" s="15" t="str">
        <f>Quarter3!F86</f>
        <v>-</v>
      </c>
      <c r="P86" s="15" t="str">
        <f>Quarter3!G86</f>
        <v>-</v>
      </c>
      <c r="Q86" s="15">
        <f>Quarter4!C86</f>
        <v>0</v>
      </c>
      <c r="R86" s="15">
        <f>Quarter4!D86</f>
        <v>0</v>
      </c>
      <c r="S86" s="15">
        <f>Quarter4!E86</f>
        <v>0</v>
      </c>
      <c r="T86" s="15">
        <f>Quarter4!F86</f>
        <v>0</v>
      </c>
      <c r="U86" s="15">
        <f>Quarter4!G86</f>
        <v>0</v>
      </c>
      <c r="V86" s="15">
        <f>Quarter4!H86</f>
        <v>0</v>
      </c>
      <c r="W86" s="15">
        <f>Quarter4!I86</f>
        <v>0</v>
      </c>
      <c r="X86" s="15"/>
      <c r="Y86" s="15"/>
      <c r="Z86" s="15"/>
    </row>
    <row r="87" spans="1:26" ht="38.25">
      <c r="A87" s="70" t="str">
        <f>Quarter1!A87</f>
        <v>Percentage methodological support provided on time</v>
      </c>
      <c r="B87" s="15">
        <f>Quarter1!B87</f>
        <v>0.9</v>
      </c>
      <c r="C87" s="15" t="str">
        <f>Quarter1!C87</f>
        <v>-</v>
      </c>
      <c r="D87" s="15">
        <f>Quarter1!D87</f>
        <v>0</v>
      </c>
      <c r="E87" s="15">
        <f>Quarter1!E87</f>
        <v>0</v>
      </c>
      <c r="F87" s="15">
        <f>Quarter1!F87</f>
        <v>0</v>
      </c>
      <c r="G87" s="15" t="str">
        <f>Quarter2!C87</f>
        <v>-</v>
      </c>
      <c r="H87" s="15" t="str">
        <f>Quarter2!D87</f>
        <v>-</v>
      </c>
      <c r="I87" s="15" t="str">
        <f>Quarter2!E87</f>
        <v>-</v>
      </c>
      <c r="J87" s="15" t="str">
        <f>Quarter2!F87</f>
        <v>-</v>
      </c>
      <c r="K87" s="15" t="str">
        <f>Quarter2!G87</f>
        <v>-</v>
      </c>
      <c r="L87" s="15" t="str">
        <f>Quarter3!C87</f>
        <v>-</v>
      </c>
      <c r="M87" s="15" t="str">
        <f>Quarter3!D87</f>
        <v>-</v>
      </c>
      <c r="N87" s="15" t="str">
        <f>Quarter3!E87</f>
        <v>-</v>
      </c>
      <c r="O87" s="15" t="str">
        <f>Quarter3!F87</f>
        <v>-</v>
      </c>
      <c r="P87" s="15" t="str">
        <f>Quarter3!G87</f>
        <v>-</v>
      </c>
      <c r="Q87" s="15">
        <f>Quarter4!C87</f>
        <v>0</v>
      </c>
      <c r="R87" s="15">
        <f>Quarter4!D87</f>
        <v>0</v>
      </c>
      <c r="S87" s="15">
        <f>Quarter4!E87</f>
        <v>0</v>
      </c>
      <c r="T87" s="15">
        <f>Quarter4!F87</f>
        <v>0</v>
      </c>
      <c r="U87" s="15">
        <f>Quarter4!G87</f>
        <v>0</v>
      </c>
      <c r="V87" s="15">
        <f>Quarter4!H87</f>
        <v>0</v>
      </c>
      <c r="W87" s="15">
        <f>Quarter4!I87</f>
        <v>0</v>
      </c>
      <c r="X87" s="15"/>
      <c r="Y87" s="15"/>
      <c r="Z87" s="15"/>
    </row>
    <row r="88" spans="1:26" ht="51">
      <c r="A88" s="70" t="str">
        <f>Quarter1!A88</f>
        <v>Number and timeliness of research reports to improve methodological practice and systems</v>
      </c>
      <c r="B88" s="15">
        <f>Quarter1!B88</f>
        <v>4</v>
      </c>
      <c r="C88" s="15" t="str">
        <f>Quarter1!C88</f>
        <v>-</v>
      </c>
      <c r="D88" s="15">
        <f>Quarter1!D88</f>
        <v>0</v>
      </c>
      <c r="E88" s="15">
        <f>Quarter1!E88</f>
        <v>0</v>
      </c>
      <c r="F88" s="15">
        <f>Quarter1!F88</f>
        <v>0</v>
      </c>
      <c r="G88" s="15">
        <f>Quarter2!C88</f>
        <v>1</v>
      </c>
      <c r="H88" s="15" t="str">
        <f>Quarter2!D88</f>
        <v>-</v>
      </c>
      <c r="I88" s="15" t="str">
        <f>Quarter2!E88</f>
        <v>-</v>
      </c>
      <c r="J88" s="15" t="str">
        <f>Quarter2!F88</f>
        <v>-</v>
      </c>
      <c r="K88" s="15" t="str">
        <f>Quarter2!G88</f>
        <v>-</v>
      </c>
      <c r="L88" s="15" t="str">
        <f>Quarter3!C88</f>
        <v>-</v>
      </c>
      <c r="M88" s="15" t="str">
        <f>Quarter3!D88</f>
        <v>-</v>
      </c>
      <c r="N88" s="15" t="str">
        <f>Quarter3!E88</f>
        <v>-</v>
      </c>
      <c r="O88" s="15" t="str">
        <f>Quarter3!F88</f>
        <v>-</v>
      </c>
      <c r="P88" s="15" t="str">
        <f>Quarter3!G88</f>
        <v>-</v>
      </c>
      <c r="Q88" s="15">
        <f>Quarter4!C88</f>
        <v>0</v>
      </c>
      <c r="R88" s="15">
        <f>Quarter4!D88</f>
        <v>0</v>
      </c>
      <c r="S88" s="15">
        <f>Quarter4!E88</f>
        <v>0</v>
      </c>
      <c r="T88" s="15">
        <f>Quarter4!F88</f>
        <v>0</v>
      </c>
      <c r="U88" s="15">
        <f>Quarter4!G88</f>
        <v>0</v>
      </c>
      <c r="V88" s="15">
        <f>Quarter4!H88</f>
        <v>0</v>
      </c>
      <c r="W88" s="15">
        <f>Quarter4!I88</f>
        <v>0</v>
      </c>
      <c r="X88" s="15"/>
      <c r="Y88" s="15"/>
      <c r="Z88" s="15"/>
    </row>
    <row r="89" spans="1:26" ht="51">
      <c r="A89" s="70" t="str">
        <f>Quarter1!A89</f>
        <v>Number and timeliness of technical documents/reports on emerging methodologies</v>
      </c>
      <c r="B89" s="15">
        <f>Quarter1!B89</f>
        <v>2</v>
      </c>
      <c r="C89" s="15" t="str">
        <f>Quarter1!C89</f>
        <v>-</v>
      </c>
      <c r="D89" s="15">
        <f>Quarter1!D89</f>
        <v>0</v>
      </c>
      <c r="E89" s="15">
        <f>Quarter1!E89</f>
        <v>0</v>
      </c>
      <c r="F89" s="15">
        <f>Quarter1!F89</f>
        <v>0</v>
      </c>
      <c r="G89" s="15" t="str">
        <f>Quarter2!C89</f>
        <v>-</v>
      </c>
      <c r="H89" s="15" t="str">
        <f>Quarter2!D89</f>
        <v>-</v>
      </c>
      <c r="I89" s="15" t="str">
        <f>Quarter2!E89</f>
        <v>-</v>
      </c>
      <c r="J89" s="15" t="str">
        <f>Quarter2!F89</f>
        <v>-</v>
      </c>
      <c r="K89" s="15" t="str">
        <f>Quarter2!G89</f>
        <v>-</v>
      </c>
      <c r="L89" s="15" t="str">
        <f>Quarter3!C89</f>
        <v>-</v>
      </c>
      <c r="M89" s="15" t="str">
        <f>Quarter3!D89</f>
        <v>-</v>
      </c>
      <c r="N89" s="15" t="str">
        <f>Quarter3!E89</f>
        <v>-</v>
      </c>
      <c r="O89" s="15" t="str">
        <f>Quarter3!F89</f>
        <v>-</v>
      </c>
      <c r="P89" s="15" t="str">
        <f>Quarter3!G89</f>
        <v>-</v>
      </c>
      <c r="Q89" s="15">
        <f>Quarter4!C89</f>
        <v>0</v>
      </c>
      <c r="R89" s="15">
        <f>Quarter4!D89</f>
        <v>0</v>
      </c>
      <c r="S89" s="15">
        <f>Quarter4!E89</f>
        <v>0</v>
      </c>
      <c r="T89" s="15">
        <f>Quarter4!F89</f>
        <v>0</v>
      </c>
      <c r="U89" s="15">
        <f>Quarter4!G89</f>
        <v>0</v>
      </c>
      <c r="V89" s="15">
        <f>Quarter4!H89</f>
        <v>0</v>
      </c>
      <c r="W89" s="15">
        <f>Quarter4!I89</f>
        <v>0</v>
      </c>
      <c r="X89" s="15"/>
      <c r="Y89" s="15"/>
      <c r="Z89" s="15"/>
    </row>
    <row r="90" spans="1:26" ht="63.75">
      <c r="A90" s="70" t="str">
        <f>Quarter1!A90</f>
        <v>Number and timeliness of technical documents/reports on census/survey operations</v>
      </c>
      <c r="B90" s="15">
        <f>Quarter1!B90</f>
        <v>3</v>
      </c>
      <c r="C90" s="15" t="str">
        <f>Quarter1!C90</f>
        <v>-</v>
      </c>
      <c r="D90" s="15">
        <f>Quarter1!D90</f>
        <v>0</v>
      </c>
      <c r="E90" s="15">
        <f>Quarter1!E90</f>
        <v>0</v>
      </c>
      <c r="F90" s="15">
        <f>Quarter1!F90</f>
        <v>0</v>
      </c>
      <c r="G90" s="15" t="str">
        <f>Quarter2!C90</f>
        <v>-</v>
      </c>
      <c r="H90" s="15" t="str">
        <f>Quarter2!D90</f>
        <v>-</v>
      </c>
      <c r="I90" s="15" t="str">
        <f>Quarter2!E90</f>
        <v>-</v>
      </c>
      <c r="J90" s="15" t="str">
        <f>Quarter2!F90</f>
        <v>-</v>
      </c>
      <c r="K90" s="15" t="str">
        <f>Quarter2!G90</f>
        <v>-</v>
      </c>
      <c r="L90" s="15" t="str">
        <f>Quarter3!C90</f>
        <v>-</v>
      </c>
      <c r="M90" s="15" t="str">
        <f>Quarter3!D90</f>
        <v>-</v>
      </c>
      <c r="N90" s="15" t="str">
        <f>Quarter3!E90</f>
        <v>-</v>
      </c>
      <c r="O90" s="15" t="str">
        <f>Quarter3!F90</f>
        <v>-</v>
      </c>
      <c r="P90" s="15" t="str">
        <f>Quarter3!G90</f>
        <v>-</v>
      </c>
      <c r="Q90" s="15">
        <f>Quarter4!C90</f>
        <v>0</v>
      </c>
      <c r="R90" s="15">
        <f>Quarter4!D90</f>
        <v>0</v>
      </c>
      <c r="S90" s="15">
        <f>Quarter4!E90</f>
        <v>0</v>
      </c>
      <c r="T90" s="15">
        <f>Quarter4!F90</f>
        <v>0</v>
      </c>
      <c r="U90" s="15">
        <f>Quarter4!G90</f>
        <v>0</v>
      </c>
      <c r="V90" s="15">
        <f>Quarter4!H90</f>
        <v>0</v>
      </c>
      <c r="W90" s="15">
        <f>Quarter4!I90</f>
        <v>0</v>
      </c>
      <c r="X90" s="15"/>
      <c r="Y90" s="15"/>
      <c r="Z90" s="15"/>
    </row>
    <row r="91" spans="1:26" ht="76.5">
      <c r="A91" s="70" t="str">
        <f>Quarter1!A91</f>
        <v>Number and timeliness of questionnaires
checked for quality (QLFS, GHS, DTS, VOCs,
LCS, EPWP)</v>
      </c>
      <c r="B91" s="15" t="str">
        <f>Quarter1!B91</f>
        <v>39 200 (20%
of total
questionnaires
collected)</v>
      </c>
      <c r="C91" s="15" t="str">
        <f>Quarter1!C91</f>
        <v>-</v>
      </c>
      <c r="D91" s="15">
        <f>Quarter1!D91</f>
        <v>0</v>
      </c>
      <c r="E91" s="15">
        <f>Quarter1!E91</f>
        <v>0</v>
      </c>
      <c r="F91" s="15">
        <f>Quarter1!F91</f>
        <v>0</v>
      </c>
      <c r="G91" s="15" t="str">
        <f>Quarter2!C91</f>
        <v>-</v>
      </c>
      <c r="H91" s="15" t="str">
        <f>Quarter2!D91</f>
        <v>-</v>
      </c>
      <c r="I91" s="15" t="str">
        <f>Quarter2!E91</f>
        <v>-</v>
      </c>
      <c r="J91" s="15" t="str">
        <f>Quarter2!F91</f>
        <v>-</v>
      </c>
      <c r="K91" s="15" t="str">
        <f>Quarter2!G91</f>
        <v>-</v>
      </c>
      <c r="L91" s="15" t="str">
        <f>Quarter3!C91</f>
        <v>-</v>
      </c>
      <c r="M91" s="15" t="str">
        <f>Quarter3!D91</f>
        <v>-</v>
      </c>
      <c r="N91" s="15" t="str">
        <f>Quarter3!E91</f>
        <v>-</v>
      </c>
      <c r="O91" s="15" t="str">
        <f>Quarter3!F91</f>
        <v>-</v>
      </c>
      <c r="P91" s="15" t="str">
        <f>Quarter3!G91</f>
        <v>-</v>
      </c>
      <c r="Q91" s="15">
        <f>Quarter4!C91</f>
        <v>0</v>
      </c>
      <c r="R91" s="15">
        <f>Quarter4!D91</f>
        <v>0</v>
      </c>
      <c r="S91" s="15">
        <f>Quarter4!E91</f>
        <v>0</v>
      </c>
      <c r="T91" s="15">
        <f>Quarter4!F91</f>
        <v>0</v>
      </c>
      <c r="U91" s="15">
        <f>Quarter4!G91</f>
        <v>0</v>
      </c>
      <c r="V91" s="15">
        <f>Quarter4!H91</f>
        <v>0</v>
      </c>
      <c r="W91" s="15">
        <f>Quarter4!I91</f>
        <v>0</v>
      </c>
      <c r="X91" s="15"/>
      <c r="Y91" s="15"/>
      <c r="Z91" s="15"/>
    </row>
    <row r="92" spans="1:26" ht="51">
      <c r="A92" s="70" t="str">
        <f>Quarter1!A92</f>
        <v>Number and timeliness of reports on
maintenance of the master sample</v>
      </c>
      <c r="B92" s="15">
        <f>Quarter1!B92</f>
        <v>2</v>
      </c>
      <c r="C92" s="15" t="str">
        <f>Quarter1!C92</f>
        <v>-</v>
      </c>
      <c r="D92" s="15">
        <f>Quarter1!D92</f>
        <v>0</v>
      </c>
      <c r="E92" s="15">
        <f>Quarter1!E92</f>
        <v>0</v>
      </c>
      <c r="F92" s="15">
        <f>Quarter1!F92</f>
        <v>0</v>
      </c>
      <c r="G92" s="15" t="str">
        <f>Quarter2!C92</f>
        <v>-</v>
      </c>
      <c r="H92" s="15" t="str">
        <f>Quarter2!D92</f>
        <v>-</v>
      </c>
      <c r="I92" s="15">
        <f>Quarter2!E92</f>
        <v>1</v>
      </c>
      <c r="J92" s="15">
        <f>Quarter2!F92</f>
        <v>1</v>
      </c>
      <c r="K92" s="15">
        <f>Quarter2!G92</f>
        <v>1</v>
      </c>
      <c r="L92" s="15">
        <f>Quarter3!C92</f>
        <v>1</v>
      </c>
      <c r="M92" s="15" t="str">
        <f>Quarter3!D92</f>
        <v>-</v>
      </c>
      <c r="N92" s="15" t="str">
        <f>Quarter3!E92</f>
        <v>-</v>
      </c>
      <c r="O92" s="15" t="str">
        <f>Quarter3!F92</f>
        <v>-</v>
      </c>
      <c r="P92" s="15" t="str">
        <f>Quarter3!G92</f>
        <v>-</v>
      </c>
      <c r="Q92" s="15">
        <f>Quarter4!C92</f>
        <v>0</v>
      </c>
      <c r="R92" s="15">
        <f>Quarter4!D92</f>
        <v>0</v>
      </c>
      <c r="S92" s="15">
        <f>Quarter4!E92</f>
        <v>0</v>
      </c>
      <c r="T92" s="15">
        <f>Quarter4!F92</f>
        <v>0</v>
      </c>
      <c r="U92" s="15">
        <f>Quarter4!G92</f>
        <v>0</v>
      </c>
      <c r="V92" s="15">
        <f>Quarter4!H92</f>
        <v>0</v>
      </c>
      <c r="W92" s="15">
        <f>Quarter4!I92</f>
        <v>0</v>
      </c>
      <c r="X92" s="15"/>
      <c r="Y92" s="15"/>
      <c r="Z92" s="15"/>
    </row>
    <row r="93" spans="1:26" ht="51">
      <c r="A93" s="70" t="str">
        <f>Quarter1!A93</f>
        <v>Number of staff trained in survey operations</v>
      </c>
      <c r="B93" s="15">
        <f>Quarter1!B93</f>
        <v>320</v>
      </c>
      <c r="C93" s="15" t="str">
        <f>Quarter1!C93</f>
        <v>120 staff (SAYP) by June 2015</v>
      </c>
      <c r="D93" s="15">
        <f>Quarter1!D93</f>
        <v>1</v>
      </c>
      <c r="E93" s="15">
        <f>Quarter1!E93</f>
        <v>0</v>
      </c>
      <c r="F93" s="15">
        <f>Quarter1!F93</f>
        <v>0</v>
      </c>
      <c r="G93" s="15">
        <f>Quarter2!C93</f>
        <v>49</v>
      </c>
      <c r="H93" s="15" t="str">
        <f>Quarter2!D93</f>
        <v>120 staff (master sample maintenance) by September 2015</v>
      </c>
      <c r="I93" s="15" t="str">
        <f>Quarter2!H93</f>
        <v>Trained fieldwork staff for QLFS and CDC</v>
      </c>
      <c r="J93" s="15">
        <f>Quarter2!F93</f>
        <v>1</v>
      </c>
      <c r="K93" s="15">
        <f>Quarter2!G93</f>
        <v>1</v>
      </c>
      <c r="L93" s="15">
        <f>Quarter3!C93</f>
        <v>0</v>
      </c>
      <c r="M93" s="15" t="str">
        <f>Quarter3!D93</f>
        <v>40 staff by Dec 2015</v>
      </c>
      <c r="N93" s="15">
        <f>Quarter3!E93</f>
        <v>48</v>
      </c>
      <c r="O93" s="15">
        <f>Quarter3!F93</f>
        <v>8</v>
      </c>
      <c r="P93" s="15" t="str">
        <f>Quarter3!G93</f>
        <v>16,6%</v>
      </c>
      <c r="Q93" s="15">
        <f>Quarter4!C93</f>
        <v>0</v>
      </c>
      <c r="R93" s="15">
        <f>Quarter4!D93</f>
        <v>0</v>
      </c>
      <c r="S93" s="15">
        <f>Quarter4!E93</f>
        <v>0</v>
      </c>
      <c r="T93" s="15">
        <f>Quarter4!F93</f>
        <v>0</v>
      </c>
      <c r="U93" s="15">
        <f>Quarter4!G93</f>
        <v>0</v>
      </c>
      <c r="V93" s="15">
        <f>Quarter4!H93</f>
        <v>0</v>
      </c>
      <c r="W93" s="15">
        <f>Quarter4!I93</f>
        <v>0</v>
      </c>
      <c r="X93" s="15"/>
      <c r="Y93" s="15"/>
      <c r="Z93" s="15"/>
    </row>
    <row r="94" spans="1:26" ht="63.75">
      <c r="A94" s="70" t="str">
        <f>Quarter1!A94</f>
        <v>Number and timeliness of technical documents/reports on improving household survey operations</v>
      </c>
      <c r="B94" s="15">
        <f>Quarter1!B94</f>
        <v>3</v>
      </c>
      <c r="C94" s="15" t="str">
        <f>Quarter1!C94</f>
        <v>-</v>
      </c>
      <c r="D94" s="15">
        <f>Quarter1!D94</f>
        <v>0</v>
      </c>
      <c r="E94" s="15">
        <f>Quarter1!E94</f>
        <v>0</v>
      </c>
      <c r="F94" s="15">
        <f>Quarter1!F94</f>
        <v>0</v>
      </c>
      <c r="G94" s="15" t="str">
        <f>Quarter2!C94</f>
        <v>-</v>
      </c>
      <c r="H94" s="15" t="str">
        <f>Quarter2!D94</f>
        <v>-</v>
      </c>
      <c r="I94" s="15" t="str">
        <f>Quarter2!E94</f>
        <v>-</v>
      </c>
      <c r="J94" s="15" t="str">
        <f>Quarter2!F94</f>
        <v>-</v>
      </c>
      <c r="K94" s="15" t="str">
        <f>Quarter2!G94</f>
        <v>-</v>
      </c>
      <c r="L94" s="15" t="str">
        <f>Quarter3!C94</f>
        <v>-</v>
      </c>
      <c r="M94" s="15">
        <f>Quarter3!D94</f>
        <v>0</v>
      </c>
      <c r="N94" s="15" t="str">
        <f>Quarter3!E94</f>
        <v>-</v>
      </c>
      <c r="O94" s="15" t="str">
        <f>Quarter3!F94</f>
        <v>-</v>
      </c>
      <c r="P94" s="15" t="str">
        <f>Quarter3!G94</f>
        <v>-</v>
      </c>
      <c r="Q94" s="15">
        <f>Quarter4!C94</f>
        <v>0</v>
      </c>
      <c r="R94" s="15">
        <f>Quarter4!D94</f>
        <v>0</v>
      </c>
      <c r="S94" s="15">
        <f>Quarter4!E94</f>
        <v>0</v>
      </c>
      <c r="T94" s="15">
        <f>Quarter4!F94</f>
        <v>0</v>
      </c>
      <c r="U94" s="15">
        <f>Quarter4!G94</f>
        <v>0</v>
      </c>
      <c r="V94" s="15">
        <f>Quarter4!H94</f>
        <v>0</v>
      </c>
      <c r="W94" s="15">
        <f>Quarter4!I94</f>
        <v>0</v>
      </c>
      <c r="X94" s="15"/>
      <c r="Y94" s="15"/>
      <c r="Z94" s="15"/>
    </row>
    <row r="95" spans="1:26" ht="89.25">
      <c r="A95" s="70" t="str">
        <f>Quarter1!A95</f>
        <v>Number and timeliness of completed
questionnaires processed and edited for
QLFS 2015/16, the first week after the
quarter</v>
      </c>
      <c r="B95" s="15">
        <f>Quarter1!B95</f>
        <v>112400</v>
      </c>
      <c r="C95" s="15" t="str">
        <f>Quarter1!C95</f>
        <v>Approximately
28 100</v>
      </c>
      <c r="D95" s="15">
        <f>Quarter1!D95</f>
        <v>30509</v>
      </c>
      <c r="E95" s="15">
        <f>Quarter1!E95</f>
        <v>2409</v>
      </c>
      <c r="F95" s="15" t="str">
        <f>Quarter1!F95</f>
        <v>8,5%</v>
      </c>
      <c r="G95" s="15">
        <f>Quarter2!C95</f>
        <v>30509</v>
      </c>
      <c r="H95" s="15" t="str">
        <f>Quarter2!D95</f>
        <v>Approximately 28100</v>
      </c>
      <c r="I95" s="15">
        <f>Quarter2!E95</f>
        <v>30347</v>
      </c>
      <c r="J95" s="15">
        <f>Quarter2!F95</f>
        <v>2247</v>
      </c>
      <c r="K95" s="15">
        <f>Quarter2!G95</f>
        <v>0.08</v>
      </c>
      <c r="L95" s="15">
        <f>Quarter3!C95</f>
        <v>30347</v>
      </c>
      <c r="M95" s="15">
        <f>Quarter3!D95</f>
        <v>28100</v>
      </c>
      <c r="N95" s="15">
        <f>Quarter3!E95</f>
        <v>30389</v>
      </c>
      <c r="O95" s="15">
        <f>Quarter3!F95</f>
        <v>2289</v>
      </c>
      <c r="P95" s="15">
        <f>Quarter3!G95</f>
        <v>0.08</v>
      </c>
      <c r="Q95" s="15">
        <f>Quarter4!C95</f>
        <v>0</v>
      </c>
      <c r="R95" s="15">
        <f>Quarter4!D95</f>
        <v>0</v>
      </c>
      <c r="S95" s="15">
        <f>Quarter4!E95</f>
        <v>0</v>
      </c>
      <c r="T95" s="15">
        <f>Quarter4!F95</f>
        <v>0</v>
      </c>
      <c r="U95" s="15">
        <f>Quarter4!G95</f>
        <v>0</v>
      </c>
      <c r="V95" s="15">
        <f>Quarter4!H95</f>
        <v>0</v>
      </c>
      <c r="W95" s="15">
        <f>Quarter4!I95</f>
        <v>0</v>
      </c>
      <c r="X95" s="15"/>
      <c r="Y95" s="15"/>
      <c r="Z95" s="15"/>
    </row>
    <row r="96" spans="1:26" ht="63.75">
      <c r="A96" s="70" t="str">
        <f>Quarter1!A96</f>
        <v>Number and timeliness of completed
questionnaires processed and edited for
EPWP2015</v>
      </c>
      <c r="B96" s="15">
        <f>Quarter1!B96</f>
        <v>28100</v>
      </c>
      <c r="C96" s="15" t="str">
        <f>Quarter1!C96</f>
        <v>Approximately 28 100 by June 2015 (100%)</v>
      </c>
      <c r="D96" s="15">
        <f>Quarter1!D96</f>
        <v>30509</v>
      </c>
      <c r="E96" s="15">
        <f>Quarter1!E96</f>
        <v>2409</v>
      </c>
      <c r="F96" s="15" t="str">
        <f>Quarter1!F96</f>
        <v>8,5%</v>
      </c>
      <c r="G96" s="15">
        <f>Quarter2!C96</f>
        <v>30509</v>
      </c>
      <c r="H96" s="15" t="str">
        <f>Quarter2!D96</f>
        <v>-</v>
      </c>
      <c r="I96" s="15" t="str">
        <f>Quarter2!E96</f>
        <v>-</v>
      </c>
      <c r="J96" s="15" t="str">
        <f>Quarter2!F96</f>
        <v>-</v>
      </c>
      <c r="K96" s="15" t="str">
        <f>Quarter2!G96</f>
        <v>-</v>
      </c>
      <c r="L96" s="15" t="str">
        <f>Quarter3!C96</f>
        <v>-</v>
      </c>
      <c r="M96" s="15" t="str">
        <f>Quarter3!D96</f>
        <v>-</v>
      </c>
      <c r="N96" s="15" t="str">
        <f>Quarter3!E96</f>
        <v>-</v>
      </c>
      <c r="O96" s="15" t="str">
        <f>Quarter3!F96</f>
        <v>-</v>
      </c>
      <c r="P96" s="15" t="str">
        <f>Quarter3!G96</f>
        <v>-</v>
      </c>
      <c r="Q96" s="15">
        <f>Quarter4!C96</f>
        <v>0</v>
      </c>
      <c r="R96" s="15">
        <f>Quarter4!D96</f>
        <v>0</v>
      </c>
      <c r="S96" s="15">
        <f>Quarter4!E96</f>
        <v>0</v>
      </c>
      <c r="T96" s="15">
        <f>Quarter4!F96</f>
        <v>0</v>
      </c>
      <c r="U96" s="15">
        <f>Quarter4!G96</f>
        <v>0</v>
      </c>
      <c r="V96" s="15">
        <f>Quarter4!H96</f>
        <v>0</v>
      </c>
      <c r="W96" s="15">
        <f>Quarter4!I96</f>
        <v>0</v>
      </c>
      <c r="X96" s="15"/>
      <c r="Y96" s="15"/>
      <c r="Z96" s="15"/>
    </row>
    <row r="97" spans="1:26" ht="51">
      <c r="A97" s="70" t="str">
        <f>Quarter1!A97</f>
        <v>Number and timeliness of completed
questionnaires processed and edited for GHS 2015</v>
      </c>
      <c r="B97" s="15">
        <f>Quarter1!B97</f>
        <v>28100</v>
      </c>
      <c r="C97" s="15" t="str">
        <f>Quarter1!C97</f>
        <v>Approximately 7025 by May 2015</v>
      </c>
      <c r="D97" s="15">
        <f>Quarter1!D97</f>
        <v>13097</v>
      </c>
      <c r="E97" s="15">
        <f>Quarter1!E97</f>
        <v>0</v>
      </c>
      <c r="F97" s="15">
        <f>Quarter1!F97</f>
        <v>0</v>
      </c>
      <c r="G97" s="15" t="str">
        <f>Quarter2!C97</f>
        <v>-</v>
      </c>
      <c r="H97" s="15" t="str">
        <f>Quarter2!D97</f>
        <v>Approximately 7025 by Aug 2015 (50%)</v>
      </c>
      <c r="I97" s="15">
        <f>Quarter2!E97</f>
        <v>19592</v>
      </c>
      <c r="J97" s="15">
        <f>Quarter2!F97</f>
        <v>5542</v>
      </c>
      <c r="K97" s="15">
        <f>Quarter2!G97</f>
        <v>0.39444839857651248</v>
      </c>
      <c r="L97" s="15">
        <f>Quarter3!C97</f>
        <v>19592</v>
      </c>
      <c r="M97" s="15">
        <f>Quarter3!D97</f>
        <v>7025</v>
      </c>
      <c r="N97" s="15">
        <f>Quarter3!E97</f>
        <v>28611</v>
      </c>
      <c r="O97" s="15">
        <f>Quarter3!F97</f>
        <v>1994</v>
      </c>
      <c r="P97" s="15" t="str">
        <f>Quarter3!G97</f>
        <v>28,3%</v>
      </c>
      <c r="Q97" s="15">
        <f>Quarter4!C97</f>
        <v>0</v>
      </c>
      <c r="R97" s="15">
        <f>Quarter4!D97</f>
        <v>0</v>
      </c>
      <c r="S97" s="15">
        <f>Quarter4!E97</f>
        <v>0</v>
      </c>
      <c r="T97" s="15">
        <f>Quarter4!F97</f>
        <v>0</v>
      </c>
      <c r="U97" s="15">
        <f>Quarter4!G97</f>
        <v>0</v>
      </c>
      <c r="V97" s="15">
        <f>Quarter4!H97</f>
        <v>0</v>
      </c>
      <c r="W97" s="15">
        <f>Quarter4!I97</f>
        <v>0</v>
      </c>
      <c r="X97" s="15"/>
      <c r="Y97" s="15"/>
      <c r="Z97" s="15"/>
    </row>
    <row r="98" spans="1:26" ht="51">
      <c r="A98" s="70" t="str">
        <f>Quarter1!A98</f>
        <v>Number and timeliness of completed
questionnaires processed and edited for DTS 2015</v>
      </c>
      <c r="B98" s="15">
        <f>Quarter1!B98</f>
        <v>28100</v>
      </c>
      <c r="C98" s="15" t="str">
        <f>Quarter1!C98</f>
        <v>-</v>
      </c>
      <c r="D98" s="15">
        <f>Quarter1!D98</f>
        <v>0</v>
      </c>
      <c r="E98" s="15">
        <f>Quarter1!E98</f>
        <v>0</v>
      </c>
      <c r="F98" s="15">
        <f>Quarter1!F98</f>
        <v>0</v>
      </c>
      <c r="G98" s="15" t="str">
        <f>Quarter2!C98</f>
        <v>-</v>
      </c>
      <c r="H98" s="15" t="str">
        <f>Quarter2!D98</f>
        <v>Approximately 14500 by Aug 2015 (50%)</v>
      </c>
      <c r="I98" s="15">
        <f>Quarter2!E98</f>
        <v>19634</v>
      </c>
      <c r="J98" s="15">
        <f>Quarter2!F98</f>
        <v>5134</v>
      </c>
      <c r="K98" s="15">
        <f>Quarter2!G98</f>
        <v>0.35406896551724137</v>
      </c>
      <c r="L98" s="15">
        <f>Quarter3!C98</f>
        <v>19634</v>
      </c>
      <c r="M98" s="15" t="str">
        <f>Quarter3!D98</f>
        <v>-</v>
      </c>
      <c r="N98" s="15" t="str">
        <f>Quarter3!E98</f>
        <v>-</v>
      </c>
      <c r="O98" s="15" t="str">
        <f>Quarter3!F98</f>
        <v>-</v>
      </c>
      <c r="P98" s="15" t="str">
        <f>Quarter3!G98</f>
        <v>-</v>
      </c>
      <c r="Q98" s="15">
        <f>Quarter4!C98</f>
        <v>0</v>
      </c>
      <c r="R98" s="15">
        <f>Quarter4!D98</f>
        <v>0</v>
      </c>
      <c r="S98" s="15">
        <f>Quarter4!E98</f>
        <v>0</v>
      </c>
      <c r="T98" s="15">
        <f>Quarter4!F98</f>
        <v>0</v>
      </c>
      <c r="U98" s="15">
        <f>Quarter4!G98</f>
        <v>0</v>
      </c>
      <c r="V98" s="15">
        <f>Quarter4!H98</f>
        <v>0</v>
      </c>
      <c r="W98" s="15">
        <f>Quarter4!I98</f>
        <v>0</v>
      </c>
      <c r="X98" s="15"/>
      <c r="Y98" s="15"/>
      <c r="Z98" s="15"/>
    </row>
    <row r="99" spans="1:26" ht="63.75">
      <c r="A99" s="70" t="str">
        <f>Quarter1!A99</f>
        <v>Number and timeliness of completed
questionnaires processed and edited for
VOCS2014/15</v>
      </c>
      <c r="B99" s="15">
        <f>Quarter1!B99</f>
        <v>7025</v>
      </c>
      <c r="C99" s="15" t="str">
        <f>Quarter1!C99</f>
        <v>Approximately 7 025 by
June 2015 (100%
complete)</v>
      </c>
      <c r="D99" s="15">
        <f>Quarter1!D99</f>
        <v>1</v>
      </c>
      <c r="E99" s="15">
        <f>Quarter1!E99</f>
        <v>0</v>
      </c>
      <c r="F99" s="15">
        <f>Quarter1!F99</f>
        <v>0</v>
      </c>
      <c r="G99" s="15">
        <f>Quarter2!C99</f>
        <v>32081</v>
      </c>
      <c r="H99" s="15" t="str">
        <f>Quarter2!D99</f>
        <v>-</v>
      </c>
      <c r="I99" s="15" t="str">
        <f>Quarter2!E99</f>
        <v>-</v>
      </c>
      <c r="J99" s="15" t="str">
        <f>Quarter2!F99</f>
        <v>-</v>
      </c>
      <c r="K99" s="15" t="str">
        <f>Quarter2!G99</f>
        <v>-</v>
      </c>
      <c r="L99" s="15" t="str">
        <f>Quarter3!C99</f>
        <v>-</v>
      </c>
      <c r="M99" s="15" t="str">
        <f>Quarter3!D99</f>
        <v>-</v>
      </c>
      <c r="N99" s="15" t="str">
        <f>Quarter3!E99</f>
        <v>-</v>
      </c>
      <c r="O99" s="15" t="str">
        <f>Quarter3!F99</f>
        <v>-</v>
      </c>
      <c r="P99" s="15" t="str">
        <f>Quarter3!G99</f>
        <v>-</v>
      </c>
      <c r="Q99" s="15">
        <f>Quarter4!C99</f>
        <v>0</v>
      </c>
      <c r="R99" s="15">
        <f>Quarter4!D99</f>
        <v>0</v>
      </c>
      <c r="S99" s="15">
        <f>Quarter4!E99</f>
        <v>0</v>
      </c>
      <c r="T99" s="15">
        <f>Quarter4!F99</f>
        <v>0</v>
      </c>
      <c r="U99" s="15">
        <f>Quarter4!G99</f>
        <v>0</v>
      </c>
      <c r="V99" s="15">
        <f>Quarter4!H99</f>
        <v>0</v>
      </c>
      <c r="W99" s="15">
        <f>Quarter4!I99</f>
        <v>0</v>
      </c>
      <c r="X99" s="15"/>
      <c r="Y99" s="15"/>
      <c r="Z99" s="15"/>
    </row>
    <row r="100" spans="1:26" ht="63.75">
      <c r="A100" s="70" t="str">
        <f>Quarter1!A100</f>
        <v>Number and timeliness of completed
questionnaires processed and edited for
VOCS2015/16</v>
      </c>
      <c r="B100" s="15">
        <f>Quarter1!B100</f>
        <v>1405</v>
      </c>
      <c r="C100" s="15" t="str">
        <f>Quarter1!C100</f>
        <v>-</v>
      </c>
      <c r="D100" s="15">
        <f>Quarter1!D100</f>
        <v>0</v>
      </c>
      <c r="E100" s="15">
        <f>Quarter1!E100</f>
        <v>0</v>
      </c>
      <c r="F100" s="15">
        <f>Quarter1!F100</f>
        <v>0</v>
      </c>
      <c r="G100" s="15" t="str">
        <f>Quarter2!C100</f>
        <v>-</v>
      </c>
      <c r="H100" s="15" t="str">
        <f>Quarter2!D100</f>
        <v>-</v>
      </c>
      <c r="I100" s="15" t="str">
        <f>Quarter2!E100</f>
        <v>-</v>
      </c>
      <c r="J100" s="15" t="str">
        <f>Quarter2!F100</f>
        <v>-</v>
      </c>
      <c r="K100" s="15" t="str">
        <f>Quarter2!G100</f>
        <v>-</v>
      </c>
      <c r="L100" s="15" t="str">
        <f>Quarter3!C100</f>
        <v>-</v>
      </c>
      <c r="M100" s="15" t="str">
        <f>Quarter3!D100</f>
        <v>-</v>
      </c>
      <c r="N100" s="15" t="str">
        <f>Quarter3!E100</f>
        <v>-</v>
      </c>
      <c r="O100" s="15" t="str">
        <f>Quarter3!F100</f>
        <v>-</v>
      </c>
      <c r="P100" s="15" t="str">
        <f>Quarter3!G100</f>
        <v>-</v>
      </c>
      <c r="Q100" s="15">
        <f>Quarter4!C100</f>
        <v>0</v>
      </c>
      <c r="R100" s="15">
        <f>Quarter4!D100</f>
        <v>0</v>
      </c>
      <c r="S100" s="15">
        <f>Quarter4!E100</f>
        <v>0</v>
      </c>
      <c r="T100" s="15">
        <f>Quarter4!F100</f>
        <v>0</v>
      </c>
      <c r="U100" s="15">
        <f>Quarter4!G100</f>
        <v>0</v>
      </c>
      <c r="V100" s="15">
        <f>Quarter4!H100</f>
        <v>0</v>
      </c>
      <c r="W100" s="15">
        <f>Quarter4!I100</f>
        <v>0</v>
      </c>
      <c r="X100" s="15"/>
      <c r="Y100" s="15"/>
      <c r="Z100" s="15"/>
    </row>
    <row r="101" spans="1:26" ht="63.75">
      <c r="A101" s="70" t="str">
        <f>Quarter1!A101</f>
        <v>Number and timeliness of completed
questionnaires for LCS 2014/15</v>
      </c>
      <c r="B101" s="15">
        <f>Quarter1!B101</f>
        <v>107250</v>
      </c>
      <c r="C101" s="15" t="str">
        <f>Quarter1!C101</f>
        <v>Approximately 35 750 by
end June 2015 (50%
complete)</v>
      </c>
      <c r="D101" s="15">
        <f>Quarter1!D101</f>
        <v>1</v>
      </c>
      <c r="E101" s="15">
        <f>Quarter1!E101</f>
        <v>0</v>
      </c>
      <c r="F101" s="15">
        <f>Quarter1!F101</f>
        <v>0</v>
      </c>
      <c r="G101" s="15">
        <f>Quarter2!C101</f>
        <v>47772</v>
      </c>
      <c r="H101" s="15" t="str">
        <f>Quarter2!D101</f>
        <v>Approximately 35750 by Sep 2015 (75%)</v>
      </c>
      <c r="I101" s="15">
        <f>Quarter2!E101</f>
        <v>65732</v>
      </c>
      <c r="J101" s="15">
        <f>Quarter2!F101</f>
        <v>-5768</v>
      </c>
      <c r="K101" s="15">
        <f>Quarter2!G101</f>
        <v>-8.0671328671328674E-2</v>
      </c>
      <c r="L101" s="15">
        <f>Quarter3!C101</f>
        <v>65732</v>
      </c>
      <c r="M101" s="15">
        <f>Quarter3!D101</f>
        <v>35750</v>
      </c>
      <c r="N101" s="15" t="str">
        <f>Quarter3!E101</f>
        <v>????</v>
      </c>
      <c r="O101" s="15" t="str">
        <f>Quarter3!F101</f>
        <v>????</v>
      </c>
      <c r="P101" s="15" t="str">
        <f>Quarter3!G101</f>
        <v>????</v>
      </c>
      <c r="Q101" s="15">
        <f>Quarter4!C101</f>
        <v>0</v>
      </c>
      <c r="R101" s="15">
        <f>Quarter4!D101</f>
        <v>0</v>
      </c>
      <c r="S101" s="15">
        <f>Quarter4!E101</f>
        <v>0</v>
      </c>
      <c r="T101" s="15">
        <f>Quarter4!F101</f>
        <v>0</v>
      </c>
      <c r="U101" s="15">
        <f>Quarter4!G101</f>
        <v>0</v>
      </c>
      <c r="V101" s="15">
        <f>Quarter4!H101</f>
        <v>0</v>
      </c>
      <c r="W101" s="15">
        <f>Quarter4!I101</f>
        <v>0</v>
      </c>
      <c r="X101" s="15"/>
      <c r="Y101" s="15"/>
      <c r="Z101" s="15"/>
    </row>
    <row r="102" spans="1:26" ht="25.5">
      <c r="A102" s="70" t="str">
        <f>Quarter1!A102</f>
        <v>Number and timeliness of PSUs processed</v>
      </c>
      <c r="B102" s="15">
        <f>Quarter1!B102</f>
        <v>3324</v>
      </c>
      <c r="C102" s="15" t="str">
        <f>Quarter1!C102</f>
        <v>-</v>
      </c>
      <c r="D102" s="15">
        <f>Quarter1!D102</f>
        <v>0</v>
      </c>
      <c r="E102" s="15">
        <f>Quarter1!E102</f>
        <v>0</v>
      </c>
      <c r="F102" s="15">
        <f>Quarter1!F102</f>
        <v>0</v>
      </c>
      <c r="G102" s="15" t="str">
        <f>Quarter2!C102</f>
        <v>-</v>
      </c>
      <c r="H102" s="15" t="str">
        <f>Quarter2!D102</f>
        <v>-</v>
      </c>
      <c r="I102" s="15" t="str">
        <f>Quarter2!E102</f>
        <v>-</v>
      </c>
      <c r="J102" s="15" t="str">
        <f>Quarter2!F102</f>
        <v>-</v>
      </c>
      <c r="K102" s="15" t="str">
        <f>Quarter2!G102</f>
        <v>-</v>
      </c>
      <c r="L102" s="15" t="str">
        <f>Quarter3!C102</f>
        <v>-</v>
      </c>
      <c r="M102" s="15" t="str">
        <f>Quarter3!D102</f>
        <v>-</v>
      </c>
      <c r="N102" s="15" t="str">
        <f>Quarter3!E102</f>
        <v>-</v>
      </c>
      <c r="O102" s="15" t="str">
        <f>Quarter3!F102</f>
        <v>-</v>
      </c>
      <c r="P102" s="15" t="str">
        <f>Quarter3!G102</f>
        <v>-</v>
      </c>
      <c r="Q102" s="15">
        <f>Quarter4!C102</f>
        <v>0</v>
      </c>
      <c r="R102" s="15">
        <f>Quarter4!D102</f>
        <v>0</v>
      </c>
      <c r="S102" s="15">
        <f>Quarter4!E102</f>
        <v>0</v>
      </c>
      <c r="T102" s="15">
        <f>Quarter4!F102</f>
        <v>0</v>
      </c>
      <c r="U102" s="15">
        <f>Quarter4!G102</f>
        <v>0</v>
      </c>
      <c r="V102" s="15">
        <f>Quarter4!H102</f>
        <v>0</v>
      </c>
      <c r="W102" s="15">
        <f>Quarter4!I102</f>
        <v>0</v>
      </c>
      <c r="X102" s="15"/>
      <c r="Y102" s="15"/>
      <c r="Z102" s="15"/>
    </row>
    <row r="103" spans="1:26" ht="63.75">
      <c r="A103" s="70" t="str">
        <f>Quarter1!A103</f>
        <v>Number of death notification forms
processed and edited for mortality and
causes of death</v>
      </c>
      <c r="B103" s="15">
        <f>Quarter1!B103</f>
        <v>500000</v>
      </c>
      <c r="C103" s="15" t="str">
        <f>Quarter1!C103</f>
        <v>-</v>
      </c>
      <c r="D103" s="15">
        <f>Quarter1!D103</f>
        <v>0</v>
      </c>
      <c r="E103" s="15">
        <f>Quarter1!E103</f>
        <v>0</v>
      </c>
      <c r="F103" s="15">
        <f>Quarter1!F103</f>
        <v>0</v>
      </c>
      <c r="G103" s="15" t="str">
        <f>Quarter2!C103</f>
        <v>-</v>
      </c>
      <c r="H103" s="15" t="str">
        <f>Quarter2!D103</f>
        <v>Approximately 500000 by Sep 2015</v>
      </c>
      <c r="I103" s="15">
        <f>Quarter2!E103</f>
        <v>490397</v>
      </c>
      <c r="J103" s="15">
        <f>Quarter2!F103</f>
        <v>9603</v>
      </c>
      <c r="K103" s="15">
        <f>Quarter2!G103</f>
        <v>0.02</v>
      </c>
      <c r="L103" s="15">
        <f>Quarter3!C103</f>
        <v>490397</v>
      </c>
      <c r="M103" s="15" t="str">
        <f>Quarter3!D103</f>
        <v>-</v>
      </c>
      <c r="N103" s="15" t="str">
        <f>Quarter3!E103</f>
        <v>-</v>
      </c>
      <c r="O103" s="15" t="str">
        <f>Quarter3!F103</f>
        <v>-</v>
      </c>
      <c r="P103" s="15" t="str">
        <f>Quarter3!G103</f>
        <v>-</v>
      </c>
      <c r="Q103" s="15">
        <f>Quarter4!C103</f>
        <v>0</v>
      </c>
      <c r="R103" s="15">
        <f>Quarter4!D103</f>
        <v>0</v>
      </c>
      <c r="S103" s="15">
        <f>Quarter4!E103</f>
        <v>0</v>
      </c>
      <c r="T103" s="15">
        <f>Quarter4!F103</f>
        <v>0</v>
      </c>
      <c r="U103" s="15">
        <f>Quarter4!G103</f>
        <v>0</v>
      </c>
      <c r="V103" s="15">
        <f>Quarter4!H103</f>
        <v>0</v>
      </c>
      <c r="W103" s="15">
        <f>Quarter4!I103</f>
        <v>0</v>
      </c>
      <c r="X103" s="15"/>
      <c r="Y103" s="15"/>
      <c r="Z103" s="15"/>
    </row>
    <row r="104" spans="1:26" ht="63.75">
      <c r="A104" s="70" t="str">
        <f>Quarter1!A104</f>
        <v>Number and timeliness of technical
documents/reports on improving data
processing</v>
      </c>
      <c r="B104" s="15">
        <f>Quarter1!B104</f>
        <v>3</v>
      </c>
      <c r="C104" s="15" t="str">
        <f>Quarter1!C104</f>
        <v>-</v>
      </c>
      <c r="D104" s="15">
        <f>Quarter1!D104</f>
        <v>0</v>
      </c>
      <c r="E104" s="15">
        <f>Quarter1!E104</f>
        <v>0</v>
      </c>
      <c r="F104" s="15">
        <f>Quarter1!F104</f>
        <v>0</v>
      </c>
      <c r="G104" s="15" t="str">
        <f>Quarter2!C104</f>
        <v>-</v>
      </c>
      <c r="H104" s="15" t="str">
        <f>Quarter2!D104</f>
        <v>-</v>
      </c>
      <c r="I104" s="15" t="str">
        <f>Quarter2!E104</f>
        <v>-</v>
      </c>
      <c r="J104" s="15" t="str">
        <f>Quarter2!F104</f>
        <v>-</v>
      </c>
      <c r="K104" s="15" t="str">
        <f>Quarter2!G104</f>
        <v>-</v>
      </c>
      <c r="L104" s="15" t="str">
        <f>Quarter3!C104</f>
        <v>-</v>
      </c>
      <c r="M104" s="15" t="str">
        <f>Quarter3!D104</f>
        <v>-</v>
      </c>
      <c r="N104" s="15" t="str">
        <f>Quarter3!E104</f>
        <v>-</v>
      </c>
      <c r="O104" s="15" t="str">
        <f>Quarter3!F104</f>
        <v>-</v>
      </c>
      <c r="P104" s="15" t="str">
        <f>Quarter3!G104</f>
        <v>-</v>
      </c>
      <c r="Q104" s="15">
        <f>Quarter4!C104</f>
        <v>0</v>
      </c>
      <c r="R104" s="15">
        <f>Quarter4!D104</f>
        <v>0</v>
      </c>
      <c r="S104" s="15">
        <f>Quarter4!E104</f>
        <v>0</v>
      </c>
      <c r="T104" s="15">
        <f>Quarter4!F104</f>
        <v>0</v>
      </c>
      <c r="U104" s="15">
        <f>Quarter4!G104</f>
        <v>0</v>
      </c>
      <c r="V104" s="15">
        <f>Quarter4!H104</f>
        <v>0</v>
      </c>
      <c r="W104" s="15">
        <f>Quarter4!I104</f>
        <v>0</v>
      </c>
      <c r="X104" s="15"/>
      <c r="Y104" s="15"/>
      <c r="Z104" s="15"/>
    </row>
    <row r="105" spans="1:26" ht="38.25">
      <c r="A105" s="70" t="str">
        <f>Quarter1!A105</f>
        <v>Number and timeliness of publications
compiled</v>
      </c>
      <c r="B105" s="15">
        <f>Quarter1!B105</f>
        <v>16</v>
      </c>
      <c r="C105" s="15">
        <f>Quarter1!C105</f>
        <v>4</v>
      </c>
      <c r="D105" s="15">
        <f>Quarter1!D105</f>
        <v>4</v>
      </c>
      <c r="E105" s="15">
        <f>Quarter1!E105</f>
        <v>0</v>
      </c>
      <c r="F105" s="15">
        <f>Quarter1!F105</f>
        <v>0</v>
      </c>
      <c r="G105" s="15">
        <f>Quarter2!C105</f>
        <v>4</v>
      </c>
      <c r="H105" s="15">
        <f>Quarter2!D105</f>
        <v>4</v>
      </c>
      <c r="I105" s="15">
        <f>Quarter2!E105</f>
        <v>4</v>
      </c>
      <c r="J105" s="15">
        <f>Quarter2!F105</f>
        <v>0</v>
      </c>
      <c r="K105" s="15">
        <f>Quarter2!G105</f>
        <v>0</v>
      </c>
      <c r="L105" s="15">
        <f>Quarter3!C105</f>
        <v>4</v>
      </c>
      <c r="M105" s="15">
        <f>Quarter3!D105</f>
        <v>5</v>
      </c>
      <c r="N105" s="15">
        <f>Quarter3!E105</f>
        <v>5</v>
      </c>
      <c r="O105" s="15">
        <f>Quarter3!F105</f>
        <v>0</v>
      </c>
      <c r="P105" s="15">
        <f>Quarter3!G105</f>
        <v>0</v>
      </c>
      <c r="Q105" s="15">
        <f>Quarter4!C105</f>
        <v>0</v>
      </c>
      <c r="R105" s="15">
        <f>Quarter4!D105</f>
        <v>0</v>
      </c>
      <c r="S105" s="15">
        <f>Quarter4!E105</f>
        <v>0</v>
      </c>
      <c r="T105" s="15">
        <f>Quarter4!F105</f>
        <v>0</v>
      </c>
      <c r="U105" s="15">
        <f>Quarter4!G105</f>
        <v>0</v>
      </c>
      <c r="V105" s="15">
        <f>Quarter4!H105</f>
        <v>0</v>
      </c>
      <c r="W105" s="15">
        <f>Quarter4!I105</f>
        <v>0</v>
      </c>
      <c r="X105" s="15"/>
      <c r="Y105" s="15"/>
      <c r="Z105" s="15"/>
    </row>
    <row r="106" spans="1:26" ht="76.5">
      <c r="A106" s="70" t="str">
        <f>Quarter1!A106</f>
        <v>Number and timeliness of series updated on
system (economic surveys, social surveys and
administrative records)</v>
      </c>
      <c r="B106" s="15">
        <f>Quarter1!B106</f>
        <v>200</v>
      </c>
      <c r="C106" s="15">
        <f>Quarter1!C106</f>
        <v>49</v>
      </c>
      <c r="D106" s="15">
        <f>Quarter1!D106</f>
        <v>49</v>
      </c>
      <c r="E106" s="15">
        <f>Quarter1!E106</f>
        <v>0</v>
      </c>
      <c r="F106" s="15">
        <f>Quarter1!F106</f>
        <v>0</v>
      </c>
      <c r="G106" s="15">
        <f>Quarter2!C106</f>
        <v>50</v>
      </c>
      <c r="H106" s="15">
        <f>Quarter2!D106</f>
        <v>49</v>
      </c>
      <c r="I106" s="15">
        <f>Quarter2!E106</f>
        <v>50</v>
      </c>
      <c r="J106" s="15">
        <f>Quarter2!F106</f>
        <v>1</v>
      </c>
      <c r="K106" s="15">
        <f>Quarter2!G106</f>
        <v>0.02</v>
      </c>
      <c r="L106" s="15">
        <f>Quarter3!C106</f>
        <v>50</v>
      </c>
      <c r="M106" s="15">
        <f>Quarter3!D106</f>
        <v>49</v>
      </c>
      <c r="N106" s="15">
        <f>Quarter3!E106</f>
        <v>55</v>
      </c>
      <c r="O106" s="15">
        <f>Quarter3!F106</f>
        <v>6</v>
      </c>
      <c r="P106" s="15" t="str">
        <f>Quarter3!G106</f>
        <v>12,2%</v>
      </c>
      <c r="Q106" s="15">
        <f>Quarter4!C106</f>
        <v>0</v>
      </c>
      <c r="R106" s="15">
        <f>Quarter4!D106</f>
        <v>0</v>
      </c>
      <c r="S106" s="15">
        <f>Quarter4!E106</f>
        <v>0</v>
      </c>
      <c r="T106" s="15">
        <f>Quarter4!F106</f>
        <v>0</v>
      </c>
      <c r="U106" s="15">
        <f>Quarter4!G106</f>
        <v>0</v>
      </c>
      <c r="V106" s="15">
        <f>Quarter4!H106</f>
        <v>0</v>
      </c>
      <c r="W106" s="15">
        <f>Quarter4!I106</f>
        <v>0</v>
      </c>
      <c r="X106" s="15"/>
      <c r="Y106" s="15"/>
      <c r="Z106" s="15"/>
    </row>
    <row r="107" spans="1:26" ht="51">
      <c r="A107" s="70" t="str">
        <f>Quarter1!A107</f>
        <v>Number of technical documents/reports on
improving publication services</v>
      </c>
      <c r="B107" s="15">
        <f>Quarter1!B107</f>
        <v>3</v>
      </c>
      <c r="C107" s="15" t="str">
        <f>Quarter1!C107</f>
        <v>-</v>
      </c>
      <c r="D107" s="15">
        <f>Quarter1!D107</f>
        <v>0</v>
      </c>
      <c r="E107" s="15">
        <f>Quarter1!E107</f>
        <v>0</v>
      </c>
      <c r="F107" s="15">
        <f>Quarter1!F107</f>
        <v>0</v>
      </c>
      <c r="G107" s="15" t="str">
        <f>Quarter2!C107</f>
        <v>-</v>
      </c>
      <c r="H107" s="15" t="str">
        <f>Quarter2!D107</f>
        <v>-</v>
      </c>
      <c r="I107" s="15" t="str">
        <f>Quarter2!E107</f>
        <v>-</v>
      </c>
      <c r="J107" s="15" t="str">
        <f>Quarter2!F107</f>
        <v>-</v>
      </c>
      <c r="K107" s="15" t="str">
        <f>Quarter2!G107</f>
        <v>-</v>
      </c>
      <c r="L107" s="15" t="str">
        <f>Quarter3!C107</f>
        <v>-</v>
      </c>
      <c r="M107" s="15" t="str">
        <f>Quarter3!D107</f>
        <v>-</v>
      </c>
      <c r="N107" s="15" t="str">
        <f>Quarter3!E107</f>
        <v>-</v>
      </c>
      <c r="O107" s="15" t="str">
        <f>Quarter3!F107</f>
        <v>-</v>
      </c>
      <c r="P107" s="15" t="str">
        <f>Quarter3!G107</f>
        <v>-</v>
      </c>
      <c r="Q107" s="15">
        <f>Quarter4!C107</f>
        <v>0</v>
      </c>
      <c r="R107" s="15">
        <f>Quarter4!D107</f>
        <v>0</v>
      </c>
      <c r="S107" s="15">
        <f>Quarter4!E107</f>
        <v>0</v>
      </c>
      <c r="T107" s="15">
        <f>Quarter4!F107</f>
        <v>0</v>
      </c>
      <c r="U107" s="15">
        <f>Quarter4!G107</f>
        <v>0</v>
      </c>
      <c r="V107" s="15">
        <f>Quarter4!H107</f>
        <v>0</v>
      </c>
      <c r="W107" s="15">
        <f>Quarter4!I107</f>
        <v>0</v>
      </c>
      <c r="X107" s="15"/>
      <c r="Y107" s="15"/>
      <c r="Z107" s="15"/>
    </row>
    <row r="108" spans="1:26" ht="25.5">
      <c r="A108" s="70" t="str">
        <f>Quarter1!A108</f>
        <v>mber of visitor sessions to Website</v>
      </c>
      <c r="B108" s="15">
        <f>Quarter1!B108</f>
        <v>1000000</v>
      </c>
      <c r="C108" s="15">
        <f>Quarter1!C108</f>
        <v>250000</v>
      </c>
      <c r="D108" s="15">
        <f>Quarter1!D108</f>
        <v>430689</v>
      </c>
      <c r="E108" s="15">
        <f>Quarter1!E108</f>
        <v>180689</v>
      </c>
      <c r="F108" s="15">
        <f>Quarter1!F108</f>
        <v>0.72</v>
      </c>
      <c r="G108" s="15">
        <f>Quarter2!C108</f>
        <v>430689</v>
      </c>
      <c r="H108" s="15">
        <f>Quarter2!D108</f>
        <v>250000</v>
      </c>
      <c r="I108" s="15">
        <f>Quarter2!E108</f>
        <v>1130075</v>
      </c>
      <c r="J108" s="15">
        <f>Quarter2!F108</f>
        <v>880075</v>
      </c>
      <c r="K108" s="15" t="str">
        <f>Quarter2!G108</f>
        <v>3,5203%</v>
      </c>
      <c r="L108" s="15">
        <f>Quarter3!C108</f>
        <v>0</v>
      </c>
      <c r="M108" s="15">
        <f>Quarter3!D108</f>
        <v>250000</v>
      </c>
      <c r="N108" s="15">
        <f>Quarter3!E108</f>
        <v>0</v>
      </c>
      <c r="O108" s="15">
        <f>Quarter3!F108</f>
        <v>250000</v>
      </c>
      <c r="P108" s="15">
        <f>Quarter3!G108</f>
        <v>1</v>
      </c>
      <c r="Q108" s="15">
        <f>Quarter4!C108</f>
        <v>0</v>
      </c>
      <c r="R108" s="15">
        <f>Quarter4!D108</f>
        <v>0</v>
      </c>
      <c r="S108" s="15">
        <f>Quarter4!E108</f>
        <v>0</v>
      </c>
      <c r="T108" s="15">
        <f>Quarter4!F108</f>
        <v>0</v>
      </c>
      <c r="U108" s="15">
        <f>Quarter4!G108</f>
        <v>0</v>
      </c>
      <c r="V108" s="15">
        <f>Quarter4!H108</f>
        <v>0</v>
      </c>
      <c r="W108" s="15">
        <f>Quarter4!I108</f>
        <v>0</v>
      </c>
      <c r="X108" s="15"/>
      <c r="Y108" s="15"/>
      <c r="Z108" s="15"/>
    </row>
    <row r="109" spans="1:26" ht="25.5">
      <c r="A109" s="70" t="str">
        <f>Quarter1!A109</f>
        <v>Number of publications downloaded from Website</v>
      </c>
      <c r="B109" s="15">
        <f>Quarter1!B109</f>
        <v>150000</v>
      </c>
      <c r="C109" s="15">
        <f>Quarter1!C109</f>
        <v>38000</v>
      </c>
      <c r="D109" s="15">
        <f>Quarter1!D109</f>
        <v>62817</v>
      </c>
      <c r="E109" s="15">
        <f>Quarter1!E109</f>
        <v>24818</v>
      </c>
      <c r="F109" s="15">
        <f>Quarter1!F109</f>
        <v>0.65</v>
      </c>
      <c r="G109" s="15">
        <f>Quarter2!C109</f>
        <v>62817</v>
      </c>
      <c r="H109" s="15">
        <f>Quarter2!D109</f>
        <v>38000</v>
      </c>
      <c r="I109" s="15">
        <f>Quarter2!E109</f>
        <v>60916</v>
      </c>
      <c r="J109" s="15">
        <f>Quarter2!F109</f>
        <v>22916</v>
      </c>
      <c r="K109" s="15" t="str">
        <f>Quarter2!G109</f>
        <v>60,3%</v>
      </c>
      <c r="L109" s="15">
        <f>Quarter3!C109</f>
        <v>0</v>
      </c>
      <c r="M109" s="15">
        <f>Quarter3!D109</f>
        <v>37000</v>
      </c>
      <c r="N109" s="15">
        <f>Quarter3!E109</f>
        <v>0</v>
      </c>
      <c r="O109" s="15">
        <f>Quarter3!F109</f>
        <v>37000</v>
      </c>
      <c r="P109" s="15">
        <f>Quarter3!G109</f>
        <v>1</v>
      </c>
      <c r="Q109" s="15">
        <f>Quarter4!C109</f>
        <v>0</v>
      </c>
      <c r="R109" s="15">
        <f>Quarter4!D109</f>
        <v>0</v>
      </c>
      <c r="S109" s="15">
        <f>Quarter4!E109</f>
        <v>0</v>
      </c>
      <c r="T109" s="15">
        <f>Quarter4!F109</f>
        <v>0</v>
      </c>
      <c r="U109" s="15">
        <f>Quarter4!G109</f>
        <v>0</v>
      </c>
      <c r="V109" s="15">
        <f>Quarter4!H109</f>
        <v>0</v>
      </c>
      <c r="W109" s="15">
        <f>Quarter4!I109</f>
        <v>0</v>
      </c>
      <c r="X109" s="15"/>
      <c r="Y109" s="15"/>
      <c r="Z109" s="15"/>
    </row>
    <row r="110" spans="1:26" ht="51">
      <c r="A110" s="70" t="str">
        <f>Quarter1!A110</f>
        <v>Number of technical documents/reports on
improving dissemination and usage</v>
      </c>
      <c r="B110" s="15">
        <f>Quarter1!B110</f>
        <v>2</v>
      </c>
      <c r="C110" s="15" t="str">
        <f>Quarter1!C110</f>
        <v>-</v>
      </c>
      <c r="D110" s="15">
        <f>Quarter1!D110</f>
        <v>0</v>
      </c>
      <c r="E110" s="15">
        <f>Quarter1!E110</f>
        <v>0</v>
      </c>
      <c r="F110" s="15">
        <f>Quarter1!F110</f>
        <v>0</v>
      </c>
      <c r="G110" s="15" t="str">
        <f>Quarter2!C110</f>
        <v>-</v>
      </c>
      <c r="H110" s="15" t="str">
        <f>Quarter2!D110</f>
        <v>-</v>
      </c>
      <c r="I110" s="15" t="str">
        <f>Quarter2!E110</f>
        <v>-</v>
      </c>
      <c r="J110" s="15" t="str">
        <f>Quarter2!F110</f>
        <v>-</v>
      </c>
      <c r="K110" s="15" t="str">
        <f>Quarter2!G110</f>
        <v>-</v>
      </c>
      <c r="L110" s="15" t="str">
        <f>Quarter3!C110</f>
        <v>-</v>
      </c>
      <c r="M110" s="15" t="str">
        <f>Quarter3!D110</f>
        <v>-</v>
      </c>
      <c r="N110" s="15" t="str">
        <f>Quarter3!E110</f>
        <v>-</v>
      </c>
      <c r="O110" s="15" t="str">
        <f>Quarter3!F110</f>
        <v>-</v>
      </c>
      <c r="P110" s="15" t="str">
        <f>Quarter3!G110</f>
        <v>-</v>
      </c>
      <c r="Q110" s="15">
        <f>Quarter4!C110</f>
        <v>0</v>
      </c>
      <c r="R110" s="15">
        <f>Quarter4!D110</f>
        <v>0</v>
      </c>
      <c r="S110" s="15">
        <f>Quarter4!E110</f>
        <v>0</v>
      </c>
      <c r="T110" s="15">
        <f>Quarter4!F110</f>
        <v>0</v>
      </c>
      <c r="U110" s="15">
        <f>Quarter4!G110</f>
        <v>0</v>
      </c>
      <c r="V110" s="15">
        <f>Quarter4!H110</f>
        <v>0</v>
      </c>
      <c r="W110" s="15">
        <f>Quarter4!I110</f>
        <v>0</v>
      </c>
      <c r="X110" s="15"/>
      <c r="Y110" s="15"/>
      <c r="Z110" s="15"/>
    </row>
    <row r="111" spans="1:26" ht="38.25">
      <c r="A111" s="70" t="str">
        <f>Quarter1!A111</f>
        <v>Number and timeliness of standards developed
and reviewed</v>
      </c>
      <c r="B111" s="15">
        <f>Quarter1!B111</f>
        <v>9</v>
      </c>
      <c r="C111" s="15" t="str">
        <f>Quarter1!C111</f>
        <v>-</v>
      </c>
      <c r="D111" s="15">
        <f>Quarter1!D111</f>
        <v>0</v>
      </c>
      <c r="E111" s="15">
        <f>Quarter1!E111</f>
        <v>0</v>
      </c>
      <c r="F111" s="15">
        <f>Quarter1!F111</f>
        <v>0</v>
      </c>
      <c r="G111" s="15">
        <f>Quarter2!C111</f>
        <v>0</v>
      </c>
      <c r="H111" s="15" t="str">
        <f>Quarter2!D111</f>
        <v>-</v>
      </c>
      <c r="I111" s="15" t="str">
        <f>Quarter2!E111</f>
        <v>-</v>
      </c>
      <c r="J111" s="15" t="str">
        <f>Quarter2!F111</f>
        <v>-</v>
      </c>
      <c r="K111" s="15" t="str">
        <f>Quarter2!G111</f>
        <v>-</v>
      </c>
      <c r="L111" s="15" t="str">
        <f>Quarter3!C111</f>
        <v>-</v>
      </c>
      <c r="M111" s="15" t="str">
        <f>Quarter3!D111</f>
        <v>-</v>
      </c>
      <c r="N111" s="15" t="str">
        <f>Quarter3!E111</f>
        <v>-</v>
      </c>
      <c r="O111" s="15" t="str">
        <f>Quarter3!F111</f>
        <v>-</v>
      </c>
      <c r="P111" s="15" t="str">
        <f>Quarter3!G111</f>
        <v>-</v>
      </c>
      <c r="Q111" s="15">
        <f>Quarter4!C111</f>
        <v>0</v>
      </c>
      <c r="R111" s="15">
        <f>Quarter4!D111</f>
        <v>0</v>
      </c>
      <c r="S111" s="15">
        <f>Quarter4!E111</f>
        <v>0</v>
      </c>
      <c r="T111" s="15">
        <f>Quarter4!F111</f>
        <v>0</v>
      </c>
      <c r="U111" s="15">
        <f>Quarter4!G111</f>
        <v>0</v>
      </c>
      <c r="V111" s="15">
        <f>Quarter4!H111</f>
        <v>0</v>
      </c>
      <c r="W111" s="15">
        <f>Quarter4!I111</f>
        <v>0</v>
      </c>
      <c r="X111" s="15"/>
      <c r="Y111" s="15"/>
      <c r="Z111" s="15"/>
    </row>
    <row r="112" spans="1:26" ht="51">
      <c r="A112" s="70" t="str">
        <f>Quarter1!A112</f>
        <v>Number of technical documents/reports on
improving standards development</v>
      </c>
      <c r="B112" s="15">
        <f>Quarter1!B112</f>
        <v>3</v>
      </c>
      <c r="C112" s="15" t="str">
        <f>Quarter1!C112</f>
        <v>-</v>
      </c>
      <c r="D112" s="15">
        <f>Quarter1!D112</f>
        <v>0</v>
      </c>
      <c r="E112" s="15">
        <f>Quarter1!E112</f>
        <v>0</v>
      </c>
      <c r="F112" s="15">
        <f>Quarter1!F112</f>
        <v>0</v>
      </c>
      <c r="G112" s="15" t="str">
        <f>Quarter2!C112</f>
        <v>-</v>
      </c>
      <c r="H112" s="15" t="str">
        <f>Quarter2!D112</f>
        <v>-</v>
      </c>
      <c r="I112" s="15" t="str">
        <f>Quarter2!E112</f>
        <v>-</v>
      </c>
      <c r="J112" s="15" t="str">
        <f>Quarter2!F112</f>
        <v>-</v>
      </c>
      <c r="K112" s="15" t="str">
        <f>Quarter2!G112</f>
        <v>-</v>
      </c>
      <c r="L112" s="15" t="str">
        <f>Quarter3!C112</f>
        <v>-</v>
      </c>
      <c r="M112" s="15" t="str">
        <f>Quarter3!D112</f>
        <v>-</v>
      </c>
      <c r="N112" s="15" t="str">
        <f>Quarter3!E112</f>
        <v>-</v>
      </c>
      <c r="O112" s="15" t="str">
        <f>Quarter3!F112</f>
        <v>-</v>
      </c>
      <c r="P112" s="15" t="str">
        <f>Quarter3!G112</f>
        <v>-</v>
      </c>
      <c r="Q112" s="15">
        <f>Quarter4!C112</f>
        <v>0</v>
      </c>
      <c r="R112" s="15">
        <f>Quarter4!D112</f>
        <v>0</v>
      </c>
      <c r="S112" s="15">
        <f>Quarter4!E112</f>
        <v>0</v>
      </c>
      <c r="T112" s="15">
        <f>Quarter4!F112</f>
        <v>0</v>
      </c>
      <c r="U112" s="15">
        <f>Quarter4!G112</f>
        <v>0</v>
      </c>
      <c r="V112" s="15">
        <f>Quarter4!H112</f>
        <v>0</v>
      </c>
      <c r="W112" s="15">
        <f>Quarter4!I112</f>
        <v>0</v>
      </c>
      <c r="X112" s="15"/>
      <c r="Y112" s="15"/>
      <c r="Z112" s="15"/>
    </row>
    <row r="113" spans="1:26" ht="25.5">
      <c r="A113" s="70" t="str">
        <f>Quarter1!A113</f>
        <v>Number and timeliness of Stats Today</v>
      </c>
      <c r="B113" s="15">
        <f>Quarter1!B113</f>
        <v>230</v>
      </c>
      <c r="C113" s="15">
        <f>Quarter1!C113</f>
        <v>60</v>
      </c>
      <c r="D113" s="15">
        <f>Quarter1!D113</f>
        <v>60</v>
      </c>
      <c r="E113" s="15">
        <f>Quarter1!E113</f>
        <v>0</v>
      </c>
      <c r="F113" s="15">
        <f>Quarter1!F113</f>
        <v>0</v>
      </c>
      <c r="G113" s="15">
        <f>Quarter2!C113</f>
        <v>60</v>
      </c>
      <c r="H113" s="15">
        <f>Quarter2!D113</f>
        <v>60</v>
      </c>
      <c r="I113" s="15">
        <f>Quarter2!E113</f>
        <v>64</v>
      </c>
      <c r="J113" s="15">
        <f>Quarter2!F113</f>
        <v>4</v>
      </c>
      <c r="K113" s="15">
        <f>Quarter2!G113</f>
        <v>0.1</v>
      </c>
      <c r="L113" s="15">
        <f>Quarter3!C113</f>
        <v>64</v>
      </c>
      <c r="M113" s="15">
        <f>Quarter3!D113</f>
        <v>50</v>
      </c>
      <c r="N113" s="15">
        <f>Quarter3!E113</f>
        <v>56</v>
      </c>
      <c r="O113" s="15">
        <f>Quarter3!F113</f>
        <v>6</v>
      </c>
      <c r="P113" s="15">
        <f>Quarter3!G113</f>
        <v>0.12</v>
      </c>
      <c r="Q113" s="15">
        <f>Quarter4!C113</f>
        <v>0</v>
      </c>
      <c r="R113" s="15">
        <f>Quarter4!D113</f>
        <v>0</v>
      </c>
      <c r="S113" s="15">
        <f>Quarter4!E113</f>
        <v>0</v>
      </c>
      <c r="T113" s="15">
        <f>Quarter4!F113</f>
        <v>0</v>
      </c>
      <c r="U113" s="15">
        <f>Quarter4!G113</f>
        <v>0</v>
      </c>
      <c r="V113" s="15">
        <f>Quarter4!H113</f>
        <v>0</v>
      </c>
      <c r="W113" s="15">
        <f>Quarter4!I113</f>
        <v>0</v>
      </c>
      <c r="X113" s="15"/>
      <c r="Y113" s="15"/>
      <c r="Z113" s="15"/>
    </row>
    <row r="114" spans="1:26" ht="25.5">
      <c r="A114" s="70" t="str">
        <f>Quarter1!A114</f>
        <v>Number and timeliness of weekly Pulse</v>
      </c>
      <c r="B114" s="15">
        <f>Quarter1!B114</f>
        <v>48</v>
      </c>
      <c r="C114" s="15">
        <f>Quarter1!C114</f>
        <v>12</v>
      </c>
      <c r="D114" s="15">
        <f>Quarter1!D114</f>
        <v>16</v>
      </c>
      <c r="E114" s="15">
        <f>Quarter1!E114</f>
        <v>4</v>
      </c>
      <c r="F114" s="15">
        <f>Quarter1!F114</f>
        <v>1.33</v>
      </c>
      <c r="G114" s="15">
        <f>Quarter2!C114</f>
        <v>15</v>
      </c>
      <c r="H114" s="15">
        <f>Quarter2!D114</f>
        <v>12</v>
      </c>
      <c r="I114" s="15">
        <f>Quarter2!E114</f>
        <v>14</v>
      </c>
      <c r="J114" s="15">
        <f>Quarter2!F114</f>
        <v>2</v>
      </c>
      <c r="K114" s="15">
        <f>Quarter2!G114</f>
        <v>0.16</v>
      </c>
      <c r="L114" s="15">
        <f>Quarter3!C114</f>
        <v>14</v>
      </c>
      <c r="M114" s="15">
        <f>Quarter3!D114</f>
        <v>12</v>
      </c>
      <c r="N114" s="15">
        <f>Quarter3!E114</f>
        <v>14</v>
      </c>
      <c r="O114" s="15">
        <f>Quarter3!F114</f>
        <v>2</v>
      </c>
      <c r="P114" s="15" t="str">
        <f>Quarter3!G114</f>
        <v>16,6%</v>
      </c>
      <c r="Q114" s="15">
        <f>Quarter4!C114</f>
        <v>0</v>
      </c>
      <c r="R114" s="15">
        <f>Quarter4!D114</f>
        <v>0</v>
      </c>
      <c r="S114" s="15">
        <f>Quarter4!E114</f>
        <v>0</v>
      </c>
      <c r="T114" s="15">
        <f>Quarter4!F114</f>
        <v>0</v>
      </c>
      <c r="U114" s="15">
        <f>Quarter4!G114</f>
        <v>0</v>
      </c>
      <c r="V114" s="15">
        <f>Quarter4!H114</f>
        <v>0</v>
      </c>
      <c r="W114" s="15">
        <f>Quarter4!I114</f>
        <v>0</v>
      </c>
      <c r="X114" s="15"/>
      <c r="Y114" s="15"/>
      <c r="Z114" s="15"/>
    </row>
    <row r="115" spans="1:26" ht="25.5">
      <c r="A115" s="70" t="str">
        <f>Quarter1!A115</f>
        <v>Number and timeliness of Stats Update Bulletin</v>
      </c>
      <c r="B115" s="15">
        <f>Quarter1!B115</f>
        <v>20</v>
      </c>
      <c r="C115" s="15">
        <f>Quarter1!C115</f>
        <v>8</v>
      </c>
      <c r="D115" s="15">
        <f>Quarter1!D115</f>
        <v>13</v>
      </c>
      <c r="E115" s="15">
        <f>Quarter1!E115</f>
        <v>5</v>
      </c>
      <c r="F115" s="15">
        <f>Quarter1!F115</f>
        <v>1.62</v>
      </c>
      <c r="G115" s="15">
        <f>Quarter2!C115</f>
        <v>13</v>
      </c>
      <c r="H115" s="15">
        <f>Quarter2!D115</f>
        <v>4</v>
      </c>
      <c r="I115" s="15">
        <f>Quarter2!E115</f>
        <v>13</v>
      </c>
      <c r="J115" s="15">
        <f>Quarter2!F115</f>
        <v>9</v>
      </c>
      <c r="K115" s="15">
        <f>Quarter2!G115</f>
        <v>2.25</v>
      </c>
      <c r="L115" s="15">
        <f>Quarter3!C115</f>
        <v>13</v>
      </c>
      <c r="M115" s="15">
        <f>Quarter3!D115</f>
        <v>4</v>
      </c>
      <c r="N115" s="15">
        <f>Quarter3!E115</f>
        <v>12</v>
      </c>
      <c r="O115" s="15">
        <f>Quarter3!F115</f>
        <v>8</v>
      </c>
      <c r="P115" s="15">
        <f>Quarter3!G115</f>
        <v>3</v>
      </c>
      <c r="Q115" s="15">
        <f>Quarter4!C115</f>
        <v>0</v>
      </c>
      <c r="R115" s="15">
        <f>Quarter4!D115</f>
        <v>0</v>
      </c>
      <c r="S115" s="15">
        <f>Quarter4!E115</f>
        <v>0</v>
      </c>
      <c r="T115" s="15">
        <f>Quarter4!F115</f>
        <v>0</v>
      </c>
      <c r="U115" s="15">
        <f>Quarter4!G115</f>
        <v>0</v>
      </c>
      <c r="V115" s="15">
        <f>Quarter4!H115</f>
        <v>0</v>
      </c>
      <c r="W115" s="15">
        <f>Quarter4!I115</f>
        <v>0</v>
      </c>
      <c r="X115" s="15"/>
      <c r="Y115" s="15"/>
      <c r="Z115" s="15"/>
    </row>
    <row r="116" spans="1:26" ht="51">
      <c r="A116" s="70" t="str">
        <f>Quarter1!A116</f>
        <v>Number and timeliness of external newsletters
(Fieldworker and Economic Stats)</v>
      </c>
      <c r="B116" s="15">
        <f>Quarter1!B116</f>
        <v>12</v>
      </c>
      <c r="C116" s="15">
        <f>Quarter1!C116</f>
        <v>3</v>
      </c>
      <c r="D116" s="15">
        <f>Quarter1!D116</f>
        <v>0</v>
      </c>
      <c r="E116" s="15">
        <f>Quarter1!E116</f>
        <v>3</v>
      </c>
      <c r="F116" s="15">
        <f>Quarter1!F116</f>
        <v>100</v>
      </c>
      <c r="G116" s="15">
        <f>Quarter2!C116</f>
        <v>0</v>
      </c>
      <c r="H116" s="15">
        <f>Quarter2!D116</f>
        <v>3</v>
      </c>
      <c r="I116" s="15">
        <f>Quarter2!E116</f>
        <v>0</v>
      </c>
      <c r="J116" s="15">
        <f>Quarter2!F116</f>
        <v>3</v>
      </c>
      <c r="K116" s="15">
        <f>Quarter2!G116</f>
        <v>1</v>
      </c>
      <c r="L116" s="15">
        <f>Quarter3!C116</f>
        <v>0</v>
      </c>
      <c r="M116" s="15">
        <f>Quarter3!D116</f>
        <v>3</v>
      </c>
      <c r="N116" s="15">
        <f>Quarter3!E116</f>
        <v>2</v>
      </c>
      <c r="O116" s="15">
        <f>Quarter3!F116</f>
        <v>1</v>
      </c>
      <c r="P116" s="15">
        <f>Quarter3!G116</f>
        <v>0.33</v>
      </c>
      <c r="Q116" s="15">
        <f>Quarter4!C116</f>
        <v>0</v>
      </c>
      <c r="R116" s="15">
        <f>Quarter4!D116</f>
        <v>0</v>
      </c>
      <c r="S116" s="15">
        <f>Quarter4!E116</f>
        <v>0</v>
      </c>
      <c r="T116" s="15">
        <f>Quarter4!F116</f>
        <v>0</v>
      </c>
      <c r="U116" s="15">
        <f>Quarter4!G116</f>
        <v>0</v>
      </c>
      <c r="V116" s="15">
        <f>Quarter4!H116</f>
        <v>0</v>
      </c>
      <c r="W116" s="15">
        <f>Quarter4!I116</f>
        <v>0</v>
      </c>
      <c r="X116" s="15"/>
      <c r="Y116" s="15"/>
      <c r="Z116" s="15"/>
    </row>
    <row r="117" spans="1:26" ht="51">
      <c r="A117" s="70" t="str">
        <f>Quarter1!A117</f>
        <v>Number and timeliness of articles submitted for publication in other government newsletters</v>
      </c>
      <c r="B117" s="15">
        <f>Quarter1!B117</f>
        <v>6</v>
      </c>
      <c r="C117" s="15">
        <f>Quarter1!C117</f>
        <v>2</v>
      </c>
      <c r="D117" s="15">
        <f>Quarter1!D117</f>
        <v>1</v>
      </c>
      <c r="E117" s="15">
        <f>Quarter1!E117</f>
        <v>1</v>
      </c>
      <c r="F117" s="15">
        <f>Quarter1!F117</f>
        <v>0.5</v>
      </c>
      <c r="G117" s="15">
        <f>Quarter2!C117</f>
        <v>1</v>
      </c>
      <c r="H117" s="15">
        <f>Quarter2!D117</f>
        <v>2</v>
      </c>
      <c r="I117" s="15">
        <f>Quarter2!E117</f>
        <v>2</v>
      </c>
      <c r="J117" s="15">
        <f>Quarter2!F117</f>
        <v>0</v>
      </c>
      <c r="K117" s="15">
        <f>Quarter2!G117</f>
        <v>0</v>
      </c>
      <c r="L117" s="15">
        <f>Quarter3!C117</f>
        <v>1</v>
      </c>
      <c r="M117" s="15">
        <f>Quarter3!D117</f>
        <v>1</v>
      </c>
      <c r="N117" s="15">
        <f>Quarter3!E117</f>
        <v>0</v>
      </c>
      <c r="O117" s="15">
        <f>Quarter3!F117</f>
        <v>1</v>
      </c>
      <c r="P117" s="15">
        <f>Quarter3!G117</f>
        <v>1</v>
      </c>
      <c r="Q117" s="15">
        <f>Quarter4!C117</f>
        <v>0</v>
      </c>
      <c r="R117" s="15">
        <f>Quarter4!D117</f>
        <v>0</v>
      </c>
      <c r="S117" s="15">
        <f>Quarter4!E117</f>
        <v>0</v>
      </c>
      <c r="T117" s="15">
        <f>Quarter4!F117</f>
        <v>0</v>
      </c>
      <c r="U117" s="15">
        <f>Quarter4!G117</f>
        <v>0</v>
      </c>
      <c r="V117" s="15">
        <f>Quarter4!H117</f>
        <v>0</v>
      </c>
      <c r="W117" s="15">
        <f>Quarter4!I117</f>
        <v>0</v>
      </c>
      <c r="X117" s="15"/>
      <c r="Y117" s="15"/>
      <c r="Z117" s="15"/>
    </row>
    <row r="118" spans="1:26" ht="38.25">
      <c r="A118" s="70" t="str">
        <f>Quarter1!A118</f>
        <v>Number and timeliness of publicity and
advocacy products</v>
      </c>
      <c r="B118" s="15">
        <f>Quarter1!B118</f>
        <v>6</v>
      </c>
      <c r="C118" s="15">
        <f>Quarter1!C118</f>
        <v>2</v>
      </c>
      <c r="D118" s="15">
        <f>Quarter1!D118</f>
        <v>1</v>
      </c>
      <c r="E118" s="15">
        <f>Quarter1!E118</f>
        <v>1</v>
      </c>
      <c r="F118" s="15">
        <f>Quarter1!F118</f>
        <v>0.5</v>
      </c>
      <c r="G118" s="15">
        <f>Quarter2!C118</f>
        <v>1</v>
      </c>
      <c r="H118" s="15">
        <f>Quarter2!D118</f>
        <v>1</v>
      </c>
      <c r="I118" s="15">
        <f>Quarter2!E118</f>
        <v>0</v>
      </c>
      <c r="J118" s="15">
        <f>Quarter2!F118</f>
        <v>1</v>
      </c>
      <c r="K118" s="15">
        <f>Quarter2!G118</f>
        <v>1</v>
      </c>
      <c r="L118" s="15">
        <f>Quarter3!C118</f>
        <v>0</v>
      </c>
      <c r="M118" s="15">
        <f>Quarter3!D118</f>
        <v>2</v>
      </c>
      <c r="N118" s="15">
        <f>Quarter3!E118</f>
        <v>5</v>
      </c>
      <c r="O118" s="15">
        <f>Quarter3!F118</f>
        <v>3</v>
      </c>
      <c r="P118" s="15">
        <f>Quarter3!G118</f>
        <v>2.5</v>
      </c>
      <c r="Q118" s="15">
        <f>Quarter4!C118</f>
        <v>0</v>
      </c>
      <c r="R118" s="15">
        <f>Quarter4!D118</f>
        <v>0</v>
      </c>
      <c r="S118" s="15">
        <f>Quarter4!E118</f>
        <v>0</v>
      </c>
      <c r="T118" s="15">
        <f>Quarter4!F118</f>
        <v>0</v>
      </c>
      <c r="U118" s="15">
        <f>Quarter4!G118</f>
        <v>0</v>
      </c>
      <c r="V118" s="15">
        <f>Quarter4!H118</f>
        <v>0</v>
      </c>
      <c r="W118" s="15">
        <f>Quarter4!I118</f>
        <v>0</v>
      </c>
      <c r="X118" s="15"/>
      <c r="Y118" s="15"/>
      <c r="Z118" s="15"/>
    </row>
    <row r="119" spans="1:26" ht="51">
      <c r="A119" s="70" t="str">
        <f>Quarter1!A119</f>
        <v>Number of technical documents/reports on
improving internal and external communications</v>
      </c>
      <c r="B119" s="15">
        <f>Quarter1!B119</f>
        <v>6</v>
      </c>
      <c r="C119" s="15" t="str">
        <f>Quarter1!C119</f>
        <v>-</v>
      </c>
      <c r="D119" s="15">
        <f>Quarter1!D119</f>
        <v>0</v>
      </c>
      <c r="E119" s="15">
        <f>Quarter1!E119</f>
        <v>0</v>
      </c>
      <c r="F119" s="15">
        <f>Quarter1!F119</f>
        <v>0</v>
      </c>
      <c r="G119" s="15" t="str">
        <f>Quarter2!C119</f>
        <v>-</v>
      </c>
      <c r="H119" s="15" t="str">
        <f>Quarter2!D119</f>
        <v>-</v>
      </c>
      <c r="I119" s="15" t="str">
        <f>Quarter2!E119</f>
        <v>-</v>
      </c>
      <c r="J119" s="15" t="str">
        <f>Quarter2!F119</f>
        <v>-</v>
      </c>
      <c r="K119" s="15" t="str">
        <f>Quarter2!G119</f>
        <v>-</v>
      </c>
      <c r="L119" s="15" t="str">
        <f>Quarter3!C119</f>
        <v>-</v>
      </c>
      <c r="M119" s="15" t="str">
        <f>Quarter3!D119</f>
        <v>-</v>
      </c>
      <c r="N119" s="15" t="str">
        <f>Quarter3!E119</f>
        <v>-</v>
      </c>
      <c r="O119" s="15" t="str">
        <f>Quarter3!F119</f>
        <v>-</v>
      </c>
      <c r="P119" s="15" t="str">
        <f>Quarter3!G119</f>
        <v>-</v>
      </c>
      <c r="Q119" s="15">
        <f>Quarter4!C119</f>
        <v>0</v>
      </c>
      <c r="R119" s="15">
        <f>Quarter4!D119</f>
        <v>0</v>
      </c>
      <c r="S119" s="15">
        <f>Quarter4!E119</f>
        <v>0</v>
      </c>
      <c r="T119" s="15">
        <f>Quarter4!F119</f>
        <v>0</v>
      </c>
      <c r="U119" s="15">
        <f>Quarter4!G119</f>
        <v>0</v>
      </c>
      <c r="V119" s="15">
        <f>Quarter4!H119</f>
        <v>0</v>
      </c>
      <c r="W119" s="15">
        <f>Quarter4!I119</f>
        <v>0</v>
      </c>
      <c r="X119" s="15"/>
      <c r="Y119" s="15"/>
      <c r="Z119" s="15"/>
    </row>
    <row r="120" spans="1:26" ht="38.25">
      <c r="A120" s="70" t="str">
        <f>Quarter1!A120</f>
        <v>Percentage of telephonic queries handled within 15 minutes</v>
      </c>
      <c r="B120" s="15">
        <f>Quarter1!B120</f>
        <v>0.85</v>
      </c>
      <c r="C120" s="15">
        <f>Quarter1!C120</f>
        <v>0.85</v>
      </c>
      <c r="D120" s="15" t="str">
        <f>Quarter1!D120</f>
        <v>98,1%</v>
      </c>
      <c r="E120" s="15" t="str">
        <f>Quarter1!E120</f>
        <v>13,1</v>
      </c>
      <c r="F120" s="15">
        <f>Quarter1!F120</f>
        <v>0.15</v>
      </c>
      <c r="G120" s="15" t="str">
        <f>Quarter2!C120</f>
        <v>98,1%</v>
      </c>
      <c r="H120" s="15">
        <f>Quarter2!D120</f>
        <v>0.85</v>
      </c>
      <c r="I120" s="15" t="str">
        <f>Quarter2!E120</f>
        <v>95,9%</v>
      </c>
      <c r="J120" s="15" t="str">
        <f>Quarter2!F120</f>
        <v>10,9%</v>
      </c>
      <c r="K120" s="15" t="str">
        <f>Quarter2!G120</f>
        <v>12,8%</v>
      </c>
      <c r="L120" s="15" t="str">
        <f>Quarter3!C120</f>
        <v>95,9%</v>
      </c>
      <c r="M120" s="15">
        <f>Quarter3!D120</f>
        <v>0.85</v>
      </c>
      <c r="N120" s="15" t="str">
        <f>Quarter3!E120</f>
        <v>97,7%</v>
      </c>
      <c r="O120" s="15" t="str">
        <f>Quarter3!F120</f>
        <v>12,7%</v>
      </c>
      <c r="P120" s="15">
        <f>Quarter3!G120</f>
        <v>0.15</v>
      </c>
      <c r="Q120" s="15">
        <f>Quarter4!C120</f>
        <v>0</v>
      </c>
      <c r="R120" s="15">
        <f>Quarter4!D120</f>
        <v>0</v>
      </c>
      <c r="S120" s="15">
        <f>Quarter4!E120</f>
        <v>0</v>
      </c>
      <c r="T120" s="15">
        <f>Quarter4!F120</f>
        <v>0</v>
      </c>
      <c r="U120" s="15">
        <f>Quarter4!G120</f>
        <v>0</v>
      </c>
      <c r="V120" s="15">
        <f>Quarter4!H120</f>
        <v>0</v>
      </c>
      <c r="W120" s="15">
        <f>Quarter4!I120</f>
        <v>0</v>
      </c>
      <c r="X120" s="15"/>
      <c r="Y120" s="15"/>
      <c r="Z120" s="15"/>
    </row>
    <row r="121" spans="1:26" ht="38.25">
      <c r="A121" s="70" t="str">
        <f>Quarter1!A121</f>
        <v>Percentage enquiries on normal requests handled within 24 hours</v>
      </c>
      <c r="B121" s="15">
        <f>Quarter1!B121</f>
        <v>0.85</v>
      </c>
      <c r="C121" s="15">
        <f>Quarter1!C121</f>
        <v>0.85</v>
      </c>
      <c r="D121" s="15" t="str">
        <f>Quarter1!D121</f>
        <v>98,4%</v>
      </c>
      <c r="E121" s="15" t="str">
        <f>Quarter1!E121</f>
        <v>13,4</v>
      </c>
      <c r="F121" s="15" t="str">
        <f>Quarter1!F121</f>
        <v>15,7%</v>
      </c>
      <c r="G121" s="15" t="str">
        <f>Quarter2!C121</f>
        <v>98,4%</v>
      </c>
      <c r="H121" s="15">
        <f>Quarter2!D121</f>
        <v>0.85</v>
      </c>
      <c r="I121" s="15" t="str">
        <f>Quarter2!E121</f>
        <v>97,9%</v>
      </c>
      <c r="J121" s="15" t="str">
        <f>Quarter2!F121</f>
        <v>12,9%</v>
      </c>
      <c r="K121" s="15" t="str">
        <f>Quarter2!G121</f>
        <v>15,1%</v>
      </c>
      <c r="L121" s="15" t="str">
        <f>Quarter3!C121</f>
        <v>97,9%</v>
      </c>
      <c r="M121" s="15">
        <f>Quarter3!D121</f>
        <v>0.85</v>
      </c>
      <c r="N121" s="15" t="str">
        <f>Quarter3!E121</f>
        <v>94,4%</v>
      </c>
      <c r="O121" s="15" t="str">
        <f>Quarter3!F121</f>
        <v>9,4%</v>
      </c>
      <c r="P121" s="15">
        <f>Quarter3!G121</f>
        <v>0.11</v>
      </c>
      <c r="Q121" s="15">
        <f>Quarter4!C121</f>
        <v>0</v>
      </c>
      <c r="R121" s="15">
        <f>Quarter4!D121</f>
        <v>0</v>
      </c>
      <c r="S121" s="15">
        <f>Quarter4!E121</f>
        <v>0</v>
      </c>
      <c r="T121" s="15">
        <f>Quarter4!F121</f>
        <v>0</v>
      </c>
      <c r="U121" s="15">
        <f>Quarter4!G121</f>
        <v>0</v>
      </c>
      <c r="V121" s="15">
        <f>Quarter4!H121</f>
        <v>0</v>
      </c>
      <c r="W121" s="15">
        <f>Quarter4!I121</f>
        <v>0</v>
      </c>
      <c r="X121" s="15"/>
      <c r="Y121" s="15"/>
      <c r="Z121" s="15"/>
    </row>
    <row r="122" spans="1:26" ht="38.25">
      <c r="A122" s="70" t="str">
        <f>Quarter1!A122</f>
        <v>Percentage enquiries on special requests handled within 5 days</v>
      </c>
      <c r="B122" s="15">
        <f>Quarter1!B122</f>
        <v>0.75</v>
      </c>
      <c r="C122" s="15">
        <f>Quarter1!C122</f>
        <v>0.75</v>
      </c>
      <c r="D122" s="15" t="str">
        <f>Quarter1!D122</f>
        <v>96,5%</v>
      </c>
      <c r="E122" s="15" t="str">
        <f>Quarter1!E122</f>
        <v>21,5%</v>
      </c>
      <c r="F122" s="15" t="str">
        <f>Quarter1!F122</f>
        <v>28,6%</v>
      </c>
      <c r="G122" s="15" t="str">
        <f>Quarter2!C122</f>
        <v>96,5%</v>
      </c>
      <c r="H122" s="15">
        <f>Quarter2!D122</f>
        <v>0.75</v>
      </c>
      <c r="I122" s="15" t="str">
        <f>Quarter2!E122</f>
        <v>93,5%</v>
      </c>
      <c r="J122" s="15" t="str">
        <f>Quarter2!F122</f>
        <v>18,5%</v>
      </c>
      <c r="K122" s="15" t="str">
        <f>Quarter2!G122</f>
        <v>21,7%</v>
      </c>
      <c r="L122" s="15" t="str">
        <f>Quarter3!C122</f>
        <v>93,5%</v>
      </c>
      <c r="M122" s="15">
        <f>Quarter3!D122</f>
        <v>0.75</v>
      </c>
      <c r="N122" s="15" t="str">
        <f>Quarter3!E122</f>
        <v>84,3%</v>
      </c>
      <c r="O122" s="15" t="str">
        <f>Quarter3!F122</f>
        <v>9,3%</v>
      </c>
      <c r="P122" s="15" t="str">
        <f>Quarter3!G122</f>
        <v>12,4%</v>
      </c>
      <c r="Q122" s="15">
        <f>Quarter4!C122</f>
        <v>0</v>
      </c>
      <c r="R122" s="15">
        <f>Quarter4!D122</f>
        <v>0</v>
      </c>
      <c r="S122" s="15">
        <f>Quarter4!E122</f>
        <v>0</v>
      </c>
      <c r="T122" s="15">
        <f>Quarter4!F122</f>
        <v>0</v>
      </c>
      <c r="U122" s="15">
        <f>Quarter4!G122</f>
        <v>0</v>
      </c>
      <c r="V122" s="15">
        <f>Quarter4!H122</f>
        <v>0</v>
      </c>
      <c r="W122" s="15">
        <f>Quarter4!I122</f>
        <v>0</v>
      </c>
      <c r="X122" s="15"/>
      <c r="Y122" s="15"/>
      <c r="Z122" s="15"/>
    </row>
    <row r="123" spans="1:26" ht="38.25">
      <c r="A123" s="70" t="str">
        <f>Quarter1!A123</f>
        <v>Number of user satisfaction reports</v>
      </c>
      <c r="B123" s="15">
        <f>Quarter1!B123</f>
        <v>1</v>
      </c>
      <c r="C123" s="15" t="str">
        <f>Quarter1!C123</f>
        <v>-</v>
      </c>
      <c r="D123" s="15">
        <f>Quarter1!D123</f>
        <v>0</v>
      </c>
      <c r="E123" s="15">
        <f>Quarter1!E123</f>
        <v>0</v>
      </c>
      <c r="F123" s="15">
        <f>Quarter1!F123</f>
        <v>0</v>
      </c>
      <c r="G123" s="15" t="str">
        <f>Quarter2!C123</f>
        <v>-</v>
      </c>
      <c r="H123" s="15" t="str">
        <f>Quarter2!D123</f>
        <v>Stakeholder satisfaction report by July 2015</v>
      </c>
      <c r="I123" s="15">
        <f>Quarter2!E123</f>
        <v>1</v>
      </c>
      <c r="J123" s="15">
        <f>Quarter2!F123</f>
        <v>0</v>
      </c>
      <c r="K123" s="15">
        <f>Quarter2!G123</f>
        <v>0</v>
      </c>
      <c r="L123" s="15">
        <f>Quarter3!C123</f>
        <v>0</v>
      </c>
      <c r="M123" s="15" t="str">
        <f>Quarter3!D123</f>
        <v>-</v>
      </c>
      <c r="N123" s="15" t="str">
        <f>Quarter3!E123</f>
        <v>-</v>
      </c>
      <c r="O123" s="15" t="str">
        <f>Quarter3!F123</f>
        <v>-</v>
      </c>
      <c r="P123" s="15" t="str">
        <f>Quarter3!G123</f>
        <v>-</v>
      </c>
      <c r="Q123" s="15">
        <f>Quarter4!C123</f>
        <v>0</v>
      </c>
      <c r="R123" s="15">
        <f>Quarter4!D123</f>
        <v>0</v>
      </c>
      <c r="S123" s="15">
        <f>Quarter4!E123</f>
        <v>0</v>
      </c>
      <c r="T123" s="15">
        <f>Quarter4!F123</f>
        <v>0</v>
      </c>
      <c r="U123" s="15">
        <f>Quarter4!G123</f>
        <v>0</v>
      </c>
      <c r="V123" s="15">
        <f>Quarter4!H123</f>
        <v>0</v>
      </c>
      <c r="W123" s="15">
        <f>Quarter4!I123</f>
        <v>0</v>
      </c>
      <c r="X123" s="15"/>
      <c r="Y123" s="15"/>
      <c r="Z123" s="15"/>
    </row>
    <row r="124" spans="1:26" ht="51">
      <c r="A124" s="70" t="str">
        <f>Quarter1!A124</f>
        <v>Number of technical documents/reports on
improving stakeholder management services</v>
      </c>
      <c r="B124" s="15">
        <f>Quarter1!B124</f>
        <v>3</v>
      </c>
      <c r="C124" s="15" t="str">
        <f>Quarter1!C124</f>
        <v>-</v>
      </c>
      <c r="D124" s="15">
        <f>Quarter1!D124</f>
        <v>0</v>
      </c>
      <c r="E124" s="15">
        <f>Quarter1!E124</f>
        <v>0</v>
      </c>
      <c r="F124" s="15">
        <f>Quarter1!F124</f>
        <v>0</v>
      </c>
      <c r="G124" s="15" t="str">
        <f>Quarter2!C124</f>
        <v>-</v>
      </c>
      <c r="H124" s="15" t="str">
        <f>Quarter2!D124</f>
        <v>-</v>
      </c>
      <c r="I124" s="15" t="str">
        <f>Quarter2!E124</f>
        <v>-</v>
      </c>
      <c r="J124" s="15" t="str">
        <f>Quarter2!F124</f>
        <v>-</v>
      </c>
      <c r="K124" s="15" t="str">
        <f>Quarter2!G124</f>
        <v>-</v>
      </c>
      <c r="L124" s="15" t="str">
        <f>Quarter3!C124</f>
        <v>-</v>
      </c>
      <c r="M124" s="15" t="str">
        <f>Quarter3!D124</f>
        <v>-</v>
      </c>
      <c r="N124" s="15" t="str">
        <f>Quarter3!E124</f>
        <v>-</v>
      </c>
      <c r="O124" s="15" t="str">
        <f>Quarter3!F124</f>
        <v>-</v>
      </c>
      <c r="P124" s="15" t="str">
        <f>Quarter3!G124</f>
        <v>-</v>
      </c>
      <c r="Q124" s="15">
        <f>Quarter4!C124</f>
        <v>0</v>
      </c>
      <c r="R124" s="15">
        <f>Quarter4!D124</f>
        <v>0</v>
      </c>
      <c r="S124" s="15">
        <f>Quarter4!E124</f>
        <v>0</v>
      </c>
      <c r="T124" s="15">
        <f>Quarter4!F124</f>
        <v>0</v>
      </c>
      <c r="U124" s="15">
        <f>Quarter4!G124</f>
        <v>0</v>
      </c>
      <c r="V124" s="15">
        <f>Quarter4!H124</f>
        <v>0</v>
      </c>
      <c r="W124" s="15">
        <f>Quarter4!I124</f>
        <v>0</v>
      </c>
      <c r="X124" s="15"/>
      <c r="Y124" s="15"/>
      <c r="Z124" s="15"/>
    </row>
    <row r="125" spans="1:26" ht="38.25">
      <c r="A125" s="70" t="str">
        <f>Quarter1!A125</f>
        <v>Number and timeliness of SASQAF quality
statements produced</v>
      </c>
      <c r="B125" s="15">
        <f>Quarter1!B125</f>
        <v>2</v>
      </c>
      <c r="C125" s="15" t="str">
        <f>Quarter1!C125</f>
        <v>-</v>
      </c>
      <c r="D125" s="15">
        <f>Quarter1!D125</f>
        <v>0</v>
      </c>
      <c r="E125" s="15">
        <f>Quarter1!E125</f>
        <v>0</v>
      </c>
      <c r="F125" s="15">
        <f>Quarter1!F125</f>
        <v>0</v>
      </c>
      <c r="G125" s="15" t="str">
        <f>Quarter2!C125</f>
        <v>-</v>
      </c>
      <c r="H125" s="15" t="str">
        <f>Quarter2!D125</f>
        <v>-</v>
      </c>
      <c r="I125" s="15" t="str">
        <f>Quarter2!E125</f>
        <v>-</v>
      </c>
      <c r="J125" s="15" t="str">
        <f>Quarter2!F125</f>
        <v>-</v>
      </c>
      <c r="K125" s="15" t="str">
        <f>Quarter2!G125</f>
        <v>-</v>
      </c>
      <c r="L125" s="15" t="str">
        <f>Quarter3!C125</f>
        <v>-</v>
      </c>
      <c r="M125" s="15" t="str">
        <f>Quarter3!D125</f>
        <v>-</v>
      </c>
      <c r="N125" s="15" t="str">
        <f>Quarter3!E125</f>
        <v>-</v>
      </c>
      <c r="O125" s="15" t="str">
        <f>Quarter3!F125</f>
        <v>-</v>
      </c>
      <c r="P125" s="15" t="str">
        <f>Quarter3!G125</f>
        <v>-</v>
      </c>
      <c r="Q125" s="15">
        <f>Quarter4!C125</f>
        <v>0</v>
      </c>
      <c r="R125" s="15">
        <f>Quarter4!D125</f>
        <v>0</v>
      </c>
      <c r="S125" s="15">
        <f>Quarter4!E125</f>
        <v>0</v>
      </c>
      <c r="T125" s="15">
        <f>Quarter4!F125</f>
        <v>0</v>
      </c>
      <c r="U125" s="15">
        <f>Quarter4!G125</f>
        <v>0</v>
      </c>
      <c r="V125" s="15">
        <f>Quarter4!H125</f>
        <v>0</v>
      </c>
      <c r="W125" s="15">
        <f>Quarter4!I125</f>
        <v>0</v>
      </c>
      <c r="X125" s="15"/>
      <c r="Y125" s="15"/>
      <c r="Z125" s="15"/>
    </row>
    <row r="126" spans="1:26" ht="51">
      <c r="A126" s="70" t="str">
        <f>Quarter1!A126</f>
        <v>Number of technical documents/reports on
improving independent quality assessments</v>
      </c>
      <c r="B126" s="15">
        <f>Quarter1!B126</f>
        <v>4</v>
      </c>
      <c r="C126" s="15" t="str">
        <f>Quarter1!C126</f>
        <v>-</v>
      </c>
      <c r="D126" s="15">
        <f>Quarter1!D126</f>
        <v>0</v>
      </c>
      <c r="E126" s="15">
        <f>Quarter1!E126</f>
        <v>0</v>
      </c>
      <c r="F126" s="15">
        <f>Quarter1!F126</f>
        <v>0</v>
      </c>
      <c r="G126" s="15" t="str">
        <f>Quarter2!C126</f>
        <v>-</v>
      </c>
      <c r="H126" s="15" t="str">
        <f>Quarter2!D126</f>
        <v>-</v>
      </c>
      <c r="I126" s="15" t="str">
        <f>Quarter2!E126</f>
        <v>-</v>
      </c>
      <c r="J126" s="15" t="str">
        <f>Quarter2!F126</f>
        <v>-</v>
      </c>
      <c r="K126" s="15" t="str">
        <f>Quarter2!G126</f>
        <v>-</v>
      </c>
      <c r="L126" s="15" t="str">
        <f>Quarter3!C126</f>
        <v>-</v>
      </c>
      <c r="M126" s="15" t="str">
        <f>Quarter3!D126</f>
        <v>-</v>
      </c>
      <c r="N126" s="15" t="str">
        <f>Quarter3!E126</f>
        <v>-</v>
      </c>
      <c r="O126" s="15" t="str">
        <f>Quarter3!F126</f>
        <v>-</v>
      </c>
      <c r="P126" s="15" t="str">
        <f>Quarter3!G126</f>
        <v>-</v>
      </c>
      <c r="Q126" s="15">
        <f>Quarter4!C126</f>
        <v>0</v>
      </c>
      <c r="R126" s="15">
        <f>Quarter4!D126</f>
        <v>0</v>
      </c>
      <c r="S126" s="15">
        <f>Quarter4!E126</f>
        <v>0</v>
      </c>
      <c r="T126" s="15">
        <f>Quarter4!F126</f>
        <v>0</v>
      </c>
      <c r="U126" s="15">
        <f>Quarter4!G126</f>
        <v>0</v>
      </c>
      <c r="V126" s="15">
        <f>Quarter4!H126</f>
        <v>0</v>
      </c>
      <c r="W126" s="15">
        <f>Quarter4!I126</f>
        <v>0</v>
      </c>
      <c r="X126" s="15"/>
      <c r="Y126" s="15"/>
      <c r="Z126" s="15"/>
    </row>
    <row r="127" spans="1:26" ht="38.25">
      <c r="A127" s="70" t="str">
        <f>Quarter1!A127</f>
        <v>Number of points created and maintained (9
Metros &amp; 22 RSCs</v>
      </c>
      <c r="B127" s="15">
        <f>Quarter1!B127</f>
        <v>9</v>
      </c>
      <c r="C127" s="15" t="str">
        <f>Quarter1!C127</f>
        <v>2 Metros</v>
      </c>
      <c r="D127" s="15">
        <f>Quarter1!D127</f>
        <v>0</v>
      </c>
      <c r="E127" s="15">
        <f>Quarter1!E127</f>
        <v>2</v>
      </c>
      <c r="F127" s="15">
        <f>Quarter1!F127</f>
        <v>1</v>
      </c>
      <c r="G127" s="15">
        <f>Quarter2!C127</f>
        <v>0</v>
      </c>
      <c r="H127" s="15" t="str">
        <f>Quarter2!D127</f>
        <v>2 metros, 5 RSC's</v>
      </c>
      <c r="I127" s="15">
        <f>Quarter2!E127</f>
        <v>0</v>
      </c>
      <c r="J127" s="15" t="str">
        <f>Quarter2!F127</f>
        <v>2 metros, 5 RSC's</v>
      </c>
      <c r="K127" s="15">
        <f>Quarter2!G127</f>
        <v>1</v>
      </c>
      <c r="L127" s="15">
        <f>Quarter3!C127</f>
        <v>0</v>
      </c>
      <c r="M127" s="15" t="str">
        <f>Quarter3!D127</f>
        <v>2 metros; 6 RSC's</v>
      </c>
      <c r="N127" s="15" t="str">
        <f>Quarter3!E127</f>
        <v>2 metros; 6 RSC's</v>
      </c>
      <c r="O127" s="15">
        <f>Quarter3!F127</f>
        <v>0</v>
      </c>
      <c r="P127" s="15">
        <f>Quarter3!G127</f>
        <v>0</v>
      </c>
      <c r="Q127" s="15">
        <f>Quarter4!C127</f>
        <v>0</v>
      </c>
      <c r="R127" s="15">
        <f>Quarter4!D127</f>
        <v>0</v>
      </c>
      <c r="S127" s="15">
        <f>Quarter4!E127</f>
        <v>0</v>
      </c>
      <c r="T127" s="15">
        <f>Quarter4!F127</f>
        <v>0</v>
      </c>
      <c r="U127" s="15">
        <f>Quarter4!G127</f>
        <v>0</v>
      </c>
      <c r="V127" s="15">
        <f>Quarter4!H127</f>
        <v>0</v>
      </c>
      <c r="W127" s="15">
        <f>Quarter4!I127</f>
        <v>0</v>
      </c>
      <c r="X127" s="15"/>
      <c r="Y127" s="15"/>
      <c r="Z127" s="15"/>
    </row>
    <row r="128" spans="1:26" ht="25.5">
      <c r="A128" s="70" t="str">
        <f>Quarter1!A128</f>
        <v>Number of EAs demarcated</v>
      </c>
      <c r="B128" s="15">
        <f>Quarter1!B128</f>
        <v>11536</v>
      </c>
      <c r="C128" s="15" t="str">
        <f>Quarter1!C128</f>
        <v>-</v>
      </c>
      <c r="D128" s="15">
        <f>Quarter1!D128</f>
        <v>0</v>
      </c>
      <c r="E128" s="15">
        <f>Quarter1!E128</f>
        <v>0</v>
      </c>
      <c r="F128" s="15">
        <f>Quarter1!F128</f>
        <v>0</v>
      </c>
      <c r="G128" s="15" t="str">
        <f>Quarter2!C128</f>
        <v>-</v>
      </c>
      <c r="H128" s="15" t="str">
        <f>Quarter2!D128</f>
        <v>-</v>
      </c>
      <c r="I128" s="15" t="str">
        <f>Quarter2!E128</f>
        <v>-</v>
      </c>
      <c r="J128" s="15" t="str">
        <f>Quarter2!F128</f>
        <v>-</v>
      </c>
      <c r="K128" s="15" t="str">
        <f>Quarter2!G128</f>
        <v>-</v>
      </c>
      <c r="L128" s="15" t="str">
        <f>Quarter3!C128</f>
        <v>-</v>
      </c>
      <c r="M128" s="15" t="str">
        <f>Quarter3!D128</f>
        <v>-</v>
      </c>
      <c r="N128" s="15" t="str">
        <f>Quarter3!E128</f>
        <v>-</v>
      </c>
      <c r="O128" s="15" t="str">
        <f>Quarter3!F128</f>
        <v>-</v>
      </c>
      <c r="P128" s="15" t="str">
        <f>Quarter3!G128</f>
        <v>-</v>
      </c>
      <c r="Q128" s="15">
        <f>Quarter4!C128</f>
        <v>0</v>
      </c>
      <c r="R128" s="15">
        <f>Quarter4!D128</f>
        <v>0</v>
      </c>
      <c r="S128" s="15">
        <f>Quarter4!E128</f>
        <v>0</v>
      </c>
      <c r="T128" s="15">
        <f>Quarter4!F128</f>
        <v>0</v>
      </c>
      <c r="U128" s="15">
        <f>Quarter4!G128</f>
        <v>0</v>
      </c>
      <c r="V128" s="15">
        <f>Quarter4!H128</f>
        <v>0</v>
      </c>
      <c r="W128" s="15">
        <f>Quarter4!I128</f>
        <v>0</v>
      </c>
      <c r="X128" s="15"/>
      <c r="Y128" s="15"/>
      <c r="Z128" s="15"/>
    </row>
    <row r="129" spans="1:26" ht="51">
      <c r="A129" s="70" t="str">
        <f>Quarter1!A129</f>
        <v>Number of technical documents/reports/
applications to improve the SIF</v>
      </c>
      <c r="B129" s="15">
        <f>Quarter1!B129</f>
        <v>5</v>
      </c>
      <c r="C129" s="15" t="str">
        <f>Quarter1!C129</f>
        <v>-</v>
      </c>
      <c r="D129" s="15">
        <f>Quarter1!D129</f>
        <v>0</v>
      </c>
      <c r="E129" s="15">
        <f>Quarter1!E129</f>
        <v>0</v>
      </c>
      <c r="F129" s="15">
        <f>Quarter1!F129</f>
        <v>0</v>
      </c>
      <c r="G129" s="15">
        <f>Quarter2!C129</f>
        <v>1</v>
      </c>
      <c r="H129" s="15" t="str">
        <f>Quarter2!D129</f>
        <v>-</v>
      </c>
      <c r="I129" s="15" t="str">
        <f>Quarter2!E129</f>
        <v>-</v>
      </c>
      <c r="J129" s="15" t="str">
        <f>Quarter2!F129</f>
        <v>-</v>
      </c>
      <c r="K129" s="15" t="str">
        <f>Quarter2!G129</f>
        <v>-</v>
      </c>
      <c r="L129" s="15" t="str">
        <f>Quarter3!C129</f>
        <v>-</v>
      </c>
      <c r="M129" s="15" t="str">
        <f>Quarter3!D129</f>
        <v>-</v>
      </c>
      <c r="N129" s="15" t="str">
        <f>Quarter3!E129</f>
        <v>-</v>
      </c>
      <c r="O129" s="15" t="str">
        <f>Quarter3!F129</f>
        <v>-</v>
      </c>
      <c r="P129" s="15" t="str">
        <f>Quarter3!G129</f>
        <v>-</v>
      </c>
      <c r="Q129" s="15">
        <f>Quarter4!C129</f>
        <v>0</v>
      </c>
      <c r="R129" s="15">
        <f>Quarter4!D129</f>
        <v>0</v>
      </c>
      <c r="S129" s="15">
        <f>Quarter4!E129</f>
        <v>0</v>
      </c>
      <c r="T129" s="15">
        <f>Quarter4!F129</f>
        <v>0</v>
      </c>
      <c r="U129" s="15">
        <f>Quarter4!G129</f>
        <v>0</v>
      </c>
      <c r="V129" s="15">
        <f>Quarter4!H129</f>
        <v>0</v>
      </c>
      <c r="W129" s="15">
        <f>Quarter4!I129</f>
        <v>0</v>
      </c>
      <c r="X129" s="15"/>
      <c r="Y129" s="15"/>
      <c r="Z129" s="15"/>
    </row>
    <row r="130" spans="1:26" ht="38.25">
      <c r="A130" s="70" t="str">
        <f>Quarter1!A130</f>
        <v>Percentage large business surveys completed</v>
      </c>
      <c r="B130" s="15">
        <f>Quarter1!B130</f>
        <v>0.9</v>
      </c>
      <c r="C130" s="15">
        <f>Quarter1!C130</f>
        <v>0.2</v>
      </c>
      <c r="D130" s="15">
        <f>Quarter1!D130</f>
        <v>0.27</v>
      </c>
      <c r="E130" s="15">
        <f>Quarter1!E130</f>
        <v>7.0000000000000007E-2</v>
      </c>
      <c r="F130" s="15">
        <f>Quarter1!F130</f>
        <v>0.35</v>
      </c>
      <c r="G130" s="15">
        <f>Quarter2!C130</f>
        <v>0.27</v>
      </c>
      <c r="H130" s="15">
        <f>Quarter2!D130</f>
        <v>0.5</v>
      </c>
      <c r="I130" s="15">
        <f>Quarter2!E130</f>
        <v>0.54</v>
      </c>
      <c r="J130" s="15">
        <f>Quarter2!F130</f>
        <v>0.04</v>
      </c>
      <c r="K130" s="15">
        <f>Quarter2!G130</f>
        <v>0.08</v>
      </c>
      <c r="L130" s="15">
        <f>Quarter3!C130</f>
        <v>0.54</v>
      </c>
      <c r="M130" s="15">
        <f>Quarter3!D130</f>
        <v>0.7</v>
      </c>
      <c r="N130" s="15">
        <f>Quarter3!E130</f>
        <v>0.77</v>
      </c>
      <c r="O130" s="15">
        <f>Quarter3!F130</f>
        <v>7.0000000000000007E-2</v>
      </c>
      <c r="P130" s="15">
        <f>Quarter3!G130</f>
        <v>0.1</v>
      </c>
      <c r="Q130" s="15">
        <f>Quarter4!C130</f>
        <v>0</v>
      </c>
      <c r="R130" s="15">
        <f>Quarter4!D130</f>
        <v>0</v>
      </c>
      <c r="S130" s="15">
        <f>Quarter4!E130</f>
        <v>0</v>
      </c>
      <c r="T130" s="15">
        <f>Quarter4!F130</f>
        <v>0</v>
      </c>
      <c r="U130" s="15">
        <f>Quarter4!G130</f>
        <v>0</v>
      </c>
      <c r="V130" s="15">
        <f>Quarter4!H130</f>
        <v>0</v>
      </c>
      <c r="W130" s="15">
        <f>Quarter4!I130</f>
        <v>0</v>
      </c>
      <c r="X130" s="15"/>
      <c r="Y130" s="15"/>
      <c r="Z130" s="15"/>
    </row>
    <row r="131" spans="1:26" ht="89.25">
      <c r="A131" s="70" t="str">
        <f>Quarter1!A131</f>
        <v>Number and timeliness of reports on
performance and quality indicators for the
business register completed 5 weeks after the quarterly snapshot</v>
      </c>
      <c r="B131" s="15">
        <f>Quarter1!B131</f>
        <v>4</v>
      </c>
      <c r="C131" s="15">
        <f>Quarter1!C131</f>
        <v>1</v>
      </c>
      <c r="D131" s="15">
        <f>Quarter1!D131</f>
        <v>1</v>
      </c>
      <c r="E131" s="15">
        <f>Quarter1!E131</f>
        <v>0</v>
      </c>
      <c r="F131" s="15">
        <f>Quarter1!F131</f>
        <v>0</v>
      </c>
      <c r="G131" s="15">
        <f>Quarter2!C131</f>
        <v>1</v>
      </c>
      <c r="H131" s="15">
        <f>Quarter2!D131</f>
        <v>1</v>
      </c>
      <c r="I131" s="15">
        <f>Quarter2!E131</f>
        <v>1</v>
      </c>
      <c r="J131" s="15">
        <f>Quarter2!F131</f>
        <v>0</v>
      </c>
      <c r="K131" s="15">
        <f>Quarter2!G131</f>
        <v>0</v>
      </c>
      <c r="L131" s="15">
        <f>Quarter3!C131</f>
        <v>1</v>
      </c>
      <c r="M131" s="15">
        <f>Quarter3!D131</f>
        <v>1</v>
      </c>
      <c r="N131" s="15">
        <f>Quarter3!E131</f>
        <v>1</v>
      </c>
      <c r="O131" s="15">
        <f>Quarter3!F131</f>
        <v>0</v>
      </c>
      <c r="P131" s="15">
        <f>Quarter3!G131</f>
        <v>0</v>
      </c>
      <c r="Q131" s="15">
        <f>Quarter4!C131</f>
        <v>0</v>
      </c>
      <c r="R131" s="15">
        <f>Quarter4!D131</f>
        <v>0</v>
      </c>
      <c r="S131" s="15">
        <f>Quarter4!E131</f>
        <v>0</v>
      </c>
      <c r="T131" s="15">
        <f>Quarter4!F131</f>
        <v>0</v>
      </c>
      <c r="U131" s="15">
        <f>Quarter4!G131</f>
        <v>0</v>
      </c>
      <c r="V131" s="15">
        <f>Quarter4!H131</f>
        <v>0</v>
      </c>
      <c r="W131" s="15">
        <f>Quarter4!I131</f>
        <v>0</v>
      </c>
      <c r="X131" s="15"/>
      <c r="Y131" s="15"/>
      <c r="Z131" s="15"/>
    </row>
    <row r="132" spans="1:26" ht="63.75">
      <c r="A132" s="70" t="str">
        <f>Quarter1!A132</f>
        <v>Number and timeliness of financial sampling frames</v>
      </c>
      <c r="B132" s="15">
        <f>Quarter1!B132</f>
        <v>2</v>
      </c>
      <c r="C132" s="15" t="str">
        <f>Quarter1!C132</f>
        <v>-</v>
      </c>
      <c r="D132" s="15">
        <f>Quarter1!D132</f>
        <v>0</v>
      </c>
      <c r="E132" s="15">
        <f>Quarter1!E132</f>
        <v>0</v>
      </c>
      <c r="F132" s="15">
        <f>Quarter1!F132</f>
        <v>0</v>
      </c>
      <c r="G132" s="15" t="str">
        <f>Quarter2!C132</f>
        <v>-</v>
      </c>
      <c r="H132" s="15" t="str">
        <f>Quarter2!D132</f>
        <v>-</v>
      </c>
      <c r="I132" s="15" t="str">
        <f>Quarter2!E132</f>
        <v>-</v>
      </c>
      <c r="J132" s="15" t="str">
        <f>Quarter2!F132</f>
        <v>-</v>
      </c>
      <c r="K132" s="15" t="str">
        <f>Quarter2!G132</f>
        <v>-</v>
      </c>
      <c r="L132" s="15" t="str">
        <f>Quarter3!C132</f>
        <v>-</v>
      </c>
      <c r="M132" s="15" t="str">
        <f>Quarter3!D132</f>
        <v>Preliminary financial sampling frame by Nov 15</v>
      </c>
      <c r="N132" s="15">
        <f>Quarter3!E132</f>
        <v>1</v>
      </c>
      <c r="O132" s="15">
        <f>Quarter3!F132</f>
        <v>0</v>
      </c>
      <c r="P132" s="15">
        <f>Quarter3!G132</f>
        <v>0</v>
      </c>
      <c r="Q132" s="15">
        <f>Quarter4!C132</f>
        <v>0</v>
      </c>
      <c r="R132" s="15">
        <f>Quarter4!D132</f>
        <v>0</v>
      </c>
      <c r="S132" s="15">
        <f>Quarter4!E132</f>
        <v>0</v>
      </c>
      <c r="T132" s="15">
        <f>Quarter4!F132</f>
        <v>0</v>
      </c>
      <c r="U132" s="15">
        <f>Quarter4!G132</f>
        <v>0</v>
      </c>
      <c r="V132" s="15">
        <f>Quarter4!H132</f>
        <v>0</v>
      </c>
      <c r="W132" s="15">
        <f>Quarter4!I132</f>
        <v>0</v>
      </c>
      <c r="X132" s="15"/>
      <c r="Y132" s="15"/>
      <c r="Z132" s="15"/>
    </row>
    <row r="133" spans="1:26" ht="25.5">
      <c r="A133" s="70" t="str">
        <f>Quarter1!A133</f>
        <v>Number and timeliness of snapshots</v>
      </c>
      <c r="B133" s="15">
        <f>Quarter1!B133</f>
        <v>4</v>
      </c>
      <c r="C133" s="15">
        <f>Quarter1!C133</f>
        <v>1</v>
      </c>
      <c r="D133" s="15">
        <f>Quarter1!D133</f>
        <v>1</v>
      </c>
      <c r="E133" s="15">
        <f>Quarter1!E133</f>
        <v>0</v>
      </c>
      <c r="F133" s="15">
        <f>Quarter1!F133</f>
        <v>0</v>
      </c>
      <c r="G133" s="15">
        <f>Quarter2!C133</f>
        <v>1</v>
      </c>
      <c r="H133" s="15">
        <f>Quarter2!D133</f>
        <v>1</v>
      </c>
      <c r="I133" s="15">
        <f>Quarter2!E133</f>
        <v>1</v>
      </c>
      <c r="J133" s="15">
        <f>Quarter2!F133</f>
        <v>0</v>
      </c>
      <c r="K133" s="15">
        <f>Quarter2!G133</f>
        <v>0</v>
      </c>
      <c r="L133" s="15">
        <f>Quarter3!C133</f>
        <v>1</v>
      </c>
      <c r="M133" s="15">
        <f>Quarter3!D133</f>
        <v>1</v>
      </c>
      <c r="N133" s="15">
        <f>Quarter3!E133</f>
        <v>1</v>
      </c>
      <c r="O133" s="15">
        <f>Quarter3!F133</f>
        <v>0</v>
      </c>
      <c r="P133" s="15">
        <f>Quarter3!G133</f>
        <v>0</v>
      </c>
      <c r="Q133" s="15">
        <f>Quarter4!C133</f>
        <v>0</v>
      </c>
      <c r="R133" s="15">
        <f>Quarter4!D133</f>
        <v>0</v>
      </c>
      <c r="S133" s="15">
        <f>Quarter4!E133</f>
        <v>0</v>
      </c>
      <c r="T133" s="15">
        <f>Quarter4!F133</f>
        <v>0</v>
      </c>
      <c r="U133" s="15">
        <f>Quarter4!G133</f>
        <v>0</v>
      </c>
      <c r="V133" s="15">
        <f>Quarter4!H133</f>
        <v>0</v>
      </c>
      <c r="W133" s="15">
        <f>Quarter4!I133</f>
        <v>0</v>
      </c>
      <c r="X133" s="15"/>
      <c r="Y133" s="15"/>
      <c r="Z133" s="15"/>
    </row>
    <row r="134" spans="1:26" ht="25.5">
      <c r="A134" s="70" t="str">
        <f>Quarter1!A134</f>
        <v>Number of research papers/reports</v>
      </c>
      <c r="B134" s="15">
        <f>Quarter1!B134</f>
        <v>3</v>
      </c>
      <c r="C134" s="15" t="str">
        <f>Quarter1!C134</f>
        <v>-</v>
      </c>
      <c r="D134" s="15">
        <f>Quarter1!D134</f>
        <v>0</v>
      </c>
      <c r="E134" s="15">
        <f>Quarter1!E134</f>
        <v>0</v>
      </c>
      <c r="F134" s="15">
        <f>Quarter1!F134</f>
        <v>0</v>
      </c>
      <c r="G134" s="15" t="str">
        <f>Quarter2!C134</f>
        <v>-</v>
      </c>
      <c r="H134" s="15" t="str">
        <f>Quarter2!D134</f>
        <v>-</v>
      </c>
      <c r="I134" s="15" t="str">
        <f>Quarter2!E134</f>
        <v>-</v>
      </c>
      <c r="J134" s="15" t="str">
        <f>Quarter2!F134</f>
        <v>-</v>
      </c>
      <c r="K134" s="15" t="str">
        <f>Quarter2!G134</f>
        <v>-</v>
      </c>
      <c r="L134" s="15" t="str">
        <f>Quarter3!C134</f>
        <v>-</v>
      </c>
      <c r="M134" s="15" t="str">
        <f>Quarter3!D134</f>
        <v>-</v>
      </c>
      <c r="N134" s="15" t="str">
        <f>Quarter3!E134</f>
        <v>-</v>
      </c>
      <c r="O134" s="15" t="str">
        <f>Quarter3!F134</f>
        <v>-</v>
      </c>
      <c r="P134" s="15" t="str">
        <f>Quarter3!G134</f>
        <v>-</v>
      </c>
      <c r="Q134" s="15">
        <f>Quarter4!C134</f>
        <v>0</v>
      </c>
      <c r="R134" s="15">
        <f>Quarter4!D134</f>
        <v>0</v>
      </c>
      <c r="S134" s="15">
        <f>Quarter4!E134</f>
        <v>0</v>
      </c>
      <c r="T134" s="15">
        <f>Quarter4!F134</f>
        <v>0</v>
      </c>
      <c r="U134" s="15">
        <f>Quarter4!G134</f>
        <v>0</v>
      </c>
      <c r="V134" s="15">
        <f>Quarter4!H134</f>
        <v>0</v>
      </c>
      <c r="W134" s="15">
        <f>Quarter4!I134</f>
        <v>0</v>
      </c>
      <c r="X134" s="15"/>
      <c r="Y134" s="15"/>
      <c r="Z134" s="15"/>
    </row>
    <row r="135" spans="1:26" ht="51">
      <c r="A135" s="70" t="str">
        <f>Quarter1!A135</f>
        <v>Number of documents/reports on register-based statistics</v>
      </c>
      <c r="B135" s="15">
        <f>Quarter1!B135</f>
        <v>1</v>
      </c>
      <c r="C135" s="15" t="str">
        <f>Quarter1!C135</f>
        <v>-</v>
      </c>
      <c r="D135" s="15">
        <f>Quarter1!D135</f>
        <v>0</v>
      </c>
      <c r="E135" s="15">
        <f>Quarter1!E135</f>
        <v>0</v>
      </c>
      <c r="F135" s="15">
        <f>Quarter1!F135</f>
        <v>0</v>
      </c>
      <c r="G135" s="15" t="str">
        <f>Quarter2!C135</f>
        <v>-</v>
      </c>
      <c r="H135" s="15" t="str">
        <f>Quarter2!D135</f>
        <v>Report on the register-based statistics by Sep 2015</v>
      </c>
      <c r="I135" s="15">
        <f>Quarter2!E135</f>
        <v>1</v>
      </c>
      <c r="J135" s="15">
        <f>Quarter2!F135</f>
        <v>0</v>
      </c>
      <c r="K135" s="15">
        <f>Quarter2!G135</f>
        <v>0</v>
      </c>
      <c r="L135" s="15">
        <f>Quarter3!C135</f>
        <v>1</v>
      </c>
      <c r="M135" s="15" t="str">
        <f>Quarter3!D135</f>
        <v>-</v>
      </c>
      <c r="N135" s="15" t="str">
        <f>Quarter3!E135</f>
        <v>-</v>
      </c>
      <c r="O135" s="15" t="str">
        <f>Quarter3!F135</f>
        <v>-</v>
      </c>
      <c r="P135" s="15" t="str">
        <f>Quarter3!G135</f>
        <v>-</v>
      </c>
      <c r="Q135" s="15">
        <f>Quarter4!C135</f>
        <v>0</v>
      </c>
      <c r="R135" s="15">
        <f>Quarter4!D135</f>
        <v>0</v>
      </c>
      <c r="S135" s="15">
        <f>Quarter4!E135</f>
        <v>0</v>
      </c>
      <c r="T135" s="15">
        <f>Quarter4!F135</f>
        <v>0</v>
      </c>
      <c r="U135" s="15">
        <f>Quarter4!G135</f>
        <v>0</v>
      </c>
      <c r="V135" s="15">
        <f>Quarter4!H135</f>
        <v>0</v>
      </c>
      <c r="W135" s="15">
        <f>Quarter4!I135</f>
        <v>0</v>
      </c>
      <c r="X135" s="15"/>
      <c r="Y135" s="15"/>
      <c r="Z135" s="15"/>
    </row>
    <row r="136" spans="1:26" ht="51">
      <c r="A136" s="70" t="str">
        <f>Quarter1!A136</f>
        <v>Number of technical documents/reports on improving the business register</v>
      </c>
      <c r="B136" s="15">
        <f>Quarter1!B136</f>
        <v>1</v>
      </c>
      <c r="C136" s="15" t="str">
        <f>Quarter1!C136</f>
        <v>-</v>
      </c>
      <c r="D136" s="15">
        <f>Quarter1!D136</f>
        <v>0</v>
      </c>
      <c r="E136" s="15">
        <f>Quarter1!E136</f>
        <v>0</v>
      </c>
      <c r="F136" s="15">
        <f>Quarter1!F136</f>
        <v>0</v>
      </c>
      <c r="G136" s="15" t="str">
        <f>Quarter2!C136</f>
        <v>-</v>
      </c>
      <c r="H136" s="15" t="str">
        <f>Quarter2!D136</f>
        <v>-</v>
      </c>
      <c r="I136" s="15" t="str">
        <f>Quarter2!E136</f>
        <v>-</v>
      </c>
      <c r="J136" s="15" t="str">
        <f>Quarter2!F136</f>
        <v>-</v>
      </c>
      <c r="K136" s="15" t="str">
        <f>Quarter2!G136</f>
        <v>-</v>
      </c>
      <c r="L136" s="15" t="str">
        <f>Quarter3!C136</f>
        <v>-</v>
      </c>
      <c r="M136" s="15" t="str">
        <f>Quarter3!D136</f>
        <v>-</v>
      </c>
      <c r="N136" s="15" t="str">
        <f>Quarter3!E136</f>
        <v>-</v>
      </c>
      <c r="O136" s="15" t="str">
        <f>Quarter3!F136</f>
        <v>-</v>
      </c>
      <c r="P136" s="15" t="str">
        <f>Quarter3!G136</f>
        <v>-</v>
      </c>
      <c r="Q136" s="15">
        <f>Quarter4!C136</f>
        <v>0</v>
      </c>
      <c r="R136" s="15">
        <f>Quarter4!D136</f>
        <v>0</v>
      </c>
      <c r="S136" s="15">
        <f>Quarter4!E136</f>
        <v>0</v>
      </c>
      <c r="T136" s="15">
        <f>Quarter4!F136</f>
        <v>0</v>
      </c>
      <c r="U136" s="15">
        <f>Quarter4!G136</f>
        <v>0</v>
      </c>
      <c r="V136" s="15">
        <f>Quarter4!H136</f>
        <v>0</v>
      </c>
      <c r="W136" s="15">
        <f>Quarter4!I136</f>
        <v>0</v>
      </c>
      <c r="X136" s="15"/>
      <c r="Y136" s="15"/>
      <c r="Z136" s="15"/>
    </row>
    <row r="137" spans="1:26" ht="51">
      <c r="A137" s="70" t="str">
        <f>Quarter1!A137</f>
        <v>Number and timeliness of reports on coordination of economic and social statistics subsystems</v>
      </c>
      <c r="B137" s="15">
        <f>Quarter1!B137</f>
        <v>2</v>
      </c>
      <c r="C137" s="15" t="str">
        <f>Quarter1!C137</f>
        <v>-</v>
      </c>
      <c r="D137" s="15">
        <f>Quarter1!D137</f>
        <v>0</v>
      </c>
      <c r="E137" s="15">
        <f>Quarter1!E137</f>
        <v>0</v>
      </c>
      <c r="F137" s="15">
        <f>Quarter1!F137</f>
        <v>0</v>
      </c>
      <c r="G137" s="15" t="str">
        <f>Quarter2!C137</f>
        <v>-</v>
      </c>
      <c r="H137" s="15" t="str">
        <f>Quarter2!D137</f>
        <v>-</v>
      </c>
      <c r="I137" s="15" t="str">
        <f>Quarter2!E137</f>
        <v>-</v>
      </c>
      <c r="J137" s="15" t="str">
        <f>Quarter2!F137</f>
        <v>-</v>
      </c>
      <c r="K137" s="15" t="str">
        <f>Quarter2!G137</f>
        <v>-</v>
      </c>
      <c r="L137" s="15" t="str">
        <f>Quarter3!C137</f>
        <v>-</v>
      </c>
      <c r="M137" s="15" t="str">
        <f>Quarter3!D137</f>
        <v>-</v>
      </c>
      <c r="N137" s="15" t="str">
        <f>Quarter3!E137</f>
        <v>-</v>
      </c>
      <c r="O137" s="15" t="str">
        <f>Quarter3!F137</f>
        <v>-</v>
      </c>
      <c r="P137" s="15" t="str">
        <f>Quarter3!G137</f>
        <v>-</v>
      </c>
      <c r="Q137" s="15">
        <f>Quarter4!C137</f>
        <v>0</v>
      </c>
      <c r="R137" s="15">
        <f>Quarter4!D137</f>
        <v>0</v>
      </c>
      <c r="S137" s="15">
        <f>Quarter4!E137</f>
        <v>0</v>
      </c>
      <c r="T137" s="15">
        <f>Quarter4!F137</f>
        <v>0</v>
      </c>
      <c r="U137" s="15">
        <f>Quarter4!G137</f>
        <v>0</v>
      </c>
      <c r="V137" s="15">
        <f>Quarter4!H137</f>
        <v>0</v>
      </c>
      <c r="W137" s="15">
        <f>Quarter4!I137</f>
        <v>0</v>
      </c>
      <c r="X137" s="15"/>
      <c r="Y137" s="15"/>
      <c r="Z137" s="15"/>
    </row>
    <row r="138" spans="1:26" ht="63.75">
      <c r="A138" s="70" t="str">
        <f>Quarter1!A138</f>
        <v>Number of technical documents/reports on improving coordination of economic and social subsystems</v>
      </c>
      <c r="B138" s="15">
        <f>Quarter1!B138</f>
        <v>3</v>
      </c>
      <c r="C138" s="15" t="str">
        <f>Quarter1!C138</f>
        <v>-</v>
      </c>
      <c r="D138" s="15">
        <f>Quarter1!D138</f>
        <v>0</v>
      </c>
      <c r="E138" s="15">
        <f>Quarter1!E138</f>
        <v>0</v>
      </c>
      <c r="F138" s="15">
        <f>Quarter1!F138</f>
        <v>0</v>
      </c>
      <c r="G138" s="15" t="str">
        <f>Quarter2!C138</f>
        <v>-</v>
      </c>
      <c r="H138" s="15" t="str">
        <f>Quarter2!D138</f>
        <v>-</v>
      </c>
      <c r="I138" s="15" t="str">
        <f>Quarter2!E138</f>
        <v>-</v>
      </c>
      <c r="J138" s="15" t="str">
        <f>Quarter2!F138</f>
        <v>-</v>
      </c>
      <c r="K138" s="15" t="str">
        <f>Quarter2!G138</f>
        <v>-</v>
      </c>
      <c r="L138" s="15" t="str">
        <f>Quarter3!C138</f>
        <v>-</v>
      </c>
      <c r="M138" s="15" t="str">
        <f>Quarter3!D138</f>
        <v>-</v>
      </c>
      <c r="N138" s="15" t="str">
        <f>Quarter3!E138</f>
        <v>-</v>
      </c>
      <c r="O138" s="15" t="str">
        <f>Quarter3!F138</f>
        <v>-</v>
      </c>
      <c r="P138" s="15" t="str">
        <f>Quarter3!G138</f>
        <v>-</v>
      </c>
      <c r="Q138" s="15">
        <f>Quarter4!C138</f>
        <v>0</v>
      </c>
      <c r="R138" s="15">
        <f>Quarter4!D138</f>
        <v>0</v>
      </c>
      <c r="S138" s="15">
        <f>Quarter4!E138</f>
        <v>0</v>
      </c>
      <c r="T138" s="15">
        <f>Quarter4!F138</f>
        <v>0</v>
      </c>
      <c r="U138" s="15">
        <f>Quarter4!G138</f>
        <v>0</v>
      </c>
      <c r="V138" s="15">
        <f>Quarter4!H138</f>
        <v>0</v>
      </c>
      <c r="W138" s="15">
        <f>Quarter4!I138</f>
        <v>0</v>
      </c>
      <c r="X138" s="15"/>
      <c r="Y138" s="15"/>
      <c r="Z138" s="15"/>
    </row>
    <row r="139" spans="1:26" ht="76.5">
      <c r="A139" s="70" t="str">
        <f>Quarter1!A139</f>
        <v>Number of reports on coordination of Information management in the SANSS</v>
      </c>
      <c r="B139" s="15">
        <f>Quarter1!B139</f>
        <v>2</v>
      </c>
      <c r="C139" s="15" t="str">
        <f>Quarter1!C139</f>
        <v>-</v>
      </c>
      <c r="D139" s="15">
        <f>Quarter1!D139</f>
        <v>0</v>
      </c>
      <c r="E139" s="15">
        <f>Quarter1!E139</f>
        <v>0</v>
      </c>
      <c r="F139" s="15">
        <f>Quarter1!F139</f>
        <v>0</v>
      </c>
      <c r="G139" s="15" t="str">
        <f>Quarter2!C139</f>
        <v>-</v>
      </c>
      <c r="H139" s="15" t="str">
        <f>Quarter2!D139</f>
        <v>Report on coordination of information management in the SANSS by Sep 2015</v>
      </c>
      <c r="I139" s="15">
        <f>Quarter2!E139</f>
        <v>0</v>
      </c>
      <c r="J139" s="15">
        <f>Quarter2!F139</f>
        <v>1</v>
      </c>
      <c r="K139" s="15">
        <f>Quarter2!G139</f>
        <v>1</v>
      </c>
      <c r="L139" s="15">
        <f>Quarter3!C139</f>
        <v>0</v>
      </c>
      <c r="M139" s="15" t="str">
        <f>Quarter3!D139</f>
        <v>-</v>
      </c>
      <c r="N139" s="15" t="str">
        <f>Quarter3!E139</f>
        <v>-</v>
      </c>
      <c r="O139" s="15" t="str">
        <f>Quarter3!F139</f>
        <v>-</v>
      </c>
      <c r="P139" s="15" t="str">
        <f>Quarter3!G139</f>
        <v>-</v>
      </c>
      <c r="Q139" s="15">
        <f>Quarter4!C139</f>
        <v>0</v>
      </c>
      <c r="R139" s="15">
        <f>Quarter4!D139</f>
        <v>0</v>
      </c>
      <c r="S139" s="15">
        <f>Quarter4!E139</f>
        <v>0</v>
      </c>
      <c r="T139" s="15">
        <f>Quarter4!F139</f>
        <v>0</v>
      </c>
      <c r="U139" s="15">
        <f>Quarter4!G139</f>
        <v>0</v>
      </c>
      <c r="V139" s="15">
        <f>Quarter4!H139</f>
        <v>0</v>
      </c>
      <c r="W139" s="15">
        <f>Quarter4!I139</f>
        <v>0</v>
      </c>
      <c r="X139" s="15"/>
      <c r="Y139" s="15"/>
      <c r="Z139" s="15"/>
    </row>
    <row r="140" spans="1:26" ht="51">
      <c r="A140" s="70" t="str">
        <f>Quarter1!A140</f>
        <v>Number of indicator databases created/updated on the Ulwazi portal</v>
      </c>
      <c r="B140" s="15">
        <f>Quarter1!B140</f>
        <v>1</v>
      </c>
      <c r="C140" s="15" t="str">
        <f>Quarter1!C140</f>
        <v>-</v>
      </c>
      <c r="D140" s="15">
        <f>Quarter1!D140</f>
        <v>0</v>
      </c>
      <c r="E140" s="15">
        <f>Quarter1!E140</f>
        <v>0</v>
      </c>
      <c r="F140" s="15">
        <f>Quarter1!F140</f>
        <v>0</v>
      </c>
      <c r="G140" s="15" t="str">
        <f>Quarter2!C140</f>
        <v>-</v>
      </c>
      <c r="H140" s="15" t="str">
        <f>Quarter2!D140</f>
        <v>-</v>
      </c>
      <c r="I140" s="15" t="str">
        <f>Quarter2!E140</f>
        <v>-</v>
      </c>
      <c r="J140" s="15" t="str">
        <f>Quarter2!F140</f>
        <v>-</v>
      </c>
      <c r="K140" s="15" t="str">
        <f>Quarter2!G140</f>
        <v>-</v>
      </c>
      <c r="L140" s="15" t="str">
        <f>Quarter3!C140</f>
        <v>-</v>
      </c>
      <c r="M140" s="15" t="str">
        <f>Quarter3!D140</f>
        <v>-</v>
      </c>
      <c r="N140" s="15" t="str">
        <f>Quarter3!E140</f>
        <v>-</v>
      </c>
      <c r="O140" s="15" t="str">
        <f>Quarter3!F140</f>
        <v>-</v>
      </c>
      <c r="P140" s="15" t="str">
        <f>Quarter3!G140</f>
        <v>-</v>
      </c>
      <c r="Q140" s="15">
        <f>Quarter4!C140</f>
        <v>0</v>
      </c>
      <c r="R140" s="15">
        <f>Quarter4!D140</f>
        <v>0</v>
      </c>
      <c r="S140" s="15">
        <f>Quarter4!E140</f>
        <v>0</v>
      </c>
      <c r="T140" s="15">
        <f>Quarter4!F140</f>
        <v>0</v>
      </c>
      <c r="U140" s="15">
        <f>Quarter4!G140</f>
        <v>0</v>
      </c>
      <c r="V140" s="15">
        <f>Quarter4!H140</f>
        <v>0</v>
      </c>
      <c r="W140" s="15">
        <f>Quarter4!I140</f>
        <v>0</v>
      </c>
      <c r="X140" s="15"/>
      <c r="Y140" s="15"/>
      <c r="Z140" s="15"/>
    </row>
    <row r="141" spans="1:26" ht="76.5">
      <c r="A141" s="70" t="str">
        <f>Quarter1!A141</f>
        <v>Number and timeliness of technical documents/reports on improving information management in the SANSS</v>
      </c>
      <c r="B141" s="15">
        <f>Quarter1!B141</f>
        <v>2</v>
      </c>
      <c r="C141" s="15" t="str">
        <f>Quarter1!C141</f>
        <v>-</v>
      </c>
      <c r="D141" s="15">
        <f>Quarter1!D141</f>
        <v>0</v>
      </c>
      <c r="E141" s="15">
        <f>Quarter1!E141</f>
        <v>0</v>
      </c>
      <c r="F141" s="15">
        <f>Quarter1!F141</f>
        <v>0</v>
      </c>
      <c r="G141" s="15" t="str">
        <f>Quarter2!C141</f>
        <v>-</v>
      </c>
      <c r="H141" s="15" t="str">
        <f>Quarter2!D141</f>
        <v>-</v>
      </c>
      <c r="I141" s="15" t="str">
        <f>Quarter2!E141</f>
        <v>-</v>
      </c>
      <c r="J141" s="15" t="str">
        <f>Quarter2!F141</f>
        <v>-</v>
      </c>
      <c r="K141" s="15" t="str">
        <f>Quarter2!G141</f>
        <v>-</v>
      </c>
      <c r="L141" s="15" t="str">
        <f>Quarter3!C141</f>
        <v>-</v>
      </c>
      <c r="M141" s="15" t="str">
        <f>Quarter3!D141</f>
        <v>-</v>
      </c>
      <c r="N141" s="15" t="str">
        <f>Quarter3!E141</f>
        <v>-</v>
      </c>
      <c r="O141" s="15" t="str">
        <f>Quarter3!F141</f>
        <v>-</v>
      </c>
      <c r="P141" s="15" t="str">
        <f>Quarter3!G141</f>
        <v>-</v>
      </c>
      <c r="Q141" s="15">
        <f>Quarter4!C141</f>
        <v>0</v>
      </c>
      <c r="R141" s="15">
        <f>Quarter4!D141</f>
        <v>0</v>
      </c>
      <c r="S141" s="15">
        <f>Quarter4!E141</f>
        <v>0</v>
      </c>
      <c r="T141" s="15">
        <f>Quarter4!F141</f>
        <v>0</v>
      </c>
      <c r="U141" s="15">
        <f>Quarter4!G141</f>
        <v>0</v>
      </c>
      <c r="V141" s="15">
        <f>Quarter4!H141</f>
        <v>0</v>
      </c>
      <c r="W141" s="15">
        <f>Quarter4!I141</f>
        <v>0</v>
      </c>
      <c r="X141" s="15"/>
      <c r="Y141" s="15"/>
      <c r="Z141" s="15"/>
    </row>
    <row r="142" spans="1:26" ht="51">
      <c r="A142" s="70" t="str">
        <f>Quarter1!A142</f>
        <v>Number and timeliness of national and
international statistical reports/data sets</v>
      </c>
      <c r="B142" s="15">
        <f>Quarter1!B142</f>
        <v>9</v>
      </c>
      <c r="C142" s="15" t="str">
        <f>Quarter1!C142</f>
        <v>-</v>
      </c>
      <c r="D142" s="15">
        <f>Quarter1!D142</f>
        <v>0</v>
      </c>
      <c r="E142" s="15">
        <f>Quarter1!E142</f>
        <v>0</v>
      </c>
      <c r="F142" s="15">
        <f>Quarter1!F142</f>
        <v>0</v>
      </c>
      <c r="G142" s="15" t="str">
        <f>Quarter2!C142</f>
        <v>-</v>
      </c>
      <c r="H142" s="15" t="str">
        <f>Quarter2!D142</f>
        <v>1 country report by Sep 2015</v>
      </c>
      <c r="I142" s="15">
        <f>Quarter2!E142</f>
        <v>1</v>
      </c>
      <c r="J142" s="15">
        <f>Quarter2!F142</f>
        <v>0</v>
      </c>
      <c r="K142" s="15">
        <f>Quarter2!G142</f>
        <v>0</v>
      </c>
      <c r="L142" s="15">
        <f>Quarter3!C142</f>
        <v>1</v>
      </c>
      <c r="M142" s="15" t="str">
        <f>Quarter3!D142</f>
        <v>-</v>
      </c>
      <c r="N142" s="15" t="str">
        <f>Quarter3!E142</f>
        <v>-</v>
      </c>
      <c r="O142" s="15" t="str">
        <f>Quarter3!F142</f>
        <v>-</v>
      </c>
      <c r="P142" s="15" t="str">
        <f>Quarter3!G142</f>
        <v>-</v>
      </c>
      <c r="Q142" s="15">
        <f>Quarter4!C142</f>
        <v>0</v>
      </c>
      <c r="R142" s="15">
        <f>Quarter4!D142</f>
        <v>0</v>
      </c>
      <c r="S142" s="15">
        <f>Quarter4!E142</f>
        <v>0</v>
      </c>
      <c r="T142" s="15">
        <f>Quarter4!F142</f>
        <v>0</v>
      </c>
      <c r="U142" s="15">
        <f>Quarter4!G142</f>
        <v>0</v>
      </c>
      <c r="V142" s="15">
        <f>Quarter4!H142</f>
        <v>0</v>
      </c>
      <c r="W142" s="15">
        <f>Quarter4!I142</f>
        <v>0</v>
      </c>
      <c r="X142" s="15"/>
      <c r="Y142" s="15"/>
      <c r="Z142" s="15"/>
    </row>
    <row r="143" spans="1:26" ht="63.75">
      <c r="A143" s="70" t="str">
        <f>Quarter1!A143</f>
        <v>Number and timeliness of technical documents/reports on improving statistical reporting</v>
      </c>
      <c r="B143" s="15">
        <f>Quarter1!B143</f>
        <v>1</v>
      </c>
      <c r="C143" s="15" t="str">
        <f>Quarter1!C143</f>
        <v>-</v>
      </c>
      <c r="D143" s="15">
        <f>Quarter1!D143</f>
        <v>0</v>
      </c>
      <c r="E143" s="15">
        <f>Quarter1!E143</f>
        <v>0</v>
      </c>
      <c r="F143" s="15">
        <f>Quarter1!F143</f>
        <v>0</v>
      </c>
      <c r="G143" s="15" t="str">
        <f>Quarter2!C143</f>
        <v>-</v>
      </c>
      <c r="H143" s="15" t="str">
        <f>Quarter2!D143</f>
        <v>-</v>
      </c>
      <c r="I143" s="15" t="str">
        <f>Quarter2!E143</f>
        <v>-</v>
      </c>
      <c r="J143" s="15" t="str">
        <f>Quarter2!F143</f>
        <v>-</v>
      </c>
      <c r="K143" s="15" t="str">
        <f>Quarter2!G143</f>
        <v>-</v>
      </c>
      <c r="L143" s="15" t="str">
        <f>Quarter3!C143</f>
        <v>-</v>
      </c>
      <c r="M143" s="15" t="str">
        <f>Quarter3!D143</f>
        <v>-</v>
      </c>
      <c r="N143" s="15" t="str">
        <f>Quarter3!E143</f>
        <v>-</v>
      </c>
      <c r="O143" s="15" t="str">
        <f>Quarter3!F143</f>
        <v>-</v>
      </c>
      <c r="P143" s="15" t="str">
        <f>Quarter3!G143</f>
        <v>-</v>
      </c>
      <c r="Q143" s="15">
        <f>Quarter4!C143</f>
        <v>0</v>
      </c>
      <c r="R143" s="15">
        <f>Quarter4!D143</f>
        <v>0</v>
      </c>
      <c r="S143" s="15">
        <f>Quarter4!E143</f>
        <v>0</v>
      </c>
      <c r="T143" s="15">
        <f>Quarter4!F143</f>
        <v>0</v>
      </c>
      <c r="U143" s="15">
        <f>Quarter4!G143</f>
        <v>0</v>
      </c>
      <c r="V143" s="15">
        <f>Quarter4!H143</f>
        <v>0</v>
      </c>
      <c r="W143" s="15">
        <f>Quarter4!I143</f>
        <v>0</v>
      </c>
      <c r="X143" s="15"/>
      <c r="Y143" s="15"/>
      <c r="Z143" s="15"/>
    </row>
    <row r="144" spans="1:26" ht="51">
      <c r="A144" s="70" t="str">
        <f>Quarter1!A144</f>
        <v>Number of organs of state received technical support in statistical production</v>
      </c>
      <c r="B144" s="15">
        <f>Quarter1!B144</f>
        <v>4</v>
      </c>
      <c r="C144" s="15" t="str">
        <f>Quarter1!C144</f>
        <v>-</v>
      </c>
      <c r="D144" s="15">
        <f>Quarter1!D144</f>
        <v>0</v>
      </c>
      <c r="E144" s="15">
        <f>Quarter1!E144</f>
        <v>0</v>
      </c>
      <c r="F144" s="15">
        <f>Quarter1!F144</f>
        <v>0</v>
      </c>
      <c r="G144" s="15" t="str">
        <f>Quarter2!C144</f>
        <v>-</v>
      </c>
      <c r="H144" s="15" t="str">
        <f>Quarter2!D144</f>
        <v>-</v>
      </c>
      <c r="I144" s="15" t="str">
        <f>Quarter2!E144</f>
        <v>-</v>
      </c>
      <c r="J144" s="15" t="str">
        <f>Quarter2!F144</f>
        <v>-</v>
      </c>
      <c r="K144" s="15" t="str">
        <f>Quarter2!G144</f>
        <v>-</v>
      </c>
      <c r="L144" s="15" t="str">
        <f>Quarter3!C144</f>
        <v>-</v>
      </c>
      <c r="M144" s="15" t="str">
        <f>Quarter3!D144</f>
        <v>-</v>
      </c>
      <c r="N144" s="15" t="str">
        <f>Quarter3!E144</f>
        <v>-</v>
      </c>
      <c r="O144" s="15" t="str">
        <f>Quarter3!F144</f>
        <v>-</v>
      </c>
      <c r="P144" s="15" t="str">
        <f>Quarter3!G144</f>
        <v>-</v>
      </c>
      <c r="Q144" s="15">
        <f>Quarter4!C144</f>
        <v>0</v>
      </c>
      <c r="R144" s="15">
        <f>Quarter4!D144</f>
        <v>0</v>
      </c>
      <c r="S144" s="15">
        <f>Quarter4!E144</f>
        <v>0</v>
      </c>
      <c r="T144" s="15">
        <f>Quarter4!F144</f>
        <v>0</v>
      </c>
      <c r="U144" s="15">
        <f>Quarter4!G144</f>
        <v>0</v>
      </c>
      <c r="V144" s="15">
        <f>Quarter4!H144</f>
        <v>0</v>
      </c>
      <c r="W144" s="15">
        <f>Quarter4!I144</f>
        <v>0</v>
      </c>
      <c r="X144" s="15"/>
      <c r="Y144" s="15"/>
      <c r="Z144" s="15"/>
    </row>
    <row r="145" spans="1:26" ht="25.5">
      <c r="A145" s="70" t="str">
        <f>Quarter1!A145</f>
        <v>Number of diagnostic reports</v>
      </c>
      <c r="B145" s="15">
        <f>Quarter1!B145</f>
        <v>3</v>
      </c>
      <c r="C145" s="15" t="str">
        <f>Quarter1!C145</f>
        <v>-</v>
      </c>
      <c r="D145" s="15">
        <f>Quarter1!D145</f>
        <v>0</v>
      </c>
      <c r="E145" s="15">
        <f>Quarter1!E145</f>
        <v>0</v>
      </c>
      <c r="F145" s="15">
        <f>Quarter1!F145</f>
        <v>0</v>
      </c>
      <c r="G145" s="15" t="str">
        <f>Quarter2!C145</f>
        <v>-</v>
      </c>
      <c r="H145" s="15" t="str">
        <f>Quarter2!D145</f>
        <v>-</v>
      </c>
      <c r="I145" s="15" t="str">
        <f>Quarter2!E145</f>
        <v>-</v>
      </c>
      <c r="J145" s="15" t="str">
        <f>Quarter2!F145</f>
        <v>-</v>
      </c>
      <c r="K145" s="15" t="str">
        <f>Quarter2!G145</f>
        <v>-</v>
      </c>
      <c r="L145" s="15" t="str">
        <f>Quarter3!C145</f>
        <v>-</v>
      </c>
      <c r="M145" s="15" t="str">
        <f>Quarter3!D145</f>
        <v>-</v>
      </c>
      <c r="N145" s="15" t="str">
        <f>Quarter3!E145</f>
        <v>-</v>
      </c>
      <c r="O145" s="15" t="str">
        <f>Quarter3!F145</f>
        <v>-</v>
      </c>
      <c r="P145" s="15" t="str">
        <f>Quarter3!G145</f>
        <v>-</v>
      </c>
      <c r="Q145" s="15">
        <f>Quarter4!C145</f>
        <v>0</v>
      </c>
      <c r="R145" s="15">
        <f>Quarter4!D145</f>
        <v>0</v>
      </c>
      <c r="S145" s="15">
        <f>Quarter4!E145</f>
        <v>0</v>
      </c>
      <c r="T145" s="15">
        <f>Quarter4!F145</f>
        <v>0</v>
      </c>
      <c r="U145" s="15">
        <f>Quarter4!G145</f>
        <v>0</v>
      </c>
      <c r="V145" s="15">
        <f>Quarter4!H145</f>
        <v>0</v>
      </c>
      <c r="W145" s="15">
        <f>Quarter4!I145</f>
        <v>0</v>
      </c>
      <c r="X145" s="15"/>
      <c r="Y145" s="15"/>
      <c r="Z145" s="15"/>
    </row>
    <row r="146" spans="1:26" ht="51">
      <c r="A146" s="70" t="str">
        <f>Quarter1!A146</f>
        <v>Number of technical documents/reports on
improving technical support</v>
      </c>
      <c r="B146" s="15">
        <f>Quarter1!B146</f>
        <v>1</v>
      </c>
      <c r="C146" s="15" t="str">
        <f>Quarter1!C146</f>
        <v>-</v>
      </c>
      <c r="D146" s="15">
        <f>Quarter1!D146</f>
        <v>0</v>
      </c>
      <c r="E146" s="15">
        <f>Quarter1!E146</f>
        <v>0</v>
      </c>
      <c r="F146" s="15">
        <f>Quarter1!F146</f>
        <v>0</v>
      </c>
      <c r="G146" s="15" t="str">
        <f>Quarter2!C146</f>
        <v>-</v>
      </c>
      <c r="H146" s="15" t="str">
        <f>Quarter2!D146</f>
        <v>-</v>
      </c>
      <c r="I146" s="15" t="str">
        <f>Quarter2!E146</f>
        <v>-</v>
      </c>
      <c r="J146" s="15" t="str">
        <f>Quarter2!F146</f>
        <v>-</v>
      </c>
      <c r="K146" s="15" t="str">
        <f>Quarter2!G146</f>
        <v>-</v>
      </c>
      <c r="L146" s="15" t="str">
        <f>Quarter3!C146</f>
        <v>-</v>
      </c>
      <c r="M146" s="15" t="str">
        <f>Quarter3!D146</f>
        <v>-</v>
      </c>
      <c r="N146" s="15" t="str">
        <f>Quarter3!E146</f>
        <v>-</v>
      </c>
      <c r="O146" s="15" t="str">
        <f>Quarter3!F146</f>
        <v>-</v>
      </c>
      <c r="P146" s="15" t="str">
        <f>Quarter3!G146</f>
        <v>-</v>
      </c>
      <c r="Q146" s="15">
        <f>Quarter4!C146</f>
        <v>0</v>
      </c>
      <c r="R146" s="15">
        <f>Quarter4!D146</f>
        <v>0</v>
      </c>
      <c r="S146" s="15">
        <f>Quarter4!E146</f>
        <v>0</v>
      </c>
      <c r="T146" s="15">
        <f>Quarter4!F146</f>
        <v>0</v>
      </c>
      <c r="U146" s="15">
        <f>Quarter4!G146</f>
        <v>0</v>
      </c>
      <c r="V146" s="15">
        <f>Quarter4!H146</f>
        <v>0</v>
      </c>
      <c r="W146" s="15">
        <f>Quarter4!I146</f>
        <v>0</v>
      </c>
      <c r="X146" s="15"/>
      <c r="Y146" s="15"/>
      <c r="Z146" s="15"/>
    </row>
    <row r="147" spans="1:26" ht="63.75">
      <c r="A147" s="70" t="str">
        <f>Quarter1!A147</f>
        <v>Number and timeliness of technical reports/papers on participation in international programmes</v>
      </c>
      <c r="B147" s="15">
        <f>Quarter1!B147</f>
        <v>3</v>
      </c>
      <c r="C147" s="15" t="str">
        <f>Quarter1!C147</f>
        <v>Report on international
programmes by June
2015</v>
      </c>
      <c r="D147" s="15">
        <f>Quarter1!D147</f>
        <v>1</v>
      </c>
      <c r="E147" s="15">
        <f>Quarter1!E147</f>
        <v>0</v>
      </c>
      <c r="F147" s="15">
        <f>Quarter1!F147</f>
        <v>0</v>
      </c>
      <c r="G147" s="15">
        <f>Quarter2!C147</f>
        <v>1</v>
      </c>
      <c r="H147" s="15" t="str">
        <f>Quarter2!D147</f>
        <v>-</v>
      </c>
      <c r="I147" s="15" t="str">
        <f>Quarter2!E147</f>
        <v>-</v>
      </c>
      <c r="J147" s="15" t="str">
        <f>Quarter2!F147</f>
        <v>-</v>
      </c>
      <c r="K147" s="15" t="str">
        <f>Quarter2!G147</f>
        <v>-</v>
      </c>
      <c r="L147" s="15" t="str">
        <f>Quarter3!C147</f>
        <v>-</v>
      </c>
      <c r="M147" s="15" t="str">
        <f>Quarter3!D147</f>
        <v>Report on international programmes by Dec 2015</v>
      </c>
      <c r="N147" s="15">
        <f>Quarter3!E147</f>
        <v>1</v>
      </c>
      <c r="O147" s="15">
        <f>Quarter3!F147</f>
        <v>0</v>
      </c>
      <c r="P147" s="15">
        <f>Quarter3!G147</f>
        <v>0</v>
      </c>
      <c r="Q147" s="15">
        <f>Quarter4!C147</f>
        <v>0</v>
      </c>
      <c r="R147" s="15">
        <f>Quarter4!D147</f>
        <v>0</v>
      </c>
      <c r="S147" s="15">
        <f>Quarter4!E147</f>
        <v>0</v>
      </c>
      <c r="T147" s="15">
        <f>Quarter4!F147</f>
        <v>0</v>
      </c>
      <c r="U147" s="15">
        <f>Quarter4!G147</f>
        <v>0</v>
      </c>
      <c r="V147" s="15">
        <f>Quarter4!H147</f>
        <v>0</v>
      </c>
      <c r="W147" s="15">
        <f>Quarter4!I147</f>
        <v>0</v>
      </c>
      <c r="X147" s="15"/>
      <c r="Y147" s="15"/>
      <c r="Z147" s="15"/>
    </row>
    <row r="148" spans="1:26" ht="63.75">
      <c r="A148" s="70" t="str">
        <f>Quarter1!A148</f>
        <v>Number and timeliness of technical
documents/reports on improving international collaboration</v>
      </c>
      <c r="B148" s="15">
        <f>Quarter1!B148</f>
        <v>2</v>
      </c>
      <c r="C148" s="15" t="str">
        <f>Quarter1!C148</f>
        <v>-</v>
      </c>
      <c r="D148" s="15">
        <f>Quarter1!D148</f>
        <v>0</v>
      </c>
      <c r="E148" s="15">
        <f>Quarter1!E148</f>
        <v>0</v>
      </c>
      <c r="F148" s="15">
        <f>Quarter1!F148</f>
        <v>0</v>
      </c>
      <c r="G148" s="15" t="str">
        <f>Quarter2!C148</f>
        <v>-</v>
      </c>
      <c r="H148" s="15" t="str">
        <f>Quarter2!D148</f>
        <v>-</v>
      </c>
      <c r="I148" s="15" t="str">
        <f>Quarter2!E148</f>
        <v>-</v>
      </c>
      <c r="J148" s="15" t="str">
        <f>Quarter2!F148</f>
        <v>-</v>
      </c>
      <c r="K148" s="15" t="str">
        <f>Quarter2!G148</f>
        <v>-</v>
      </c>
      <c r="L148" s="15" t="str">
        <f>Quarter3!C148</f>
        <v>-</v>
      </c>
      <c r="M148" s="15" t="str">
        <f>Quarter3!D148</f>
        <v>-</v>
      </c>
      <c r="N148" s="15" t="str">
        <f>Quarter3!E148</f>
        <v>-</v>
      </c>
      <c r="O148" s="15" t="str">
        <f>Quarter3!F148</f>
        <v>-</v>
      </c>
      <c r="P148" s="15" t="str">
        <f>Quarter3!G148</f>
        <v>-</v>
      </c>
      <c r="Q148" s="15">
        <f>Quarter4!C148</f>
        <v>0</v>
      </c>
      <c r="R148" s="15">
        <f>Quarter4!D148</f>
        <v>0</v>
      </c>
      <c r="S148" s="15">
        <f>Quarter4!E148</f>
        <v>0</v>
      </c>
      <c r="T148" s="15">
        <f>Quarter4!F148</f>
        <v>0</v>
      </c>
      <c r="U148" s="15">
        <f>Quarter4!G148</f>
        <v>0</v>
      </c>
      <c r="V148" s="15">
        <f>Quarter4!H148</f>
        <v>0</v>
      </c>
      <c r="W148" s="15">
        <f>Quarter4!I148</f>
        <v>0</v>
      </c>
      <c r="X148" s="15"/>
      <c r="Y148" s="15"/>
      <c r="Z148" s="15"/>
    </row>
    <row r="149" spans="1:26" ht="63.75">
      <c r="A149" s="70" t="str">
        <f>Quarter1!A149</f>
        <v>Number and timeliness of reports/documents on Stats SA's participation in the African Statistical
system</v>
      </c>
      <c r="B149" s="15">
        <f>Quarter1!B149</f>
        <v>2</v>
      </c>
      <c r="C149" s="15" t="str">
        <f>Quarter1!C149</f>
        <v>-</v>
      </c>
      <c r="D149" s="15">
        <f>Quarter1!D149</f>
        <v>0</v>
      </c>
      <c r="E149" s="15">
        <f>Quarter1!E149</f>
        <v>0</v>
      </c>
      <c r="F149" s="15">
        <f>Quarter1!F149</f>
        <v>0</v>
      </c>
      <c r="G149" s="15" t="str">
        <f>Quarter2!C149</f>
        <v>-</v>
      </c>
      <c r="H149" s="15" t="str">
        <f>Quarter2!D149</f>
        <v>Report on Stats SA's participation in the African Statistical stystem by Sep 2015</v>
      </c>
      <c r="I149" s="15">
        <f>Quarter2!E149</f>
        <v>1</v>
      </c>
      <c r="J149" s="15">
        <f>Quarter2!F149</f>
        <v>0</v>
      </c>
      <c r="K149" s="15">
        <f>Quarter2!G149</f>
        <v>0</v>
      </c>
      <c r="L149" s="15">
        <f>Quarter3!C149</f>
        <v>1</v>
      </c>
      <c r="M149" s="15" t="str">
        <f>Quarter3!D149</f>
        <v>-</v>
      </c>
      <c r="N149" s="15" t="str">
        <f>Quarter3!E149</f>
        <v>-</v>
      </c>
      <c r="O149" s="15" t="str">
        <f>Quarter3!F149</f>
        <v>-</v>
      </c>
      <c r="P149" s="15" t="str">
        <f>Quarter3!G149</f>
        <v>-</v>
      </c>
      <c r="Q149" s="15">
        <f>Quarter4!C149</f>
        <v>0</v>
      </c>
      <c r="R149" s="15">
        <f>Quarter4!D149</f>
        <v>0</v>
      </c>
      <c r="S149" s="15">
        <f>Quarter4!E149</f>
        <v>0</v>
      </c>
      <c r="T149" s="15">
        <f>Quarter4!F149</f>
        <v>0</v>
      </c>
      <c r="U149" s="15">
        <f>Quarter4!G149</f>
        <v>0</v>
      </c>
      <c r="V149" s="15">
        <f>Quarter4!H149</f>
        <v>0</v>
      </c>
      <c r="W149" s="15">
        <f>Quarter4!I149</f>
        <v>0</v>
      </c>
      <c r="X149" s="15"/>
      <c r="Y149" s="15"/>
      <c r="Z149" s="15"/>
    </row>
    <row r="150" spans="1:26" ht="51">
      <c r="A150" s="70" t="str">
        <f>Quarter1!A150</f>
        <v>Number and timeliness of documents improving statistical development in Africa</v>
      </c>
      <c r="B150" s="15">
        <f>Quarter1!B150</f>
        <v>4</v>
      </c>
      <c r="C150" s="15" t="str">
        <f>Quarter1!C150</f>
        <v>-</v>
      </c>
      <c r="D150" s="15">
        <f>Quarter1!D150</f>
        <v>0</v>
      </c>
      <c r="E150" s="15">
        <f>Quarter1!E150</f>
        <v>0</v>
      </c>
      <c r="F150" s="15">
        <f>Quarter1!F150</f>
        <v>0</v>
      </c>
      <c r="G150" s="15" t="str">
        <f>Quarter2!C150</f>
        <v>-</v>
      </c>
      <c r="H150" s="15" t="str">
        <f>Quarter2!D150</f>
        <v>-</v>
      </c>
      <c r="I150" s="15" t="str">
        <f>Quarter2!E150</f>
        <v>-</v>
      </c>
      <c r="J150" s="15" t="str">
        <f>Quarter2!F150</f>
        <v>-</v>
      </c>
      <c r="K150" s="15" t="str">
        <f>Quarter2!G150</f>
        <v>-</v>
      </c>
      <c r="L150" s="15" t="str">
        <f>Quarter3!C150</f>
        <v>-</v>
      </c>
      <c r="M150" s="15" t="str">
        <f>Quarter3!D150</f>
        <v>-</v>
      </c>
      <c r="N150" s="15" t="str">
        <f>Quarter3!E150</f>
        <v>-</v>
      </c>
      <c r="O150" s="15" t="str">
        <f>Quarter3!F150</f>
        <v>-</v>
      </c>
      <c r="P150" s="15" t="str">
        <f>Quarter3!G150</f>
        <v>-</v>
      </c>
      <c r="Q150" s="15">
        <f>Quarter4!C150</f>
        <v>0</v>
      </c>
      <c r="R150" s="15">
        <f>Quarter4!D150</f>
        <v>0</v>
      </c>
      <c r="S150" s="15">
        <f>Quarter4!E150</f>
        <v>0</v>
      </c>
      <c r="T150" s="15">
        <f>Quarter4!F150</f>
        <v>0</v>
      </c>
      <c r="U150" s="15">
        <f>Quarter4!G150</f>
        <v>0</v>
      </c>
      <c r="V150" s="15">
        <f>Quarter4!H150</f>
        <v>0</v>
      </c>
      <c r="W150" s="15">
        <f>Quarter4!I150</f>
        <v>0</v>
      </c>
      <c r="X150" s="15"/>
      <c r="Y150" s="15"/>
      <c r="Z150" s="15"/>
    </row>
    <row r="151" spans="1:26" ht="63.75">
      <c r="A151" s="70" t="str">
        <f>Quarter1!A151</f>
        <v>Number and timeliness of documents
developed for legislative reform</v>
      </c>
      <c r="B151" s="15">
        <f>Quarter1!B151</f>
        <v>2</v>
      </c>
      <c r="C151" s="15" t="str">
        <f>Quarter1!C151</f>
        <v>-</v>
      </c>
      <c r="D151" s="15">
        <f>Quarter1!D151</f>
        <v>0</v>
      </c>
      <c r="E151" s="15">
        <f>Quarter1!E151</f>
        <v>0</v>
      </c>
      <c r="F151" s="15">
        <f>Quarter1!F151</f>
        <v>0</v>
      </c>
      <c r="G151" s="15" t="str">
        <f>Quarter2!C151</f>
        <v>-</v>
      </c>
      <c r="H151" s="15" t="str">
        <f>Quarter2!D151</f>
        <v>-</v>
      </c>
      <c r="I151" s="15" t="str">
        <f>Quarter2!E151</f>
        <v>-</v>
      </c>
      <c r="J151" s="15" t="str">
        <f>Quarter2!F151</f>
        <v>-</v>
      </c>
      <c r="K151" s="15" t="str">
        <f>Quarter2!G151</f>
        <v>-</v>
      </c>
      <c r="L151" s="15" t="str">
        <f>Quarter3!C151</f>
        <v>-</v>
      </c>
      <c r="M151" s="15" t="str">
        <f>Quarter3!D151</f>
        <v>Report on stakeholder consultations conducted by Dec 2015</v>
      </c>
      <c r="N151" s="15" t="str">
        <f>Quarter3!E151</f>
        <v>???</v>
      </c>
      <c r="O151" s="15" t="str">
        <f>Quarter3!F151</f>
        <v>???</v>
      </c>
      <c r="P151" s="15" t="str">
        <f>Quarter3!G151</f>
        <v>???</v>
      </c>
      <c r="Q151" s="15">
        <f>Quarter4!C151</f>
        <v>0</v>
      </c>
      <c r="R151" s="15">
        <f>Quarter4!D151</f>
        <v>0</v>
      </c>
      <c r="S151" s="15">
        <f>Quarter4!E151</f>
        <v>0</v>
      </c>
      <c r="T151" s="15">
        <f>Quarter4!F151</f>
        <v>0</v>
      </c>
      <c r="U151" s="15">
        <f>Quarter4!G151</f>
        <v>0</v>
      </c>
      <c r="V151" s="15">
        <f>Quarter4!H151</f>
        <v>0</v>
      </c>
      <c r="W151" s="15">
        <f>Quarter4!I151</f>
        <v>0</v>
      </c>
      <c r="X151" s="15"/>
      <c r="Y151" s="15"/>
      <c r="Z151" s="15"/>
    </row>
    <row r="152" spans="1:26" ht="165.75">
      <c r="A152" s="70" t="str">
        <f>Quarter1!A152</f>
        <v>Number and timeliness of strategic planning and
reporting documents and reports</v>
      </c>
      <c r="B152" s="15">
        <f>Quarter1!B152</f>
        <v>11</v>
      </c>
      <c r="C152" s="15" t="str">
        <f>Quarter1!C152</f>
        <v>SDI annual report by June
2015; SDIP (2015–2018)
compiled by June 2015; 4th organisational
quarterly report by
April/May 2015</v>
      </c>
      <c r="D152" s="15">
        <f>Quarter1!D152</f>
        <v>3</v>
      </c>
      <c r="E152" s="15">
        <f>Quarter1!E152</f>
        <v>0</v>
      </c>
      <c r="F152" s="15">
        <f>Quarter1!F152</f>
        <v>0</v>
      </c>
      <c r="G152" s="15">
        <f>Quarter2!C152</f>
        <v>3</v>
      </c>
      <c r="H152" s="15" t="str">
        <f>Quarter2!D152</f>
        <v>SDI quarterly report by Aug 2015;    1st organisational quarterly report by July/Aug 2015;   Annual report tarbled in Parliament by Sep 2015</v>
      </c>
      <c r="I152" s="15">
        <f>Quarter2!E152</f>
        <v>3</v>
      </c>
      <c r="J152" s="15">
        <f>Quarter2!F152</f>
        <v>0</v>
      </c>
      <c r="K152" s="15">
        <f>Quarter2!G152</f>
        <v>0</v>
      </c>
      <c r="L152" s="15">
        <f>Quarter3!C152</f>
        <v>3</v>
      </c>
      <c r="M152" s="15" t="str">
        <f>Quarter3!D152</f>
        <v>SDI quarterly rep by Nov 2015; 2nd organisational quarterly rep by Jan 2016</v>
      </c>
      <c r="N152" s="15">
        <f>Quarter3!E152</f>
        <v>1</v>
      </c>
      <c r="O152" s="15">
        <f>Quarter3!F152</f>
        <v>0</v>
      </c>
      <c r="P152" s="15">
        <f>Quarter3!G152</f>
        <v>0</v>
      </c>
      <c r="Q152" s="15">
        <f>Quarter4!C152</f>
        <v>0</v>
      </c>
      <c r="R152" s="15">
        <f>Quarter4!D152</f>
        <v>0</v>
      </c>
      <c r="S152" s="15">
        <f>Quarter4!E152</f>
        <v>0</v>
      </c>
      <c r="T152" s="15">
        <f>Quarter4!F152</f>
        <v>0</v>
      </c>
      <c r="U152" s="15">
        <f>Quarter4!G152</f>
        <v>0</v>
      </c>
      <c r="V152" s="15">
        <f>Quarter4!H152</f>
        <v>0</v>
      </c>
      <c r="W152" s="15">
        <f>Quarter4!I152</f>
        <v>0</v>
      </c>
      <c r="X152" s="15"/>
      <c r="Y152" s="15"/>
      <c r="Z152" s="15"/>
    </row>
    <row r="153" spans="1:26" ht="51">
      <c r="A153" s="70" t="str">
        <f>Quarter1!A153</f>
        <v>Number of technical documents/reports on
improving strategic management</v>
      </c>
      <c r="B153" s="15">
        <f>Quarter1!B153</f>
        <v>1</v>
      </c>
      <c r="C153" s="15" t="str">
        <f>Quarter1!C153</f>
        <v>-</v>
      </c>
      <c r="D153" s="15">
        <f>Quarter1!D153</f>
        <v>0</v>
      </c>
      <c r="E153" s="15">
        <f>Quarter1!E153</f>
        <v>0</v>
      </c>
      <c r="F153" s="15">
        <f>Quarter1!F153</f>
        <v>0</v>
      </c>
      <c r="G153" s="15" t="str">
        <f>Quarter2!C153</f>
        <v>-</v>
      </c>
      <c r="H153" s="15" t="str">
        <f>Quarter2!D153</f>
        <v>-</v>
      </c>
      <c r="I153" s="15" t="str">
        <f>Quarter2!E153</f>
        <v>-</v>
      </c>
      <c r="J153" s="15" t="str">
        <f>Quarter2!F153</f>
        <v>-</v>
      </c>
      <c r="K153" s="15" t="str">
        <f>Quarter2!G153</f>
        <v>-</v>
      </c>
      <c r="L153" s="15" t="str">
        <f>Quarter3!C153</f>
        <v>-</v>
      </c>
      <c r="M153" s="15" t="str">
        <f>Quarter3!D153</f>
        <v>-</v>
      </c>
      <c r="N153" s="15" t="str">
        <f>Quarter3!E153</f>
        <v>-</v>
      </c>
      <c r="O153" s="15" t="str">
        <f>Quarter3!F153</f>
        <v>-</v>
      </c>
      <c r="P153" s="15" t="str">
        <f>Quarter3!G153</f>
        <v>-</v>
      </c>
      <c r="Q153" s="15">
        <f>Quarter4!C153</f>
        <v>0</v>
      </c>
      <c r="R153" s="15">
        <f>Quarter4!D153</f>
        <v>0</v>
      </c>
      <c r="S153" s="15">
        <f>Quarter4!E153</f>
        <v>0</v>
      </c>
      <c r="T153" s="15">
        <f>Quarter4!F153</f>
        <v>0</v>
      </c>
      <c r="U153" s="15">
        <f>Quarter4!G153</f>
        <v>0</v>
      </c>
      <c r="V153" s="15">
        <f>Quarter4!H153</f>
        <v>0</v>
      </c>
      <c r="W153" s="15">
        <f>Quarter4!I153</f>
        <v>0</v>
      </c>
      <c r="X153" s="15"/>
      <c r="Y153" s="15"/>
      <c r="Z153" s="15"/>
    </row>
    <row r="154" spans="1:26" ht="51">
      <c r="A154" s="70" t="str">
        <f>Quarter1!A154</f>
        <v>Number and timeliness of monthly integrated
management information reports</v>
      </c>
      <c r="B154" s="15">
        <f>Quarter1!B154</f>
        <v>12</v>
      </c>
      <c r="C154" s="15">
        <f>Quarter1!C154</f>
        <v>3</v>
      </c>
      <c r="D154" s="15">
        <f>Quarter1!D154</f>
        <v>3</v>
      </c>
      <c r="E154" s="15">
        <f>Quarter1!E154</f>
        <v>0</v>
      </c>
      <c r="F154" s="15">
        <f>Quarter1!F154</f>
        <v>0</v>
      </c>
      <c r="G154" s="15">
        <f>Quarter2!C154</f>
        <v>3</v>
      </c>
      <c r="H154" s="15">
        <f>Quarter2!D154</f>
        <v>3</v>
      </c>
      <c r="I154" s="15">
        <f>Quarter2!E154</f>
        <v>3</v>
      </c>
      <c r="J154" s="15">
        <f>Quarter2!F154</f>
        <v>0</v>
      </c>
      <c r="K154" s="15">
        <f>Quarter2!G154</f>
        <v>0</v>
      </c>
      <c r="L154" s="15">
        <f>Quarter3!C154</f>
        <v>3</v>
      </c>
      <c r="M154" s="15">
        <f>Quarter3!D154</f>
        <v>3</v>
      </c>
      <c r="N154" s="15">
        <f>Quarter3!E154</f>
        <v>1</v>
      </c>
      <c r="O154" s="15">
        <f>Quarter3!F154</f>
        <v>0</v>
      </c>
      <c r="P154" s="15">
        <f>Quarter3!G154</f>
        <v>0</v>
      </c>
      <c r="Q154" s="15">
        <f>Quarter4!C154</f>
        <v>0</v>
      </c>
      <c r="R154" s="15">
        <f>Quarter4!D154</f>
        <v>0</v>
      </c>
      <c r="S154" s="15">
        <f>Quarter4!E154</f>
        <v>0</v>
      </c>
      <c r="T154" s="15">
        <f>Quarter4!F154</f>
        <v>0</v>
      </c>
      <c r="U154" s="15">
        <f>Quarter4!G154</f>
        <v>0</v>
      </c>
      <c r="V154" s="15">
        <f>Quarter4!H154</f>
        <v>0</v>
      </c>
      <c r="W154" s="15">
        <f>Quarter4!I154</f>
        <v>0</v>
      </c>
      <c r="X154" s="15"/>
      <c r="Y154" s="15"/>
      <c r="Z154" s="15"/>
    </row>
    <row r="155" spans="1:26" ht="38.25">
      <c r="A155" s="70" t="str">
        <f>Quarter1!A155</f>
        <v>Number of clusters empowered in operational planning and reporting</v>
      </c>
      <c r="B155" s="15">
        <f>Quarter1!B155</f>
        <v>8</v>
      </c>
      <c r="C155" s="15" t="str">
        <f>Quarter1!C155</f>
        <v>-</v>
      </c>
      <c r="D155" s="15">
        <f>Quarter1!D155</f>
        <v>0</v>
      </c>
      <c r="E155" s="15">
        <f>Quarter1!E155</f>
        <v>0</v>
      </c>
      <c r="F155" s="15">
        <f>Quarter1!F155</f>
        <v>0</v>
      </c>
      <c r="G155" s="15" t="str">
        <f>Quarter2!C155</f>
        <v>-</v>
      </c>
      <c r="H155" s="15" t="str">
        <f>Quarter2!D155</f>
        <v>-</v>
      </c>
      <c r="I155" s="15" t="str">
        <f>Quarter2!E155</f>
        <v>-</v>
      </c>
      <c r="J155" s="15" t="str">
        <f>Quarter2!F155</f>
        <v>-</v>
      </c>
      <c r="K155" s="15" t="str">
        <f>Quarter2!G155</f>
        <v>-</v>
      </c>
      <c r="L155" s="15" t="str">
        <f>Quarter3!C155</f>
        <v>-</v>
      </c>
      <c r="M155" s="15" t="str">
        <f>Quarter3!D155</f>
        <v>-</v>
      </c>
      <c r="N155" s="15" t="str">
        <f>Quarter3!E155</f>
        <v>-</v>
      </c>
      <c r="O155" s="15" t="str">
        <f>Quarter3!F155</f>
        <v>-</v>
      </c>
      <c r="P155" s="15" t="str">
        <f>Quarter3!G155</f>
        <v>-</v>
      </c>
      <c r="Q155" s="15">
        <f>Quarter4!C155</f>
        <v>0</v>
      </c>
      <c r="R155" s="15">
        <f>Quarter4!D155</f>
        <v>0</v>
      </c>
      <c r="S155" s="15">
        <f>Quarter4!E155</f>
        <v>0</v>
      </c>
      <c r="T155" s="15">
        <f>Quarter4!F155</f>
        <v>0</v>
      </c>
      <c r="U155" s="15">
        <f>Quarter4!G155</f>
        <v>0</v>
      </c>
      <c r="V155" s="15">
        <f>Quarter4!H155</f>
        <v>0</v>
      </c>
      <c r="W155" s="15">
        <f>Quarter4!I155</f>
        <v>0</v>
      </c>
      <c r="X155" s="15"/>
      <c r="Y155" s="15"/>
      <c r="Z155" s="15"/>
    </row>
    <row r="156" spans="1:26" ht="38.25">
      <c r="A156" s="70" t="str">
        <f>Quarter1!A156</f>
        <v>Number of staff members trained in project
management</v>
      </c>
      <c r="B156" s="15">
        <f>Quarter1!B156</f>
        <v>20</v>
      </c>
      <c r="C156" s="15" t="str">
        <f>Quarter1!C156</f>
        <v>-</v>
      </c>
      <c r="D156" s="15">
        <f>Quarter1!D156</f>
        <v>0</v>
      </c>
      <c r="E156" s="15">
        <f>Quarter1!E156</f>
        <v>0</v>
      </c>
      <c r="F156" s="15">
        <f>Quarter1!F156</f>
        <v>0</v>
      </c>
      <c r="G156" s="15" t="str">
        <f>Quarter2!C156</f>
        <v>-</v>
      </c>
      <c r="H156" s="15" t="str">
        <f>Quarter2!D156</f>
        <v>-</v>
      </c>
      <c r="I156" s="15" t="str">
        <f>Quarter2!E156</f>
        <v>-</v>
      </c>
      <c r="J156" s="15" t="str">
        <f>Quarter2!F156</f>
        <v>-</v>
      </c>
      <c r="K156" s="15" t="str">
        <f>Quarter2!G156</f>
        <v>-</v>
      </c>
      <c r="L156" s="15" t="str">
        <f>Quarter3!C156</f>
        <v>-</v>
      </c>
      <c r="M156" s="15" t="str">
        <f>Quarter3!D156</f>
        <v>-</v>
      </c>
      <c r="N156" s="15" t="str">
        <f>Quarter3!E156</f>
        <v>-</v>
      </c>
      <c r="O156" s="15" t="str">
        <f>Quarter3!F156</f>
        <v>-</v>
      </c>
      <c r="P156" s="15" t="str">
        <f>Quarter3!G156</f>
        <v>-</v>
      </c>
      <c r="Q156" s="15">
        <f>Quarter4!C156</f>
        <v>0</v>
      </c>
      <c r="R156" s="15">
        <f>Quarter4!D156</f>
        <v>0</v>
      </c>
      <c r="S156" s="15">
        <f>Quarter4!E156</f>
        <v>0</v>
      </c>
      <c r="T156" s="15">
        <f>Quarter4!F156</f>
        <v>0</v>
      </c>
      <c r="U156" s="15">
        <f>Quarter4!G156</f>
        <v>0</v>
      </c>
      <c r="V156" s="15">
        <f>Quarter4!H156</f>
        <v>0</v>
      </c>
      <c r="W156" s="15">
        <f>Quarter4!I156</f>
        <v>0</v>
      </c>
      <c r="X156" s="15"/>
      <c r="Y156" s="15"/>
      <c r="Z156" s="15"/>
    </row>
    <row r="157" spans="1:26" ht="63.75">
      <c r="A157" s="70" t="str">
        <f>Quarter1!A157</f>
        <v>Number of projects empowered in accordance with Stats SA's project management framework</v>
      </c>
      <c r="B157" s="15">
        <f>Quarter1!B157</f>
        <v>1</v>
      </c>
      <c r="C157" s="15" t="str">
        <f>Quarter1!C157</f>
        <v>-</v>
      </c>
      <c r="D157" s="15">
        <f>Quarter1!D157</f>
        <v>0</v>
      </c>
      <c r="E157" s="15">
        <f>Quarter1!E157</f>
        <v>0</v>
      </c>
      <c r="F157" s="15">
        <f>Quarter1!F157</f>
        <v>0</v>
      </c>
      <c r="G157" s="15" t="str">
        <f>Quarter2!C157</f>
        <v>-</v>
      </c>
      <c r="H157" s="15" t="str">
        <f>Quarter2!D157</f>
        <v>-</v>
      </c>
      <c r="I157" s="15" t="str">
        <f>Quarter2!E157</f>
        <v>-</v>
      </c>
      <c r="J157" s="15" t="str">
        <f>Quarter2!F157</f>
        <v>-</v>
      </c>
      <c r="K157" s="15" t="str">
        <f>Quarter2!G157</f>
        <v>-</v>
      </c>
      <c r="L157" s="15" t="str">
        <f>Quarter3!C157</f>
        <v>-</v>
      </c>
      <c r="M157" s="15" t="str">
        <f>Quarter3!D157</f>
        <v>-</v>
      </c>
      <c r="N157" s="15" t="str">
        <f>Quarter3!E157</f>
        <v>-</v>
      </c>
      <c r="O157" s="15" t="str">
        <f>Quarter3!F157</f>
        <v>-</v>
      </c>
      <c r="P157" s="15" t="str">
        <f>Quarter3!G157</f>
        <v>-</v>
      </c>
      <c r="Q157" s="15">
        <f>Quarter4!C157</f>
        <v>0</v>
      </c>
      <c r="R157" s="15">
        <f>Quarter4!D157</f>
        <v>0</v>
      </c>
      <c r="S157" s="15">
        <f>Quarter4!E157</f>
        <v>0</v>
      </c>
      <c r="T157" s="15">
        <f>Quarter4!F157</f>
        <v>0</v>
      </c>
      <c r="U157" s="15">
        <f>Quarter4!G157</f>
        <v>0</v>
      </c>
      <c r="V157" s="15">
        <f>Quarter4!H157</f>
        <v>0</v>
      </c>
      <c r="W157" s="15">
        <f>Quarter4!I157</f>
        <v>0</v>
      </c>
      <c r="X157" s="15"/>
      <c r="Y157" s="15"/>
      <c r="Z157" s="15"/>
    </row>
    <row r="158" spans="1:26" ht="51">
      <c r="A158" s="70" t="str">
        <f>Quarter1!A158</f>
        <v>Number of technical documents/reports on
improving programme and project management</v>
      </c>
      <c r="B158" s="15">
        <f>Quarter1!B158</f>
        <v>1</v>
      </c>
      <c r="C158" s="15" t="str">
        <f>Quarter1!C158</f>
        <v>-</v>
      </c>
      <c r="D158" s="15">
        <f>Quarter1!D158</f>
        <v>0</v>
      </c>
      <c r="E158" s="15">
        <f>Quarter1!E158</f>
        <v>0</v>
      </c>
      <c r="F158" s="15">
        <f>Quarter1!F158</f>
        <v>0</v>
      </c>
      <c r="G158" s="15" t="str">
        <f>Quarter2!C158</f>
        <v>-</v>
      </c>
      <c r="H158" s="15" t="str">
        <f>Quarter2!D158</f>
        <v>-</v>
      </c>
      <c r="I158" s="15" t="str">
        <f>Quarter2!E158</f>
        <v>-</v>
      </c>
      <c r="J158" s="15" t="str">
        <f>Quarter2!F158</f>
        <v>-</v>
      </c>
      <c r="K158" s="15" t="str">
        <f>Quarter2!G158</f>
        <v>-</v>
      </c>
      <c r="L158" s="15" t="str">
        <f>Quarter3!C158</f>
        <v>-</v>
      </c>
      <c r="M158" s="15" t="str">
        <f>Quarter3!D158</f>
        <v>-</v>
      </c>
      <c r="N158" s="15" t="str">
        <f>Quarter3!E158</f>
        <v>-</v>
      </c>
      <c r="O158" s="15" t="str">
        <f>Quarter3!F158</f>
        <v>-</v>
      </c>
      <c r="P158" s="15" t="str">
        <f>Quarter3!G158</f>
        <v>-</v>
      </c>
      <c r="Q158" s="15">
        <f>Quarter4!C158</f>
        <v>0</v>
      </c>
      <c r="R158" s="15">
        <f>Quarter4!D158</f>
        <v>0</v>
      </c>
      <c r="S158" s="15">
        <f>Quarter4!E158</f>
        <v>0</v>
      </c>
      <c r="T158" s="15">
        <f>Quarter4!F158</f>
        <v>0</v>
      </c>
      <c r="U158" s="15">
        <f>Quarter4!G158</f>
        <v>0</v>
      </c>
      <c r="V158" s="15">
        <f>Quarter4!H158</f>
        <v>0</v>
      </c>
      <c r="W158" s="15">
        <f>Quarter4!I158</f>
        <v>0</v>
      </c>
      <c r="X158" s="15"/>
      <c r="Y158" s="15"/>
      <c r="Z158" s="15"/>
    </row>
    <row r="159" spans="1:26" ht="114.75">
      <c r="A159" s="70" t="str">
        <f>Quarter1!A159</f>
        <v>Number of internal audits conducted and
approved by the Audit Committee (The finalisation of the Internal Audit Coverage Plan 2015–16 is dependent on the approval of the Audit Committee)</v>
      </c>
      <c r="B159" s="15">
        <f>Quarter1!B159</f>
        <v>22</v>
      </c>
      <c r="C159" s="15">
        <f>Quarter1!C159</f>
        <v>3</v>
      </c>
      <c r="D159" s="15">
        <f>Quarter1!D159</f>
        <v>6</v>
      </c>
      <c r="E159" s="15">
        <f>Quarter1!E159</f>
        <v>3</v>
      </c>
      <c r="F159" s="15">
        <f>Quarter1!F159</f>
        <v>1</v>
      </c>
      <c r="G159" s="15">
        <f>Quarter2!C159</f>
        <v>6</v>
      </c>
      <c r="H159" s="15">
        <f>Quarter2!D159</f>
        <v>6</v>
      </c>
      <c r="I159" s="15">
        <f>Quarter2!E159</f>
        <v>7</v>
      </c>
      <c r="J159" s="15">
        <f>Quarter2!F159</f>
        <v>1</v>
      </c>
      <c r="K159" s="15">
        <f>Quarter2!G159</f>
        <v>0.17</v>
      </c>
      <c r="L159" s="15">
        <f>Quarter3!C159</f>
        <v>7</v>
      </c>
      <c r="M159" s="15">
        <f>Quarter3!D159</f>
        <v>7</v>
      </c>
      <c r="N159" s="15">
        <f>Quarter3!E159</f>
        <v>9</v>
      </c>
      <c r="O159" s="15">
        <f>Quarter3!F159</f>
        <v>2</v>
      </c>
      <c r="P159" s="15">
        <f>Quarter3!G159</f>
        <v>0.28000000000000003</v>
      </c>
      <c r="Q159" s="15">
        <f>Quarter4!C159</f>
        <v>0</v>
      </c>
      <c r="R159" s="15">
        <f>Quarter4!D159</f>
        <v>0</v>
      </c>
      <c r="S159" s="15">
        <f>Quarter4!E159</f>
        <v>0</v>
      </c>
      <c r="T159" s="15">
        <f>Quarter4!F159</f>
        <v>0</v>
      </c>
      <c r="U159" s="15">
        <f>Quarter4!G159</f>
        <v>0</v>
      </c>
      <c r="V159" s="15">
        <f>Quarter4!H159</f>
        <v>0</v>
      </c>
      <c r="W159" s="15">
        <f>Quarter4!I159</f>
        <v>0</v>
      </c>
      <c r="X159" s="15"/>
      <c r="Y159" s="15"/>
      <c r="Z159" s="15"/>
    </row>
    <row r="160" spans="1:26" ht="51">
      <c r="A160" s="70" t="str">
        <f>Quarter1!A160</f>
        <v>Number of technical documents/reports on
improving internal audit services</v>
      </c>
      <c r="B160" s="15">
        <f>Quarter1!B160</f>
        <v>3</v>
      </c>
      <c r="C160" s="15" t="str">
        <f>Quarter1!C160</f>
        <v>-</v>
      </c>
      <c r="D160" s="15">
        <f>Quarter1!D160</f>
        <v>0</v>
      </c>
      <c r="E160" s="15">
        <f>Quarter1!E160</f>
        <v>0</v>
      </c>
      <c r="F160" s="15">
        <f>Quarter1!F160</f>
        <v>0</v>
      </c>
      <c r="G160" s="15" t="str">
        <f>Quarter2!C160</f>
        <v>-</v>
      </c>
      <c r="H160" s="15" t="str">
        <f>Quarter2!D160</f>
        <v>-</v>
      </c>
      <c r="I160" s="15" t="str">
        <f>Quarter2!E160</f>
        <v>-</v>
      </c>
      <c r="J160" s="15" t="str">
        <f>Quarter2!F160</f>
        <v>-</v>
      </c>
      <c r="K160" s="15" t="str">
        <f>Quarter2!G160</f>
        <v>-</v>
      </c>
      <c r="L160" s="15" t="str">
        <f>Quarter3!C160</f>
        <v>-</v>
      </c>
      <c r="M160" s="15" t="str">
        <f>Quarter3!D160</f>
        <v>-</v>
      </c>
      <c r="N160" s="15" t="str">
        <f>Quarter3!E160</f>
        <v>-</v>
      </c>
      <c r="O160" s="15" t="str">
        <f>Quarter3!F160</f>
        <v>-</v>
      </c>
      <c r="P160" s="15" t="str">
        <f>Quarter3!G160</f>
        <v>-</v>
      </c>
      <c r="Q160" s="15">
        <f>Quarter4!C160</f>
        <v>0</v>
      </c>
      <c r="R160" s="15">
        <f>Quarter4!D160</f>
        <v>0</v>
      </c>
      <c r="S160" s="15">
        <f>Quarter4!E160</f>
        <v>0</v>
      </c>
      <c r="T160" s="15">
        <f>Quarter4!F160</f>
        <v>0</v>
      </c>
      <c r="U160" s="15">
        <f>Quarter4!G160</f>
        <v>0</v>
      </c>
      <c r="V160" s="15">
        <f>Quarter4!H160</f>
        <v>0</v>
      </c>
      <c r="W160" s="15">
        <f>Quarter4!I160</f>
        <v>0</v>
      </c>
      <c r="X160" s="15"/>
      <c r="Y160" s="15"/>
      <c r="Z160" s="15"/>
    </row>
    <row r="161" spans="1:26" ht="38.25">
      <c r="A161" s="70" t="str">
        <f>Quarter1!A161</f>
        <v>Number and timeliness of policies reviewed and approved</v>
      </c>
      <c r="B161" s="15">
        <f>Quarter1!B161</f>
        <v>4</v>
      </c>
      <c r="C161" s="15">
        <f>Quarter1!C161</f>
        <v>1</v>
      </c>
      <c r="D161" s="15">
        <f>Quarter1!D161</f>
        <v>1</v>
      </c>
      <c r="E161" s="15">
        <f>Quarter1!E161</f>
        <v>0</v>
      </c>
      <c r="F161" s="15">
        <f>Quarter1!F161</f>
        <v>0</v>
      </c>
      <c r="G161" s="15">
        <f>Quarter2!C161</f>
        <v>1</v>
      </c>
      <c r="H161" s="15">
        <f>Quarter2!D161</f>
        <v>1</v>
      </c>
      <c r="I161" s="15">
        <f>Quarter2!E161</f>
        <v>0</v>
      </c>
      <c r="J161" s="15">
        <f>Quarter2!F161</f>
        <v>1</v>
      </c>
      <c r="K161" s="15">
        <f>Quarter2!G161</f>
        <v>1</v>
      </c>
      <c r="L161" s="15">
        <f>Quarter3!C161</f>
        <v>0</v>
      </c>
      <c r="M161" s="15">
        <f>Quarter3!D161</f>
        <v>1</v>
      </c>
      <c r="N161" s="15">
        <f>Quarter3!E161</f>
        <v>4</v>
      </c>
      <c r="O161" s="15">
        <f>Quarter3!F161</f>
        <v>3</v>
      </c>
      <c r="P161" s="15">
        <f>Quarter3!G161</f>
        <v>3</v>
      </c>
      <c r="Q161" s="15">
        <f>Quarter4!C161</f>
        <v>0</v>
      </c>
      <c r="R161" s="15">
        <f>Quarter4!D161</f>
        <v>0</v>
      </c>
      <c r="S161" s="15">
        <f>Quarter4!E161</f>
        <v>0</v>
      </c>
      <c r="T161" s="15">
        <f>Quarter4!F161</f>
        <v>0</v>
      </c>
      <c r="U161" s="15">
        <f>Quarter4!G161</f>
        <v>0</v>
      </c>
      <c r="V161" s="15">
        <f>Quarter4!H161</f>
        <v>0</v>
      </c>
      <c r="W161" s="15">
        <f>Quarter4!I161</f>
        <v>0</v>
      </c>
      <c r="X161" s="15"/>
      <c r="Y161" s="15"/>
      <c r="Z161" s="15"/>
    </row>
    <row r="162" spans="1:26" ht="89.25">
      <c r="A162" s="70" t="str">
        <f>Quarter1!A162</f>
        <v>Number and timeliness of reports on Corporate
Governance to Exco, Risk Management Steering
Committee(RMSC) and Audit Committee (AC)</v>
      </c>
      <c r="B162" s="15">
        <f>Quarter1!B162</f>
        <v>4</v>
      </c>
      <c r="C162" s="15">
        <f>Quarter1!C162</f>
        <v>1</v>
      </c>
      <c r="D162" s="15">
        <f>Quarter1!D162</f>
        <v>1</v>
      </c>
      <c r="E162" s="15">
        <f>Quarter1!E162</f>
        <v>0</v>
      </c>
      <c r="F162" s="15">
        <f>Quarter1!F162</f>
        <v>0</v>
      </c>
      <c r="G162" s="15">
        <f>Quarter2!C162</f>
        <v>1</v>
      </c>
      <c r="H162" s="15">
        <f>Quarter2!D162</f>
        <v>1</v>
      </c>
      <c r="I162" s="15">
        <f>Quarter2!E162</f>
        <v>1</v>
      </c>
      <c r="J162" s="15">
        <f>Quarter2!F162</f>
        <v>0</v>
      </c>
      <c r="K162" s="15">
        <f>Quarter2!G162</f>
        <v>0</v>
      </c>
      <c r="L162" s="15">
        <f>Quarter3!C162</f>
        <v>1</v>
      </c>
      <c r="M162" s="15">
        <f>Quarter3!D162</f>
        <v>1</v>
      </c>
      <c r="N162" s="15">
        <f>Quarter3!E162</f>
        <v>1</v>
      </c>
      <c r="O162" s="15">
        <f>Quarter3!F162</f>
        <v>0</v>
      </c>
      <c r="P162" s="15">
        <f>Quarter3!G162</f>
        <v>0</v>
      </c>
      <c r="Q162" s="15">
        <f>Quarter4!C162</f>
        <v>0</v>
      </c>
      <c r="R162" s="15">
        <f>Quarter4!D162</f>
        <v>0</v>
      </c>
      <c r="S162" s="15">
        <f>Quarter4!E162</f>
        <v>0</v>
      </c>
      <c r="T162" s="15">
        <f>Quarter4!F162</f>
        <v>0</v>
      </c>
      <c r="U162" s="15">
        <f>Quarter4!G162</f>
        <v>0</v>
      </c>
      <c r="V162" s="15">
        <f>Quarter4!H162</f>
        <v>0</v>
      </c>
      <c r="W162" s="15">
        <f>Quarter4!I162</f>
        <v>0</v>
      </c>
      <c r="X162" s="15"/>
      <c r="Y162" s="15"/>
      <c r="Z162" s="15"/>
    </row>
    <row r="163" spans="1:26" ht="38.25">
      <c r="A163" s="70" t="str">
        <f>Quarter1!A163</f>
        <v>Percentage of fraud and corruption cases investigated</v>
      </c>
      <c r="B163" s="15">
        <f>Quarter1!B163</f>
        <v>0.8</v>
      </c>
      <c r="C163" s="15" t="str">
        <f>Quarter1!C163</f>
        <v>-</v>
      </c>
      <c r="D163" s="15">
        <f>Quarter1!D163</f>
        <v>0</v>
      </c>
      <c r="E163" s="15">
        <f>Quarter1!E163</f>
        <v>0</v>
      </c>
      <c r="F163" s="15">
        <f>Quarter1!F163</f>
        <v>0</v>
      </c>
      <c r="G163" s="15" t="str">
        <f>Quarter2!C163</f>
        <v>-</v>
      </c>
      <c r="H163" s="15" t="str">
        <f>Quarter2!D163</f>
        <v>-</v>
      </c>
      <c r="I163" s="15" t="str">
        <f>Quarter2!E163</f>
        <v>-</v>
      </c>
      <c r="J163" s="15" t="str">
        <f>Quarter2!F163</f>
        <v>-</v>
      </c>
      <c r="K163" s="15" t="str">
        <f>Quarter2!G163</f>
        <v>-</v>
      </c>
      <c r="L163" s="15" t="str">
        <f>Quarter3!C163</f>
        <v>-</v>
      </c>
      <c r="M163" s="15" t="str">
        <f>Quarter3!D163</f>
        <v>-</v>
      </c>
      <c r="N163" s="15" t="str">
        <f>Quarter3!E163</f>
        <v>-</v>
      </c>
      <c r="O163" s="15" t="str">
        <f>Quarter3!F163</f>
        <v>-</v>
      </c>
      <c r="P163" s="15" t="str">
        <f>Quarter3!G163</f>
        <v>-</v>
      </c>
      <c r="Q163" s="15">
        <f>Quarter4!C163</f>
        <v>0</v>
      </c>
      <c r="R163" s="15">
        <f>Quarter4!D163</f>
        <v>0</v>
      </c>
      <c r="S163" s="15">
        <f>Quarter4!E163</f>
        <v>0</v>
      </c>
      <c r="T163" s="15">
        <f>Quarter4!F163</f>
        <v>0</v>
      </c>
      <c r="U163" s="15">
        <f>Quarter4!G163</f>
        <v>0</v>
      </c>
      <c r="V163" s="15">
        <f>Quarter4!H163</f>
        <v>0</v>
      </c>
      <c r="W163" s="15">
        <f>Quarter4!I163</f>
        <v>0</v>
      </c>
      <c r="X163" s="15"/>
      <c r="Y163" s="15"/>
      <c r="Z163" s="15"/>
    </row>
    <row r="164" spans="1:26" ht="38.25">
      <c r="A164" s="70" t="str">
        <f>Quarter1!A164</f>
        <v>Percentage of loss and damage cases investigated</v>
      </c>
      <c r="B164" s="15">
        <f>Quarter1!B164</f>
        <v>0.75</v>
      </c>
      <c r="C164" s="15" t="str">
        <f>Quarter1!C164</f>
        <v>-</v>
      </c>
      <c r="D164" s="15">
        <f>Quarter1!D164</f>
        <v>0</v>
      </c>
      <c r="E164" s="15">
        <f>Quarter1!E164</f>
        <v>0</v>
      </c>
      <c r="F164" s="15">
        <f>Quarter1!F164</f>
        <v>0</v>
      </c>
      <c r="G164" s="15" t="str">
        <f>Quarter2!C164</f>
        <v>-</v>
      </c>
      <c r="H164" s="15" t="str">
        <f>Quarter2!D164</f>
        <v>-</v>
      </c>
      <c r="I164" s="15" t="str">
        <f>Quarter2!E164</f>
        <v>-</v>
      </c>
      <c r="J164" s="15" t="str">
        <f>Quarter2!F164</f>
        <v>-</v>
      </c>
      <c r="K164" s="15" t="str">
        <f>Quarter2!G164</f>
        <v>-</v>
      </c>
      <c r="L164" s="15" t="str">
        <f>Quarter3!C164</f>
        <v>-</v>
      </c>
      <c r="M164" s="15" t="str">
        <f>Quarter3!D164</f>
        <v>-</v>
      </c>
      <c r="N164" s="15" t="str">
        <f>Quarter3!E164</f>
        <v>-</v>
      </c>
      <c r="O164" s="15" t="str">
        <f>Quarter3!F164</f>
        <v>-</v>
      </c>
      <c r="P164" s="15" t="str">
        <f>Quarter3!G164</f>
        <v>-</v>
      </c>
      <c r="Q164" s="15">
        <f>Quarter4!C164</f>
        <v>0</v>
      </c>
      <c r="R164" s="15">
        <f>Quarter4!D164</f>
        <v>0</v>
      </c>
      <c r="S164" s="15">
        <f>Quarter4!E164</f>
        <v>0</v>
      </c>
      <c r="T164" s="15">
        <f>Quarter4!F164</f>
        <v>0</v>
      </c>
      <c r="U164" s="15">
        <f>Quarter4!G164</f>
        <v>0</v>
      </c>
      <c r="V164" s="15">
        <f>Quarter4!H164</f>
        <v>0</v>
      </c>
      <c r="W164" s="15">
        <f>Quarter4!I164</f>
        <v>0</v>
      </c>
      <c r="X164" s="15"/>
      <c r="Y164" s="15"/>
      <c r="Z164" s="15"/>
    </row>
    <row r="165" spans="1:26" ht="38.25">
      <c r="A165" s="70" t="str">
        <f>Quarter1!A165</f>
        <v>Percentage of legal and civil litigation matters attended to</v>
      </c>
      <c r="B165" s="15">
        <f>Quarter1!B165</f>
        <v>80</v>
      </c>
      <c r="C165" s="15" t="str">
        <f>Quarter1!C165</f>
        <v>-</v>
      </c>
      <c r="D165" s="15">
        <f>Quarter1!D165</f>
        <v>0</v>
      </c>
      <c r="E165" s="15">
        <f>Quarter1!E165</f>
        <v>0</v>
      </c>
      <c r="F165" s="15">
        <f>Quarter1!F165</f>
        <v>0</v>
      </c>
      <c r="G165" s="15" t="str">
        <f>Quarter2!C165</f>
        <v>-</v>
      </c>
      <c r="H165" s="15" t="str">
        <f>Quarter2!D165</f>
        <v>-</v>
      </c>
      <c r="I165" s="15" t="str">
        <f>Quarter2!E165</f>
        <v>-</v>
      </c>
      <c r="J165" s="15" t="str">
        <f>Quarter2!F165</f>
        <v>-</v>
      </c>
      <c r="K165" s="15" t="str">
        <f>Quarter2!G165</f>
        <v>-</v>
      </c>
      <c r="L165" s="15" t="str">
        <f>Quarter3!C165</f>
        <v>-</v>
      </c>
      <c r="M165" s="15" t="str">
        <f>Quarter3!D165</f>
        <v>-</v>
      </c>
      <c r="N165" s="15" t="str">
        <f>Quarter3!E165</f>
        <v>-</v>
      </c>
      <c r="O165" s="15" t="str">
        <f>Quarter3!F165</f>
        <v>-</v>
      </c>
      <c r="P165" s="15" t="str">
        <f>Quarter3!G165</f>
        <v>-</v>
      </c>
      <c r="Q165" s="15">
        <f>Quarter4!C165</f>
        <v>0</v>
      </c>
      <c r="R165" s="15">
        <f>Quarter4!D165</f>
        <v>0</v>
      </c>
      <c r="S165" s="15">
        <f>Quarter4!E165</f>
        <v>0</v>
      </c>
      <c r="T165" s="15">
        <f>Quarter4!F165</f>
        <v>0</v>
      </c>
      <c r="U165" s="15">
        <f>Quarter4!G165</f>
        <v>0</v>
      </c>
      <c r="V165" s="15">
        <f>Quarter4!H165</f>
        <v>0</v>
      </c>
      <c r="W165" s="15">
        <f>Quarter4!I165</f>
        <v>0</v>
      </c>
      <c r="X165" s="15"/>
      <c r="Y165" s="15"/>
      <c r="Z165" s="15"/>
    </row>
    <row r="166" spans="1:26" ht="51">
      <c r="A166" s="70" t="str">
        <f>Quarter1!A166</f>
        <v>Number of technical documents/reports on
improving corporate governance</v>
      </c>
      <c r="B166" s="15">
        <f>Quarter1!B166</f>
        <v>4</v>
      </c>
      <c r="C166" s="15" t="str">
        <f>Quarter1!C166</f>
        <v>-</v>
      </c>
      <c r="D166" s="15">
        <f>Quarter1!D166</f>
        <v>0</v>
      </c>
      <c r="E166" s="15">
        <f>Quarter1!E166</f>
        <v>0</v>
      </c>
      <c r="F166" s="15">
        <f>Quarter1!F166</f>
        <v>0</v>
      </c>
      <c r="G166" s="15" t="str">
        <f>Quarter2!C166</f>
        <v>-</v>
      </c>
      <c r="H166" s="15" t="str">
        <f>Quarter2!D166</f>
        <v>-</v>
      </c>
      <c r="I166" s="15" t="str">
        <f>Quarter2!E166</f>
        <v>-</v>
      </c>
      <c r="J166" s="15" t="str">
        <f>Quarter2!F166</f>
        <v>-</v>
      </c>
      <c r="K166" s="15" t="str">
        <f>Quarter2!G166</f>
        <v>-</v>
      </c>
      <c r="L166" s="15" t="str">
        <f>Quarter3!C166</f>
        <v>-</v>
      </c>
      <c r="M166" s="15" t="str">
        <f>Quarter3!D166</f>
        <v>-</v>
      </c>
      <c r="N166" s="15" t="str">
        <f>Quarter3!E166</f>
        <v>-</v>
      </c>
      <c r="O166" s="15" t="str">
        <f>Quarter3!F166</f>
        <v>-</v>
      </c>
      <c r="P166" s="15" t="str">
        <f>Quarter3!G166</f>
        <v>-</v>
      </c>
      <c r="Q166" s="15">
        <f>Quarter4!C166</f>
        <v>0</v>
      </c>
      <c r="R166" s="15">
        <f>Quarter4!D166</f>
        <v>0</v>
      </c>
      <c r="S166" s="15">
        <f>Quarter4!E166</f>
        <v>0</v>
      </c>
      <c r="T166" s="15">
        <f>Quarter4!F166</f>
        <v>0</v>
      </c>
      <c r="U166" s="15">
        <f>Quarter4!G166</f>
        <v>0</v>
      </c>
      <c r="V166" s="15">
        <f>Quarter4!H166</f>
        <v>0</v>
      </c>
      <c r="W166" s="15">
        <f>Quarter4!I166</f>
        <v>0</v>
      </c>
      <c r="X166" s="15"/>
      <c r="Y166" s="15"/>
      <c r="Z166" s="15"/>
    </row>
    <row r="167" spans="1:26" ht="63.75">
      <c r="A167" s="70" t="str">
        <f>Quarter1!A167</f>
        <v>Number and timeliness of financial management reports and documents submitted to National Treasury/SARS</v>
      </c>
      <c r="B167" s="15">
        <f>Quarter1!B167</f>
        <v>3</v>
      </c>
      <c r="C167" s="15" t="str">
        <f>Quarter1!C167</f>
        <v>-</v>
      </c>
      <c r="D167" s="15">
        <f>Quarter1!D167</f>
        <v>0</v>
      </c>
      <c r="E167" s="15">
        <f>Quarter1!E167</f>
        <v>0</v>
      </c>
      <c r="F167" s="15">
        <f>Quarter1!F167</f>
        <v>0</v>
      </c>
      <c r="G167" s="15" t="str">
        <f>Quarter2!C167</f>
        <v>-</v>
      </c>
      <c r="H167" s="15" t="str">
        <f>Quarter2!D167</f>
        <v>MTEF estimates by July 2015</v>
      </c>
      <c r="I167" s="15">
        <f>Quarter2!E167</f>
        <v>1</v>
      </c>
      <c r="J167" s="15">
        <f>Quarter2!F167</f>
        <v>0</v>
      </c>
      <c r="K167" s="15">
        <f>Quarter2!G167</f>
        <v>0</v>
      </c>
      <c r="L167" s="15">
        <f>Quarter3!C167</f>
        <v>1</v>
      </c>
      <c r="M167" s="15" t="str">
        <f>Quarter3!D167</f>
        <v>AENE by Oct 2015; ENE by Dec 2015</v>
      </c>
      <c r="N167" s="15">
        <f>Quarter3!E167</f>
        <v>2</v>
      </c>
      <c r="O167" s="15">
        <f>Quarter3!F167</f>
        <v>0</v>
      </c>
      <c r="P167" s="15">
        <f>Quarter3!G167</f>
        <v>0</v>
      </c>
      <c r="Q167" s="15">
        <f>Quarter4!C167</f>
        <v>0</v>
      </c>
      <c r="R167" s="15">
        <f>Quarter4!D167</f>
        <v>0</v>
      </c>
      <c r="S167" s="15">
        <f>Quarter4!E167</f>
        <v>0</v>
      </c>
      <c r="T167" s="15">
        <f>Quarter4!F167</f>
        <v>0</v>
      </c>
      <c r="U167" s="15">
        <f>Quarter4!G167</f>
        <v>0</v>
      </c>
      <c r="V167" s="15">
        <f>Quarter4!H167</f>
        <v>0</v>
      </c>
      <c r="W167" s="15">
        <f>Quarter4!I167</f>
        <v>0</v>
      </c>
      <c r="X167" s="15"/>
      <c r="Y167" s="15"/>
      <c r="Z167" s="15"/>
    </row>
    <row r="168" spans="1:26" ht="76.5">
      <c r="A168" s="70" t="str">
        <f>Quarter1!A168</f>
        <v>Number and timeliness of financial accounting tax reconciliation statements</v>
      </c>
      <c r="B168" s="15">
        <f>Quarter1!B168</f>
        <v>2</v>
      </c>
      <c r="C168" s="15" t="str">
        <f>Quarter1!C168</f>
        <v>Submission of biannual tax reconciliation to SARS by May 2015</v>
      </c>
      <c r="D168" s="15">
        <f>Quarter1!D168</f>
        <v>1</v>
      </c>
      <c r="E168" s="15">
        <f>Quarter1!E168</f>
        <v>0</v>
      </c>
      <c r="F168" s="15">
        <f>Quarter1!F168</f>
        <v>0</v>
      </c>
      <c r="G168" s="15">
        <f>Quarter2!C168</f>
        <v>1</v>
      </c>
      <c r="H168" s="15" t="str">
        <f>Quarter2!D168</f>
        <v>-</v>
      </c>
      <c r="I168" s="15" t="str">
        <f>Quarter2!E168</f>
        <v>-</v>
      </c>
      <c r="J168" s="15" t="str">
        <f>Quarter2!F168</f>
        <v>-</v>
      </c>
      <c r="K168" s="15" t="str">
        <f>Quarter2!G168</f>
        <v>-</v>
      </c>
      <c r="L168" s="15" t="str">
        <f>Quarter3!C168</f>
        <v>-</v>
      </c>
      <c r="M168" s="15" t="str">
        <f>Quarter3!D168</f>
        <v>Biann tax recon to SARS by Oct 2015</v>
      </c>
      <c r="N168" s="15">
        <f>Quarter3!E168</f>
        <v>0</v>
      </c>
      <c r="O168" s="15">
        <f>Quarter3!F168</f>
        <v>1</v>
      </c>
      <c r="P168" s="15">
        <f>Quarter3!G168</f>
        <v>1</v>
      </c>
      <c r="Q168" s="15">
        <f>Quarter4!C168</f>
        <v>0</v>
      </c>
      <c r="R168" s="15">
        <f>Quarter4!D168</f>
        <v>0</v>
      </c>
      <c r="S168" s="15">
        <f>Quarter4!E168</f>
        <v>0</v>
      </c>
      <c r="T168" s="15">
        <f>Quarter4!F168</f>
        <v>0</v>
      </c>
      <c r="U168" s="15">
        <f>Quarter4!G168</f>
        <v>0</v>
      </c>
      <c r="V168" s="15">
        <f>Quarter4!H168</f>
        <v>0</v>
      </c>
      <c r="W168" s="15">
        <f>Quarter4!I168</f>
        <v>0</v>
      </c>
      <c r="X168" s="15"/>
      <c r="Y168" s="15"/>
      <c r="Z168" s="15"/>
    </row>
    <row r="169" spans="1:26" ht="38.25">
      <c r="A169" s="70" t="str">
        <f>Quarter1!A169</f>
        <v>Number and timeliness of financial statements</v>
      </c>
      <c r="B169" s="15">
        <f>Quarter1!B169</f>
        <v>3</v>
      </c>
      <c r="C169" s="15" t="str">
        <f>Quarter1!C169</f>
        <v>-</v>
      </c>
      <c r="D169" s="15">
        <f>Quarter1!D169</f>
        <v>0</v>
      </c>
      <c r="E169" s="15">
        <f>Quarter1!E169</f>
        <v>0</v>
      </c>
      <c r="F169" s="15">
        <f>Quarter1!F169</f>
        <v>0</v>
      </c>
      <c r="G169" s="15" t="str">
        <f>Quarter2!C169</f>
        <v>-</v>
      </c>
      <c r="H169" s="15" t="str">
        <f>Quarter2!D169</f>
        <v>1 set on interim financial statements to NT by July 2015</v>
      </c>
      <c r="I169" s="15">
        <f>Quarter2!E169</f>
        <v>1</v>
      </c>
      <c r="J169" s="15">
        <f>Quarter2!F169</f>
        <v>0</v>
      </c>
      <c r="K169" s="15">
        <f>Quarter2!G169</f>
        <v>0</v>
      </c>
      <c r="L169" s="15">
        <f>Quarter3!C169</f>
        <v>1</v>
      </c>
      <c r="M169" s="15" t="str">
        <f>Quarter3!D169</f>
        <v>1 set of int fin statements to NT by Oct</v>
      </c>
      <c r="N169" s="15">
        <f>Quarter3!E169</f>
        <v>1</v>
      </c>
      <c r="O169" s="15">
        <f>Quarter3!F169</f>
        <v>0</v>
      </c>
      <c r="P169" s="15">
        <f>Quarter3!G169</f>
        <v>0</v>
      </c>
      <c r="Q169" s="15">
        <f>Quarter4!C169</f>
        <v>0</v>
      </c>
      <c r="R169" s="15">
        <f>Quarter4!D169</f>
        <v>0</v>
      </c>
      <c r="S169" s="15">
        <f>Quarter4!E169</f>
        <v>0</v>
      </c>
      <c r="T169" s="15">
        <f>Quarter4!F169</f>
        <v>0</v>
      </c>
      <c r="U169" s="15">
        <f>Quarter4!G169</f>
        <v>0</v>
      </c>
      <c r="V169" s="15">
        <f>Quarter4!H169</f>
        <v>0</v>
      </c>
      <c r="W169" s="15">
        <f>Quarter4!I169</f>
        <v>0</v>
      </c>
      <c r="X169" s="15"/>
      <c r="Y169" s="15"/>
      <c r="Z169" s="15"/>
    </row>
    <row r="170" spans="1:26" ht="114.75">
      <c r="A170" s="70" t="str">
        <f>Quarter1!A170</f>
        <v>Number and timeliness of annual financial
statements</v>
      </c>
      <c r="B170" s="15">
        <f>Quarter1!B170</f>
        <v>1</v>
      </c>
      <c r="C170" s="15" t="str">
        <f>Quarter1!C170</f>
        <v>1 set of annual financial
statements to the National
Treasury and Auditor-
General by May 2015</v>
      </c>
      <c r="D170" s="15">
        <f>Quarter1!D170</f>
        <v>1</v>
      </c>
      <c r="E170" s="15">
        <f>Quarter1!E170</f>
        <v>0</v>
      </c>
      <c r="F170" s="15">
        <f>Quarter1!F170</f>
        <v>0</v>
      </c>
      <c r="G170" s="15">
        <f>Quarter2!C170</f>
        <v>1</v>
      </c>
      <c r="H170" s="15" t="str">
        <f>Quarter2!D170</f>
        <v>-</v>
      </c>
      <c r="I170" s="15" t="str">
        <f>Quarter2!E170</f>
        <v>-</v>
      </c>
      <c r="J170" s="15" t="str">
        <f>Quarter2!F170</f>
        <v>-</v>
      </c>
      <c r="K170" s="15" t="str">
        <f>Quarter2!G170</f>
        <v>-</v>
      </c>
      <c r="L170" s="15" t="str">
        <f>Quarter3!C170</f>
        <v>-</v>
      </c>
      <c r="M170" s="15" t="str">
        <f>Quarter3!D170</f>
        <v>-</v>
      </c>
      <c r="N170" s="15" t="str">
        <f>Quarter3!E170</f>
        <v>-</v>
      </c>
      <c r="O170" s="15" t="str">
        <f>Quarter3!F170</f>
        <v>-</v>
      </c>
      <c r="P170" s="15" t="str">
        <f>Quarter3!G170</f>
        <v>-</v>
      </c>
      <c r="Q170" s="15">
        <f>Quarter4!C170</f>
        <v>0</v>
      </c>
      <c r="R170" s="15">
        <f>Quarter4!D170</f>
        <v>0</v>
      </c>
      <c r="S170" s="15">
        <f>Quarter4!E170</f>
        <v>0</v>
      </c>
      <c r="T170" s="15">
        <f>Quarter4!F170</f>
        <v>0</v>
      </c>
      <c r="U170" s="15">
        <f>Quarter4!G170</f>
        <v>0</v>
      </c>
      <c r="V170" s="15">
        <f>Quarter4!H170</f>
        <v>0</v>
      </c>
      <c r="W170" s="15">
        <f>Quarter4!I170</f>
        <v>0</v>
      </c>
      <c r="X170" s="15"/>
      <c r="Y170" s="15"/>
      <c r="Z170" s="15"/>
    </row>
    <row r="171" spans="1:26" ht="51">
      <c r="A171" s="70" t="str">
        <f>Quarter1!A171</f>
        <v>Number and timeliness of integrated demand
management plans approved</v>
      </c>
      <c r="B171" s="15">
        <f>Quarter1!B171</f>
        <v>1</v>
      </c>
      <c r="C171" s="15" t="str">
        <f>Quarter1!C171</f>
        <v>-</v>
      </c>
      <c r="D171" s="15">
        <f>Quarter1!D171</f>
        <v>0</v>
      </c>
      <c r="E171" s="15">
        <f>Quarter1!E171</f>
        <v>0</v>
      </c>
      <c r="F171" s="15">
        <f>Quarter1!F171</f>
        <v>0</v>
      </c>
      <c r="G171" s="15" t="str">
        <f>Quarter2!C171</f>
        <v>-</v>
      </c>
      <c r="H171" s="15" t="str">
        <f>Quarter2!D171</f>
        <v>-</v>
      </c>
      <c r="I171" s="15" t="str">
        <f>Quarter2!E171</f>
        <v>-</v>
      </c>
      <c r="J171" s="15" t="str">
        <f>Quarter2!F171</f>
        <v>-</v>
      </c>
      <c r="K171" s="15" t="str">
        <f>Quarter2!G171</f>
        <v>-</v>
      </c>
      <c r="L171" s="15" t="str">
        <f>Quarter3!C171</f>
        <v>-</v>
      </c>
      <c r="M171" s="15" t="str">
        <f>Quarter3!D171</f>
        <v>-</v>
      </c>
      <c r="N171" s="15" t="str">
        <f>Quarter3!E171</f>
        <v>-</v>
      </c>
      <c r="O171" s="15" t="str">
        <f>Quarter3!F171</f>
        <v>-</v>
      </c>
      <c r="P171" s="15" t="str">
        <f>Quarter3!G171</f>
        <v>-</v>
      </c>
      <c r="Q171" s="15">
        <f>Quarter4!C171</f>
        <v>0</v>
      </c>
      <c r="R171" s="15">
        <f>Quarter4!D171</f>
        <v>0</v>
      </c>
      <c r="S171" s="15">
        <f>Quarter4!E171</f>
        <v>0</v>
      </c>
      <c r="T171" s="15">
        <f>Quarter4!F171</f>
        <v>0</v>
      </c>
      <c r="U171" s="15">
        <f>Quarter4!G171</f>
        <v>0</v>
      </c>
      <c r="V171" s="15">
        <f>Quarter4!H171</f>
        <v>0</v>
      </c>
      <c r="W171" s="15">
        <f>Quarter4!I171</f>
        <v>0</v>
      </c>
      <c r="X171" s="15"/>
      <c r="Y171" s="15"/>
      <c r="Z171" s="15"/>
    </row>
    <row r="172" spans="1:26" ht="51">
      <c r="A172" s="70" t="str">
        <f>Quarter1!A172</f>
        <v>Percentage goods and services procured from black-owned institutions (promoting BEE)</v>
      </c>
      <c r="B172" s="15">
        <f>Quarter1!B172</f>
        <v>0.6</v>
      </c>
      <c r="C172" s="15">
        <f>Quarter1!C172</f>
        <v>0.6</v>
      </c>
      <c r="D172" s="15">
        <f>Quarter1!D172</f>
        <v>0.71</v>
      </c>
      <c r="E172" s="15">
        <f>Quarter1!E172</f>
        <v>0.11</v>
      </c>
      <c r="F172" s="15" t="str">
        <f>Quarter1!F172</f>
        <v>18,3%</v>
      </c>
      <c r="G172" s="15">
        <f>Quarter2!C172</f>
        <v>0.71</v>
      </c>
      <c r="H172" s="15">
        <f>Quarter2!D172</f>
        <v>0.6</v>
      </c>
      <c r="I172" s="15">
        <f>Quarter2!E172</f>
        <v>0.86</v>
      </c>
      <c r="J172" s="15">
        <f>Quarter2!F172</f>
        <v>0.26</v>
      </c>
      <c r="K172" s="15">
        <f>Quarter2!G172</f>
        <v>0.43</v>
      </c>
      <c r="L172" s="15">
        <f>Quarter3!C172</f>
        <v>0.86</v>
      </c>
      <c r="M172" s="15">
        <f>Quarter3!D172</f>
        <v>0.6</v>
      </c>
      <c r="N172" s="15">
        <f>Quarter3!E172</f>
        <v>0.77</v>
      </c>
      <c r="O172" s="15">
        <f>Quarter3!F172</f>
        <v>0.17</v>
      </c>
      <c r="P172" s="15">
        <f>Quarter3!G172</f>
        <v>0.28000000000000003</v>
      </c>
      <c r="Q172" s="15">
        <f>Quarter4!C172</f>
        <v>0</v>
      </c>
      <c r="R172" s="15">
        <f>Quarter4!D172</f>
        <v>0</v>
      </c>
      <c r="S172" s="15">
        <f>Quarter4!E172</f>
        <v>0</v>
      </c>
      <c r="T172" s="15">
        <f>Quarter4!F172</f>
        <v>0</v>
      </c>
      <c r="U172" s="15">
        <f>Quarter4!G172</f>
        <v>0</v>
      </c>
      <c r="V172" s="15">
        <f>Quarter4!H172</f>
        <v>0</v>
      </c>
      <c r="W172" s="15">
        <f>Quarter4!I172</f>
        <v>0</v>
      </c>
      <c r="X172" s="15"/>
      <c r="Y172" s="15"/>
      <c r="Z172" s="15"/>
    </row>
    <row r="173" spans="1:26" ht="63.75">
      <c r="A173" s="70" t="str">
        <f>Quarter1!A173</f>
        <v>Number of technical documents/reports on improving financial management and administration</v>
      </c>
      <c r="B173" s="15">
        <f>Quarter1!B173</f>
        <v>3</v>
      </c>
      <c r="C173" s="15" t="str">
        <f>Quarter1!C173</f>
        <v>-</v>
      </c>
      <c r="D173" s="15">
        <f>Quarter1!D173</f>
        <v>0</v>
      </c>
      <c r="E173" s="15">
        <f>Quarter1!E173</f>
        <v>0</v>
      </c>
      <c r="F173" s="15">
        <f>Quarter1!F173</f>
        <v>0</v>
      </c>
      <c r="G173" s="15" t="str">
        <f>Quarter2!C173</f>
        <v>-</v>
      </c>
      <c r="H173" s="15" t="str">
        <f>Quarter2!D173</f>
        <v>-</v>
      </c>
      <c r="I173" s="15" t="str">
        <f>Quarter2!E173</f>
        <v>-</v>
      </c>
      <c r="J173" s="15" t="str">
        <f>Quarter2!F173</f>
        <v>-</v>
      </c>
      <c r="K173" s="15" t="str">
        <f>Quarter2!G173</f>
        <v>-</v>
      </c>
      <c r="L173" s="15" t="str">
        <f>Quarter3!C173</f>
        <v>-</v>
      </c>
      <c r="M173" s="15" t="str">
        <f>Quarter3!D173</f>
        <v>-</v>
      </c>
      <c r="N173" s="15" t="str">
        <f>Quarter3!E173</f>
        <v>-</v>
      </c>
      <c r="O173" s="15" t="str">
        <f>Quarter3!F173</f>
        <v>-</v>
      </c>
      <c r="P173" s="15" t="str">
        <f>Quarter3!G173</f>
        <v>-</v>
      </c>
      <c r="Q173" s="15">
        <f>Quarter4!C173</f>
        <v>0</v>
      </c>
      <c r="R173" s="15">
        <f>Quarter4!D173</f>
        <v>0</v>
      </c>
      <c r="S173" s="15">
        <f>Quarter4!E173</f>
        <v>0</v>
      </c>
      <c r="T173" s="15">
        <f>Quarter4!F173</f>
        <v>0</v>
      </c>
      <c r="U173" s="15">
        <f>Quarter4!G173</f>
        <v>0</v>
      </c>
      <c r="V173" s="15">
        <f>Quarter4!H173</f>
        <v>0</v>
      </c>
      <c r="W173" s="15">
        <f>Quarter4!I173</f>
        <v>0</v>
      </c>
      <c r="X173" s="15"/>
      <c r="Y173" s="15"/>
      <c r="Z173" s="15"/>
    </row>
    <row r="174" spans="1:26" ht="38.25">
      <c r="A174" s="70" t="str">
        <f>Quarter1!A174</f>
        <v>Percentage permanent staff appointed within 16 weeks of advertisement</v>
      </c>
      <c r="B174" s="15">
        <f>Quarter1!B174</f>
        <v>0.7</v>
      </c>
      <c r="C174" s="15" t="str">
        <f>Quarter1!C174</f>
        <v>-</v>
      </c>
      <c r="D174" s="15">
        <f>Quarter1!D174</f>
        <v>0</v>
      </c>
      <c r="E174" s="15">
        <f>Quarter1!E174</f>
        <v>0</v>
      </c>
      <c r="F174" s="15">
        <f>Quarter1!F174</f>
        <v>0</v>
      </c>
      <c r="G174" s="15" t="str">
        <f>Quarter2!C174</f>
        <v>-</v>
      </c>
      <c r="H174" s="15" t="str">
        <f>Quarter2!D174</f>
        <v>-</v>
      </c>
      <c r="I174" s="15" t="str">
        <f>Quarter2!E174</f>
        <v>-</v>
      </c>
      <c r="J174" s="15" t="str">
        <f>Quarter2!F174</f>
        <v>-</v>
      </c>
      <c r="K174" s="15" t="str">
        <f>Quarter2!G174</f>
        <v>-</v>
      </c>
      <c r="L174" s="15" t="str">
        <f>Quarter3!C174</f>
        <v>-</v>
      </c>
      <c r="M174" s="15" t="str">
        <f>Quarter3!D174</f>
        <v>-</v>
      </c>
      <c r="N174" s="15" t="str">
        <f>Quarter3!E174</f>
        <v>-</v>
      </c>
      <c r="O174" s="15" t="str">
        <f>Quarter3!F174</f>
        <v>-</v>
      </c>
      <c r="P174" s="15" t="str">
        <f>Quarter3!G174</f>
        <v>-</v>
      </c>
      <c r="Q174" s="15">
        <f>Quarter4!C174</f>
        <v>0</v>
      </c>
      <c r="R174" s="15">
        <f>Quarter4!D174</f>
        <v>0</v>
      </c>
      <c r="S174" s="15">
        <f>Quarter4!E174</f>
        <v>0</v>
      </c>
      <c r="T174" s="15">
        <f>Quarter4!F174</f>
        <v>0</v>
      </c>
      <c r="U174" s="15">
        <f>Quarter4!G174</f>
        <v>0</v>
      </c>
      <c r="V174" s="15">
        <f>Quarter4!H174</f>
        <v>0</v>
      </c>
      <c r="W174" s="15">
        <f>Quarter4!I174</f>
        <v>0</v>
      </c>
      <c r="X174" s="15"/>
      <c r="Y174" s="15"/>
      <c r="Z174" s="15"/>
    </row>
    <row r="175" spans="1:26">
      <c r="A175" s="70" t="str">
        <f>Quarter1!A175</f>
        <v>Vacancy rate (permanent)</v>
      </c>
      <c r="B175" s="15">
        <f>Quarter1!B175</f>
        <v>0.1</v>
      </c>
      <c r="C175" s="15">
        <f>Quarter1!C175</f>
        <v>0</v>
      </c>
      <c r="D175" s="15">
        <f>Quarter1!D175</f>
        <v>0</v>
      </c>
      <c r="E175" s="15">
        <f>Quarter1!E175</f>
        <v>0</v>
      </c>
      <c r="F175" s="15">
        <f>Quarter1!F175</f>
        <v>0</v>
      </c>
      <c r="G175" s="15" t="str">
        <f>Quarter2!C175</f>
        <v>-</v>
      </c>
      <c r="H175" s="15" t="str">
        <f>Quarter2!D175</f>
        <v>-</v>
      </c>
      <c r="I175" s="15" t="str">
        <f>Quarter2!E175</f>
        <v>-</v>
      </c>
      <c r="J175" s="15" t="str">
        <f>Quarter2!F175</f>
        <v>-</v>
      </c>
      <c r="K175" s="15" t="str">
        <f>Quarter2!G175</f>
        <v>-</v>
      </c>
      <c r="L175" s="15" t="str">
        <f>Quarter3!C175</f>
        <v>-</v>
      </c>
      <c r="M175" s="15" t="str">
        <f>Quarter3!D175</f>
        <v>-</v>
      </c>
      <c r="N175" s="15" t="str">
        <f>Quarter3!E175</f>
        <v>-</v>
      </c>
      <c r="O175" s="15" t="str">
        <f>Quarter3!F175</f>
        <v>-</v>
      </c>
      <c r="P175" s="15" t="str">
        <f>Quarter3!G175</f>
        <v>-</v>
      </c>
      <c r="Q175" s="15">
        <f>Quarter4!C175</f>
        <v>0</v>
      </c>
      <c r="R175" s="15">
        <f>Quarter4!D175</f>
        <v>0</v>
      </c>
      <c r="S175" s="15">
        <f>Quarter4!E175</f>
        <v>0</v>
      </c>
      <c r="T175" s="15">
        <f>Quarter4!F175</f>
        <v>0</v>
      </c>
      <c r="U175" s="15">
        <f>Quarter4!G175</f>
        <v>0</v>
      </c>
      <c r="V175" s="15">
        <f>Quarter4!H175</f>
        <v>0</v>
      </c>
      <c r="W175" s="15">
        <f>Quarter4!I175</f>
        <v>0</v>
      </c>
      <c r="X175" s="15"/>
      <c r="Y175" s="15"/>
      <c r="Z175" s="15"/>
    </row>
    <row r="176" spans="1:26" ht="51">
      <c r="A176" s="70" t="str">
        <f>Quarter1!A176</f>
        <v>Number and timeliness of human resource
management reports, policies and documents</v>
      </c>
      <c r="B176" s="15">
        <f>Quarter1!B176</f>
        <v>2</v>
      </c>
      <c r="C176" s="15" t="str">
        <f>Quarter1!C176</f>
        <v>-</v>
      </c>
      <c r="D176" s="15">
        <f>Quarter1!D176</f>
        <v>0</v>
      </c>
      <c r="E176" s="15">
        <f>Quarter1!E176</f>
        <v>0</v>
      </c>
      <c r="F176" s="15">
        <f>Quarter1!F176</f>
        <v>0</v>
      </c>
      <c r="G176" s="15" t="str">
        <f>Quarter2!C176</f>
        <v>-</v>
      </c>
      <c r="H176" s="15" t="str">
        <f>Quarter2!D176</f>
        <v>HRM strategic plan by Aug 2015;   EE report by Sep 2015</v>
      </c>
      <c r="I176" s="15" t="str">
        <f>Quarter2!E176</f>
        <v>1</v>
      </c>
      <c r="J176" s="15" t="str">
        <f>Quarter2!F176</f>
        <v>1</v>
      </c>
      <c r="K176" s="15" t="str">
        <f>Quarter2!G176</f>
        <v>50%</v>
      </c>
      <c r="L176" s="15" t="str">
        <f>Quarter3!C176</f>
        <v>-</v>
      </c>
      <c r="M176" s="15" t="str">
        <f>Quarter3!D176</f>
        <v>-</v>
      </c>
      <c r="N176" s="15" t="str">
        <f>Quarter3!E176</f>
        <v>-</v>
      </c>
      <c r="O176" s="15" t="str">
        <f>Quarter3!F176</f>
        <v>-</v>
      </c>
      <c r="P176" s="15" t="str">
        <f>Quarter3!G176</f>
        <v>-</v>
      </c>
      <c r="Q176" s="15">
        <f>Quarter4!C176</f>
        <v>0</v>
      </c>
      <c r="R176" s="15">
        <f>Quarter4!D176</f>
        <v>0</v>
      </c>
      <c r="S176" s="15">
        <f>Quarter4!E176</f>
        <v>0</v>
      </c>
      <c r="T176" s="15">
        <f>Quarter4!F176</f>
        <v>0</v>
      </c>
      <c r="U176" s="15">
        <f>Quarter4!G176</f>
        <v>0</v>
      </c>
      <c r="V176" s="15">
        <f>Quarter4!H176</f>
        <v>0</v>
      </c>
      <c r="W176" s="15">
        <f>Quarter4!I176</f>
        <v>0</v>
      </c>
      <c r="X176" s="15"/>
      <c r="Y176" s="15"/>
      <c r="Z176" s="15"/>
    </row>
    <row r="177" spans="1:26" ht="76.5">
      <c r="A177" s="70" t="str">
        <f>Quarter1!A177</f>
        <v>Percentage performance contracts signed</v>
      </c>
      <c r="B177" s="15">
        <f>Quarter1!B177</f>
        <v>0.98</v>
      </c>
      <c r="C177" s="15" t="str">
        <f>Quarter1!C177</f>
        <v>98% performance
contracts signed by June
2015</v>
      </c>
      <c r="D177" s="15" t="str">
        <f>Quarter1!D177</f>
        <v>98,3%</v>
      </c>
      <c r="E177" s="15" t="str">
        <f>Quarter1!E177</f>
        <v>0,3%</v>
      </c>
      <c r="F177" s="15" t="str">
        <f>Quarter1!F177</f>
        <v>0,3%</v>
      </c>
      <c r="G177" s="15" t="str">
        <f>Quarter2!C177</f>
        <v>98,3%</v>
      </c>
      <c r="H177" s="15" t="str">
        <f>Quarter2!D177</f>
        <v>-</v>
      </c>
      <c r="I177" s="15" t="str">
        <f>Quarter2!E177</f>
        <v>-</v>
      </c>
      <c r="J177" s="15" t="str">
        <f>Quarter2!F177</f>
        <v>-</v>
      </c>
      <c r="K177" s="15" t="str">
        <f>Quarter2!G177</f>
        <v>-</v>
      </c>
      <c r="L177" s="15" t="str">
        <f>Quarter3!C177</f>
        <v>-</v>
      </c>
      <c r="M177" s="15" t="str">
        <f>Quarter3!D177</f>
        <v>-</v>
      </c>
      <c r="N177" s="15" t="str">
        <f>Quarter3!E177</f>
        <v>-</v>
      </c>
      <c r="O177" s="15" t="str">
        <f>Quarter3!F177</f>
        <v>-</v>
      </c>
      <c r="P177" s="15" t="str">
        <f>Quarter3!G177</f>
        <v>-</v>
      </c>
      <c r="Q177" s="15">
        <f>Quarter4!C177</f>
        <v>0</v>
      </c>
      <c r="R177" s="15">
        <f>Quarter4!D177</f>
        <v>0</v>
      </c>
      <c r="S177" s="15">
        <f>Quarter4!E177</f>
        <v>0</v>
      </c>
      <c r="T177" s="15">
        <f>Quarter4!F177</f>
        <v>0</v>
      </c>
      <c r="U177" s="15">
        <f>Quarter4!G177</f>
        <v>0</v>
      </c>
      <c r="V177" s="15">
        <f>Quarter4!H177</f>
        <v>0</v>
      </c>
      <c r="W177" s="15">
        <f>Quarter4!I177</f>
        <v>0</v>
      </c>
      <c r="X177" s="15"/>
      <c r="Y177" s="15"/>
      <c r="Z177" s="15"/>
    </row>
    <row r="178" spans="1:26" ht="76.5">
      <c r="A178" s="70" t="str">
        <f>Quarter1!A178</f>
        <v>Percentage performance evaluations signed</v>
      </c>
      <c r="B178" s="15">
        <f>Quarter1!B178</f>
        <v>0.98</v>
      </c>
      <c r="C178" s="15" t="str">
        <f>Quarter1!C178</f>
        <v>98% performance
evaluations signed by June
2015</v>
      </c>
      <c r="D178" s="15" t="str">
        <f>Quarter1!D178</f>
        <v>81,3%</v>
      </c>
      <c r="E178" s="15" t="str">
        <f>Quarter1!E178</f>
        <v>16,7%</v>
      </c>
      <c r="F178" s="15">
        <f>Quarter1!F178</f>
        <v>0.17</v>
      </c>
      <c r="G178" s="15" t="str">
        <f>Quarter2!C178</f>
        <v>81,3%</v>
      </c>
      <c r="H178" s="15" t="str">
        <f>Quarter2!D178</f>
        <v>-</v>
      </c>
      <c r="I178" s="15" t="str">
        <f>Quarter2!E178</f>
        <v>-</v>
      </c>
      <c r="J178" s="15" t="str">
        <f>Quarter2!F178</f>
        <v>-</v>
      </c>
      <c r="K178" s="15" t="str">
        <f>Quarter2!G178</f>
        <v>-</v>
      </c>
      <c r="L178" s="15" t="str">
        <f>Quarter3!C178</f>
        <v>-</v>
      </c>
      <c r="M178" s="15" t="str">
        <f>Quarter3!D178</f>
        <v>-</v>
      </c>
      <c r="N178" s="15" t="str">
        <f>Quarter3!E178</f>
        <v>-</v>
      </c>
      <c r="O178" s="15" t="str">
        <f>Quarter3!F178</f>
        <v>-</v>
      </c>
      <c r="P178" s="15" t="str">
        <f>Quarter3!G178</f>
        <v>-</v>
      </c>
      <c r="Q178" s="15">
        <f>Quarter4!C178</f>
        <v>0</v>
      </c>
      <c r="R178" s="15">
        <f>Quarter4!D178</f>
        <v>0</v>
      </c>
      <c r="S178" s="15">
        <f>Quarter4!E178</f>
        <v>0</v>
      </c>
      <c r="T178" s="15">
        <f>Quarter4!F178</f>
        <v>0</v>
      </c>
      <c r="U178" s="15">
        <f>Quarter4!G178</f>
        <v>0</v>
      </c>
      <c r="V178" s="15">
        <f>Quarter4!H178</f>
        <v>0</v>
      </c>
      <c r="W178" s="15">
        <f>Quarter4!I178</f>
        <v>0</v>
      </c>
      <c r="X178" s="15"/>
      <c r="Y178" s="15"/>
      <c r="Z178" s="15"/>
    </row>
    <row r="179" spans="1:26" ht="63.75">
      <c r="A179" s="70" t="str">
        <f>Quarter1!A179</f>
        <v>Number and timeliness of documents and
reports on approved organisational structure and establishment</v>
      </c>
      <c r="B179" s="15">
        <f>Quarter1!B179</f>
        <v>1</v>
      </c>
      <c r="C179" s="15" t="str">
        <f>Quarter1!C179</f>
        <v>Establishment approved
by April 2015</v>
      </c>
      <c r="D179" s="15">
        <f>Quarter1!D179</f>
        <v>0</v>
      </c>
      <c r="E179" s="15">
        <f>Quarter1!E179</f>
        <v>1</v>
      </c>
      <c r="F179" s="15">
        <f>Quarter1!F179</f>
        <v>1</v>
      </c>
      <c r="G179" s="15">
        <f>Quarter2!C179</f>
        <v>0</v>
      </c>
      <c r="H179" s="15" t="str">
        <f>Quarter2!D179</f>
        <v>-</v>
      </c>
      <c r="I179" s="15" t="str">
        <f>Quarter2!E179</f>
        <v>-</v>
      </c>
      <c r="J179" s="15" t="str">
        <f>Quarter2!F179</f>
        <v>-</v>
      </c>
      <c r="K179" s="15" t="str">
        <f>Quarter2!G179</f>
        <v>-</v>
      </c>
      <c r="L179" s="15" t="str">
        <f>Quarter3!C179</f>
        <v>-</v>
      </c>
      <c r="M179" s="15" t="str">
        <f>Quarter3!D179</f>
        <v>-</v>
      </c>
      <c r="N179" s="15" t="str">
        <f>Quarter3!E179</f>
        <v>-</v>
      </c>
      <c r="O179" s="15" t="str">
        <f>Quarter3!F179</f>
        <v>-</v>
      </c>
      <c r="P179" s="15" t="str">
        <f>Quarter3!G179</f>
        <v>-</v>
      </c>
      <c r="Q179" s="15">
        <f>Quarter4!C179</f>
        <v>0</v>
      </c>
      <c r="R179" s="15">
        <f>Quarter4!D179</f>
        <v>0</v>
      </c>
      <c r="S179" s="15">
        <f>Quarter4!E179</f>
        <v>0</v>
      </c>
      <c r="T179" s="15">
        <f>Quarter4!F179</f>
        <v>0</v>
      </c>
      <c r="U179" s="15">
        <f>Quarter4!G179</f>
        <v>0</v>
      </c>
      <c r="V179" s="15">
        <f>Quarter4!H179</f>
        <v>0</v>
      </c>
      <c r="W179" s="15">
        <f>Quarter4!I179</f>
        <v>0</v>
      </c>
      <c r="X179" s="15"/>
      <c r="Y179" s="15"/>
      <c r="Z179" s="15"/>
    </row>
    <row r="180" spans="1:26" ht="38.25">
      <c r="A180" s="70" t="str">
        <f>Quarter1!A180</f>
        <v>Percentage grievance cases addressed within 30 days</v>
      </c>
      <c r="B180" s="15">
        <f>Quarter1!B180</f>
        <v>0.75</v>
      </c>
      <c r="C180" s="15">
        <f>Quarter1!C180</f>
        <v>0.75</v>
      </c>
      <c r="D180" s="15" t="str">
        <f>Quarter1!D180</f>
        <v>66,7%</v>
      </c>
      <c r="E180" s="15" t="str">
        <f>Quarter1!E180</f>
        <v>8,3%</v>
      </c>
      <c r="F180" s="15">
        <f>Quarter1!F180</f>
        <v>0.11</v>
      </c>
      <c r="G180" s="15" t="str">
        <f>Quarter2!C180</f>
        <v>66,7%</v>
      </c>
      <c r="H180" s="15">
        <f>Quarter2!D180</f>
        <v>1</v>
      </c>
      <c r="I180" s="15" t="str">
        <f>Quarter2!E180</f>
        <v>86,7%</v>
      </c>
      <c r="J180" s="15" t="str">
        <f>Quarter2!F180</f>
        <v>13,3%</v>
      </c>
      <c r="K180" s="15" t="str">
        <f>Quarter2!G180</f>
        <v>13,3%</v>
      </c>
      <c r="L180" s="15" t="str">
        <f>Quarter3!C180</f>
        <v>86,7%</v>
      </c>
      <c r="M180" s="15" t="str">
        <f>Quarter3!E180</f>
        <v>87,5%</v>
      </c>
      <c r="N180" s="15" t="str">
        <f>Quarter3!F180</f>
        <v>12,5%</v>
      </c>
      <c r="O180" s="15" t="str">
        <f>Quarter3!G180</f>
        <v>16,6%</v>
      </c>
      <c r="P180" s="15" t="e">
        <f>Quarter3!#REF!</f>
        <v>#REF!</v>
      </c>
      <c r="Q180" s="15">
        <f>Quarter4!C180</f>
        <v>0</v>
      </c>
      <c r="R180" s="15">
        <f>Quarter4!D180</f>
        <v>0</v>
      </c>
      <c r="S180" s="15">
        <f>Quarter4!E180</f>
        <v>0</v>
      </c>
      <c r="T180" s="15">
        <f>Quarter4!F180</f>
        <v>0</v>
      </c>
      <c r="U180" s="15">
        <f>Quarter4!G180</f>
        <v>0</v>
      </c>
      <c r="V180" s="15">
        <f>Quarter4!H180</f>
        <v>0</v>
      </c>
      <c r="W180" s="15">
        <f>Quarter4!I180</f>
        <v>0</v>
      </c>
      <c r="X180" s="15"/>
      <c r="Y180" s="15"/>
      <c r="Z180" s="15"/>
    </row>
    <row r="181" spans="1:26" ht="38.25">
      <c r="A181" s="70" t="str">
        <f>Quarter1!A181</f>
        <v>Percentage disciplinary cases addressed within 60 days</v>
      </c>
      <c r="B181" s="15">
        <f>Quarter1!B181</f>
        <v>0.75</v>
      </c>
      <c r="C181" s="15">
        <f>Quarter1!C181</f>
        <v>0.75</v>
      </c>
      <c r="D181" s="15">
        <f>Quarter1!D181</f>
        <v>0</v>
      </c>
      <c r="E181" s="15">
        <f>Quarter1!E181</f>
        <v>0.75</v>
      </c>
      <c r="F181" s="15">
        <f>Quarter1!F181</f>
        <v>1</v>
      </c>
      <c r="G181" s="15">
        <f>Quarter2!C181</f>
        <v>0</v>
      </c>
      <c r="H181" s="15">
        <f>Quarter2!D181</f>
        <v>1</v>
      </c>
      <c r="I181" s="15">
        <f>Quarter2!E181</f>
        <v>0.23</v>
      </c>
      <c r="J181" s="15">
        <f>Quarter2!F181</f>
        <v>0.77</v>
      </c>
      <c r="K181" s="15">
        <f>Quarter2!G181</f>
        <v>0.77</v>
      </c>
      <c r="L181" s="15">
        <f>Quarter3!C181</f>
        <v>0.23</v>
      </c>
      <c r="M181" s="15">
        <f>Quarter3!D181</f>
        <v>0.75</v>
      </c>
      <c r="N181" s="15">
        <f>Quarter3!E181</f>
        <v>0.33</v>
      </c>
      <c r="O181" s="15">
        <f>Quarter3!F181</f>
        <v>0.42</v>
      </c>
      <c r="P181" s="15">
        <f>Quarter3!G181</f>
        <v>0.56000000000000005</v>
      </c>
      <c r="Q181" s="15">
        <f>Quarter4!C181</f>
        <v>0</v>
      </c>
      <c r="R181" s="15">
        <f>Quarter4!D181</f>
        <v>0</v>
      </c>
      <c r="S181" s="15">
        <f>Quarter4!E181</f>
        <v>0</v>
      </c>
      <c r="T181" s="15">
        <f>Quarter4!F181</f>
        <v>0</v>
      </c>
      <c r="U181" s="15">
        <f>Quarter4!G181</f>
        <v>0</v>
      </c>
      <c r="V181" s="15">
        <f>Quarter4!H181</f>
        <v>0</v>
      </c>
      <c r="W181" s="15">
        <f>Quarter4!I181</f>
        <v>0</v>
      </c>
      <c r="X181" s="15"/>
      <c r="Y181" s="15"/>
      <c r="Z181" s="15"/>
    </row>
    <row r="182" spans="1:26" ht="51">
      <c r="A182" s="70" t="str">
        <f>Quarter1!A182</f>
        <v>Number of technical documents/reports on
improving human resource management</v>
      </c>
      <c r="B182" s="15">
        <f>Quarter1!B182</f>
        <v>5</v>
      </c>
      <c r="C182" s="15" t="str">
        <f>Quarter1!C182</f>
        <v>-</v>
      </c>
      <c r="D182" s="15">
        <f>Quarter1!D182</f>
        <v>0</v>
      </c>
      <c r="E182" s="15">
        <f>Quarter1!E182</f>
        <v>0</v>
      </c>
      <c r="F182" s="15">
        <f>Quarter1!F182</f>
        <v>0</v>
      </c>
      <c r="G182" s="15" t="str">
        <f>Quarter2!C182</f>
        <v>-</v>
      </c>
      <c r="H182" s="15" t="str">
        <f>Quarter2!D182</f>
        <v>-</v>
      </c>
      <c r="I182" s="15" t="str">
        <f>Quarter2!E182</f>
        <v>-</v>
      </c>
      <c r="J182" s="15" t="str">
        <f>Quarter2!F182</f>
        <v>-</v>
      </c>
      <c r="K182" s="15" t="str">
        <f>Quarter2!G182</f>
        <v>-</v>
      </c>
      <c r="L182" s="15" t="str">
        <f>Quarter3!C182</f>
        <v>-</v>
      </c>
      <c r="M182" s="15" t="str">
        <f>Quarter3!D182</f>
        <v>-</v>
      </c>
      <c r="N182" s="15" t="str">
        <f>Quarter3!E182</f>
        <v>-</v>
      </c>
      <c r="O182" s="15" t="str">
        <f>Quarter3!F182</f>
        <v>-</v>
      </c>
      <c r="P182" s="15" t="str">
        <f>Quarter3!G182</f>
        <v>-</v>
      </c>
      <c r="Q182" s="15">
        <f>Quarter4!C182</f>
        <v>0</v>
      </c>
      <c r="R182" s="15">
        <f>Quarter4!D182</f>
        <v>0</v>
      </c>
      <c r="S182" s="15">
        <f>Quarter4!E182</f>
        <v>0</v>
      </c>
      <c r="T182" s="15">
        <f>Quarter4!F182</f>
        <v>0</v>
      </c>
      <c r="U182" s="15">
        <f>Quarter4!G182</f>
        <v>0</v>
      </c>
      <c r="V182" s="15">
        <f>Quarter4!H182</f>
        <v>0</v>
      </c>
      <c r="W182" s="15">
        <f>Quarter4!I182</f>
        <v>0</v>
      </c>
      <c r="X182" s="15"/>
      <c r="Y182" s="15"/>
      <c r="Z182" s="15"/>
    </row>
    <row r="183" spans="1:26" ht="63.75">
      <c r="A183" s="70" t="str">
        <f>Quarter1!A183</f>
        <v>Number and timeliness of monthly reports on monitoring and evaluation of fleet management
services</v>
      </c>
      <c r="B183" s="15">
        <f>Quarter1!B183</f>
        <v>12</v>
      </c>
      <c r="C183" s="15">
        <f>Quarter1!C183</f>
        <v>3</v>
      </c>
      <c r="D183" s="15" t="str">
        <f>Quarter1!D183</f>
        <v>3</v>
      </c>
      <c r="E183" s="15" t="str">
        <f>Quarter1!E183</f>
        <v>0</v>
      </c>
      <c r="F183" s="15" t="str">
        <f>Quarter1!F183</f>
        <v>0</v>
      </c>
      <c r="G183" s="15" t="str">
        <f>Quarter2!C183</f>
        <v>3</v>
      </c>
      <c r="H183" s="15">
        <f>Quarter2!D183</f>
        <v>3</v>
      </c>
      <c r="I183" s="15">
        <f>Quarter2!E183</f>
        <v>3</v>
      </c>
      <c r="J183" s="15">
        <f>Quarter2!F183</f>
        <v>0</v>
      </c>
      <c r="K183" s="15">
        <f>Quarter2!G183</f>
        <v>0</v>
      </c>
      <c r="L183" s="15">
        <f>Quarter3!C183</f>
        <v>3</v>
      </c>
      <c r="M183" s="15">
        <f>Quarter3!D183</f>
        <v>3</v>
      </c>
      <c r="N183" s="15">
        <f>Quarter3!E183</f>
        <v>3</v>
      </c>
      <c r="O183" s="15">
        <f>Quarter3!F183</f>
        <v>0</v>
      </c>
      <c r="P183" s="15">
        <f>Quarter3!G183</f>
        <v>0</v>
      </c>
      <c r="Q183" s="15">
        <f>Quarter4!C183</f>
        <v>0</v>
      </c>
      <c r="R183" s="15">
        <f>Quarter4!D183</f>
        <v>0</v>
      </c>
      <c r="S183" s="15">
        <f>Quarter4!E183</f>
        <v>0</v>
      </c>
      <c r="T183" s="15">
        <f>Quarter4!F183</f>
        <v>0</v>
      </c>
      <c r="U183" s="15">
        <f>Quarter4!G183</f>
        <v>0</v>
      </c>
      <c r="V183" s="15">
        <f>Quarter4!H183</f>
        <v>0</v>
      </c>
      <c r="W183" s="15">
        <f>Quarter4!I183</f>
        <v>0</v>
      </c>
      <c r="X183" s="15"/>
      <c r="Y183" s="15"/>
      <c r="Z183" s="15"/>
    </row>
    <row r="184" spans="1:26" ht="51">
      <c r="A184" s="70" t="str">
        <f>Quarter1!A184</f>
        <v>Percentage pre-screening submitted to State Security Agency results received within 30 days</v>
      </c>
      <c r="B184" s="15">
        <f>Quarter1!B184</f>
        <v>0.8</v>
      </c>
      <c r="C184" s="15" t="str">
        <f>Quarter1!C184</f>
        <v>-</v>
      </c>
      <c r="D184" s="15">
        <f>Quarter1!D184</f>
        <v>0</v>
      </c>
      <c r="E184" s="15">
        <f>Quarter1!E184</f>
        <v>0</v>
      </c>
      <c r="F184" s="15">
        <f>Quarter1!F184</f>
        <v>0</v>
      </c>
      <c r="G184" s="15" t="str">
        <f>Quarter2!C184</f>
        <v>-</v>
      </c>
      <c r="H184" s="15" t="str">
        <f>Quarter2!D184</f>
        <v>-</v>
      </c>
      <c r="I184" s="15" t="str">
        <f>Quarter2!E184</f>
        <v>-</v>
      </c>
      <c r="J184" s="15" t="str">
        <f>Quarter2!F184</f>
        <v>-</v>
      </c>
      <c r="K184" s="15" t="str">
        <f>Quarter2!G184</f>
        <v>-</v>
      </c>
      <c r="L184" s="15" t="str">
        <f>Quarter3!C184</f>
        <v>-</v>
      </c>
      <c r="M184" s="15" t="str">
        <f>Quarter3!D184</f>
        <v>-</v>
      </c>
      <c r="N184" s="15" t="str">
        <f>Quarter3!E184</f>
        <v>-</v>
      </c>
      <c r="O184" s="15" t="str">
        <f>Quarter3!F184</f>
        <v>-</v>
      </c>
      <c r="P184" s="15" t="str">
        <f>Quarter3!G184</f>
        <v>-</v>
      </c>
      <c r="Q184" s="15">
        <f>Quarter4!C184</f>
        <v>0</v>
      </c>
      <c r="R184" s="15">
        <f>Quarter4!D184</f>
        <v>0</v>
      </c>
      <c r="S184" s="15">
        <f>Quarter4!E184</f>
        <v>0</v>
      </c>
      <c r="T184" s="15">
        <f>Quarter4!F184</f>
        <v>0</v>
      </c>
      <c r="U184" s="15">
        <f>Quarter4!G184</f>
        <v>0</v>
      </c>
      <c r="V184" s="15">
        <f>Quarter4!H184</f>
        <v>0</v>
      </c>
      <c r="W184" s="15">
        <f>Quarter4!I184</f>
        <v>0</v>
      </c>
      <c r="X184" s="15"/>
      <c r="Y184" s="15"/>
      <c r="Z184" s="15"/>
    </row>
    <row r="185" spans="1:26" ht="25.5">
      <c r="A185" s="70" t="str">
        <f>Quarter1!A185</f>
        <v>Number of reports on security and OHSA</v>
      </c>
      <c r="B185" s="15">
        <f>Quarter1!B185</f>
        <v>2</v>
      </c>
      <c r="C185" s="15" t="str">
        <f>Quarter1!C185</f>
        <v>-</v>
      </c>
      <c r="D185" s="15">
        <f>Quarter1!D185</f>
        <v>0</v>
      </c>
      <c r="E185" s="15">
        <f>Quarter1!E185</f>
        <v>0</v>
      </c>
      <c r="F185" s="15">
        <f>Quarter1!F185</f>
        <v>0</v>
      </c>
      <c r="G185" s="15" t="str">
        <f>Quarter2!C185</f>
        <v>-</v>
      </c>
      <c r="H185" s="15" t="str">
        <f>Quarter2!D185</f>
        <v>-</v>
      </c>
      <c r="I185" s="15" t="str">
        <f>Quarter2!E185</f>
        <v>-</v>
      </c>
      <c r="J185" s="15" t="str">
        <f>Quarter2!F185</f>
        <v>-</v>
      </c>
      <c r="K185" s="15" t="str">
        <f>Quarter2!G185</f>
        <v>-</v>
      </c>
      <c r="L185" s="15" t="str">
        <f>Quarter3!C185</f>
        <v>-</v>
      </c>
      <c r="M185" s="15" t="str">
        <f>Quarter3!D185</f>
        <v>-</v>
      </c>
      <c r="N185" s="15" t="str">
        <f>Quarter3!E185</f>
        <v>-</v>
      </c>
      <c r="O185" s="15" t="str">
        <f>Quarter3!F185</f>
        <v>-</v>
      </c>
      <c r="P185" s="15" t="str">
        <f>Quarter3!G185</f>
        <v>-</v>
      </c>
      <c r="Q185" s="15">
        <f>Quarter4!C185</f>
        <v>0</v>
      </c>
      <c r="R185" s="15">
        <f>Quarter4!D185</f>
        <v>0</v>
      </c>
      <c r="S185" s="15">
        <f>Quarter4!E185</f>
        <v>0</v>
      </c>
      <c r="T185" s="15">
        <f>Quarter4!F185</f>
        <v>0</v>
      </c>
      <c r="U185" s="15">
        <f>Quarter4!G185</f>
        <v>0</v>
      </c>
      <c r="V185" s="15">
        <f>Quarter4!H185</f>
        <v>0</v>
      </c>
      <c r="W185" s="15">
        <f>Quarter4!I185</f>
        <v>0</v>
      </c>
      <c r="X185" s="15"/>
      <c r="Y185" s="15"/>
      <c r="Z185" s="15"/>
    </row>
    <row r="186" spans="1:26" ht="51">
      <c r="A186" s="70" t="str">
        <f>Quarter1!A186</f>
        <v>Number and timeliness of progress reports and documents on the new building</v>
      </c>
      <c r="B186" s="15">
        <f>Quarter1!B186</f>
        <v>12</v>
      </c>
      <c r="C186" s="15">
        <f>Quarter1!C186</f>
        <v>3</v>
      </c>
      <c r="D186" s="15">
        <f>Quarter1!D186</f>
        <v>3</v>
      </c>
      <c r="E186" s="15">
        <f>Quarter1!E186</f>
        <v>0</v>
      </c>
      <c r="F186" s="15">
        <f>Quarter1!F186</f>
        <v>0</v>
      </c>
      <c r="G186" s="15">
        <f>Quarter2!C186</f>
        <v>3</v>
      </c>
      <c r="H186" s="15">
        <f>Quarter2!D186</f>
        <v>3</v>
      </c>
      <c r="I186" s="15">
        <f>Quarter2!E186</f>
        <v>3</v>
      </c>
      <c r="J186" s="15">
        <f>Quarter2!F186</f>
        <v>0</v>
      </c>
      <c r="K186" s="15">
        <f>Quarter2!G186</f>
        <v>0</v>
      </c>
      <c r="L186" s="15">
        <f>Quarter3!C186</f>
        <v>3</v>
      </c>
      <c r="M186" s="15">
        <f>Quarter3!D186</f>
        <v>3</v>
      </c>
      <c r="N186" s="15">
        <f>Quarter3!E186</f>
        <v>3</v>
      </c>
      <c r="O186" s="15">
        <f>Quarter3!F186</f>
        <v>0</v>
      </c>
      <c r="P186" s="15">
        <f>Quarter3!G186</f>
        <v>0</v>
      </c>
      <c r="Q186" s="15">
        <f>Quarter4!C186</f>
        <v>0</v>
      </c>
      <c r="R186" s="15">
        <f>Quarter4!D186</f>
        <v>0</v>
      </c>
      <c r="S186" s="15">
        <f>Quarter4!E186</f>
        <v>0</v>
      </c>
      <c r="T186" s="15">
        <f>Quarter4!F186</f>
        <v>0</v>
      </c>
      <c r="U186" s="15">
        <f>Quarter4!G186</f>
        <v>0</v>
      </c>
      <c r="V186" s="15">
        <f>Quarter4!H186</f>
        <v>0</v>
      </c>
      <c r="W186" s="15">
        <f>Quarter4!I186</f>
        <v>0</v>
      </c>
      <c r="X186" s="15"/>
      <c r="Y186" s="15"/>
      <c r="Z186" s="15"/>
    </row>
    <row r="187" spans="1:26" ht="63.75">
      <c r="A187" s="70" t="str">
        <f>Quarter1!A187</f>
        <v>Number of technical documents/reports on
improving facilities management, security and logistics</v>
      </c>
      <c r="B187" s="15">
        <f>Quarter1!B187</f>
        <v>5</v>
      </c>
      <c r="C187" s="15" t="str">
        <f>Quarter1!C187</f>
        <v>-</v>
      </c>
      <c r="D187" s="15">
        <f>Quarter1!D187</f>
        <v>0</v>
      </c>
      <c r="E187" s="15">
        <f>Quarter1!E187</f>
        <v>0</v>
      </c>
      <c r="F187" s="15">
        <f>Quarter1!F187</f>
        <v>0</v>
      </c>
      <c r="G187" s="15" t="str">
        <f>Quarter2!C187</f>
        <v>-</v>
      </c>
      <c r="H187" s="15" t="str">
        <f>Quarter2!D187</f>
        <v>-</v>
      </c>
      <c r="I187" s="15" t="str">
        <f>Quarter2!E187</f>
        <v>-</v>
      </c>
      <c r="J187" s="15" t="str">
        <f>Quarter2!F187</f>
        <v>-</v>
      </c>
      <c r="K187" s="15" t="str">
        <f>Quarter2!G187</f>
        <v>-</v>
      </c>
      <c r="L187" s="15" t="str">
        <f>Quarter3!C187</f>
        <v>-</v>
      </c>
      <c r="M187" s="15" t="str">
        <f>Quarter3!D187</f>
        <v>-</v>
      </c>
      <c r="N187" s="15" t="str">
        <f>Quarter3!E187</f>
        <v>-</v>
      </c>
      <c r="O187" s="15" t="str">
        <f>Quarter3!F187</f>
        <v>-</v>
      </c>
      <c r="P187" s="15" t="str">
        <f>Quarter3!G187</f>
        <v>-</v>
      </c>
      <c r="Q187" s="15">
        <f>Quarter4!C187</f>
        <v>0</v>
      </c>
      <c r="R187" s="15">
        <f>Quarter4!D187</f>
        <v>0</v>
      </c>
      <c r="S187" s="15">
        <f>Quarter4!E187</f>
        <v>0</v>
      </c>
      <c r="T187" s="15">
        <f>Quarter4!F187</f>
        <v>0</v>
      </c>
      <c r="U187" s="15">
        <f>Quarter4!G187</f>
        <v>0</v>
      </c>
      <c r="V187" s="15">
        <f>Quarter4!H187</f>
        <v>0</v>
      </c>
      <c r="W187" s="15">
        <f>Quarter4!I187</f>
        <v>0</v>
      </c>
      <c r="X187" s="15"/>
      <c r="Y187" s="15"/>
      <c r="Z187" s="15"/>
    </row>
    <row r="188" spans="1:26" ht="51">
      <c r="A188" s="70" t="str">
        <f>Quarter1!A188</f>
        <v>Number and timeliness of reports to
institutionalise talent management</v>
      </c>
      <c r="B188" s="15">
        <f>Quarter1!B188</f>
        <v>3</v>
      </c>
      <c r="C188" s="15" t="str">
        <f>Quarter1!C188</f>
        <v>-</v>
      </c>
      <c r="D188" s="15">
        <f>Quarter1!D188</f>
        <v>0</v>
      </c>
      <c r="E188" s="15">
        <f>Quarter1!E188</f>
        <v>0</v>
      </c>
      <c r="F188" s="15">
        <f>Quarter1!F188</f>
        <v>0</v>
      </c>
      <c r="G188" s="15" t="str">
        <f>Quarter2!C188</f>
        <v>-</v>
      </c>
      <c r="H188" s="15" t="str">
        <f>Quarter2!D188</f>
        <v>-</v>
      </c>
      <c r="I188" s="15" t="str">
        <f>Quarter2!E188</f>
        <v>-</v>
      </c>
      <c r="J188" s="15" t="str">
        <f>Quarter2!F188</f>
        <v>-</v>
      </c>
      <c r="K188" s="15" t="str">
        <f>Quarter2!G188</f>
        <v>-</v>
      </c>
      <c r="L188" s="15" t="str">
        <f>Quarter3!C188</f>
        <v>-</v>
      </c>
      <c r="M188" s="15" t="str">
        <f>Quarter3!D188</f>
        <v>-</v>
      </c>
      <c r="N188" s="15" t="str">
        <f>Quarter3!E188</f>
        <v>-</v>
      </c>
      <c r="O188" s="15" t="str">
        <f>Quarter3!F188</f>
        <v>-</v>
      </c>
      <c r="P188" s="15" t="str">
        <f>Quarter3!G188</f>
        <v>-</v>
      </c>
      <c r="Q188" s="15">
        <f>Quarter4!C188</f>
        <v>0</v>
      </c>
      <c r="R188" s="15">
        <f>Quarter4!D188</f>
        <v>0</v>
      </c>
      <c r="S188" s="15">
        <f>Quarter4!E188</f>
        <v>0</v>
      </c>
      <c r="T188" s="15">
        <f>Quarter4!F188</f>
        <v>0</v>
      </c>
      <c r="U188" s="15">
        <f>Quarter4!G188</f>
        <v>0</v>
      </c>
      <c r="V188" s="15">
        <f>Quarter4!H188</f>
        <v>0</v>
      </c>
      <c r="W188" s="15">
        <f>Quarter4!I188</f>
        <v>0</v>
      </c>
      <c r="X188" s="15"/>
      <c r="Y188" s="15"/>
      <c r="Z188" s="15"/>
    </row>
    <row r="189" spans="1:26" ht="51">
      <c r="A189" s="70" t="str">
        <f>Quarter1!A189</f>
        <v>Number and timeliness of reports on data
protection systems implemented</v>
      </c>
      <c r="B189" s="15">
        <f>Quarter1!B189</f>
        <v>2</v>
      </c>
      <c r="C189" s="15" t="str">
        <f>Quarter1!C189</f>
        <v>-</v>
      </c>
      <c r="D189" s="15">
        <f>Quarter1!D189</f>
        <v>0</v>
      </c>
      <c r="E189" s="15">
        <f>Quarter1!E189</f>
        <v>0</v>
      </c>
      <c r="F189" s="15">
        <f>Quarter1!F189</f>
        <v>0</v>
      </c>
      <c r="G189" s="15" t="str">
        <f>Quarter2!C189</f>
        <v>-</v>
      </c>
      <c r="H189" s="15" t="str">
        <f>Quarter2!D189</f>
        <v>-</v>
      </c>
      <c r="I189" s="15" t="str">
        <f>Quarter2!E189</f>
        <v>-</v>
      </c>
      <c r="J189" s="15" t="str">
        <f>Quarter2!F189</f>
        <v>-</v>
      </c>
      <c r="K189" s="15" t="str">
        <f>Quarter2!G189</f>
        <v>-</v>
      </c>
      <c r="L189" s="15" t="str">
        <f>Quarter3!C189</f>
        <v>-</v>
      </c>
      <c r="M189" s="15" t="str">
        <f>Quarter3!D189</f>
        <v>-</v>
      </c>
      <c r="N189" s="15" t="str">
        <f>Quarter3!E189</f>
        <v>-</v>
      </c>
      <c r="O189" s="15" t="str">
        <f>Quarter3!F189</f>
        <v>-</v>
      </c>
      <c r="P189" s="15" t="str">
        <f>Quarter3!G189</f>
        <v>-</v>
      </c>
      <c r="Q189" s="15">
        <f>Quarter4!C189</f>
        <v>0</v>
      </c>
      <c r="R189" s="15">
        <f>Quarter4!D189</f>
        <v>0</v>
      </c>
      <c r="S189" s="15">
        <f>Quarter4!E189</f>
        <v>0</v>
      </c>
      <c r="T189" s="15">
        <f>Quarter4!F189</f>
        <v>0</v>
      </c>
      <c r="U189" s="15">
        <f>Quarter4!G189</f>
        <v>0</v>
      </c>
      <c r="V189" s="15">
        <f>Quarter4!H189</f>
        <v>0</v>
      </c>
      <c r="W189" s="15">
        <f>Quarter4!I189</f>
        <v>0</v>
      </c>
      <c r="X189" s="15"/>
      <c r="Y189" s="15"/>
      <c r="Z189" s="15"/>
    </row>
    <row r="190" spans="1:26" ht="51">
      <c r="A190" s="70" t="str">
        <f>Quarter1!A190</f>
        <v>Number of infrastructure initiatives implemented</v>
      </c>
      <c r="B190" s="15">
        <f>Quarter1!B190</f>
        <v>2</v>
      </c>
      <c r="C190" s="15" t="str">
        <f>Quarter1!C190</f>
        <v>-</v>
      </c>
      <c r="D190" s="15">
        <f>Quarter1!D190</f>
        <v>0</v>
      </c>
      <c r="E190" s="15">
        <f>Quarter1!E190</f>
        <v>0</v>
      </c>
      <c r="F190" s="15">
        <f>Quarter1!F190</f>
        <v>0</v>
      </c>
      <c r="G190" s="15" t="str">
        <f>Quarter2!C190</f>
        <v>-</v>
      </c>
      <c r="H190" s="15" t="str">
        <f>Quarter2!D190</f>
        <v>Report on System Care Configuration in provinces by Sep 15</v>
      </c>
      <c r="I190" s="15">
        <f>Quarter2!E190</f>
        <v>0</v>
      </c>
      <c r="J190" s="15">
        <f>Quarter2!F190</f>
        <v>1</v>
      </c>
      <c r="K190" s="15">
        <f>Quarter2!G190</f>
        <v>1</v>
      </c>
      <c r="L190" s="15">
        <f>Quarter3!C190</f>
        <v>0</v>
      </c>
      <c r="M190" s="15" t="str">
        <f>Quarter3!D190</f>
        <v>-</v>
      </c>
      <c r="N190" s="15" t="str">
        <f>Quarter3!E190</f>
        <v>-</v>
      </c>
      <c r="O190" s="15" t="str">
        <f>Quarter3!F190</f>
        <v>-</v>
      </c>
      <c r="P190" s="15" t="str">
        <f>Quarter3!G190</f>
        <v>-</v>
      </c>
      <c r="Q190" s="15">
        <f>Quarter4!C190</f>
        <v>0</v>
      </c>
      <c r="R190" s="15">
        <f>Quarter4!D190</f>
        <v>0</v>
      </c>
      <c r="S190" s="15">
        <f>Quarter4!E190</f>
        <v>0</v>
      </c>
      <c r="T190" s="15">
        <f>Quarter4!F190</f>
        <v>0</v>
      </c>
      <c r="U190" s="15">
        <f>Quarter4!G190</f>
        <v>0</v>
      </c>
      <c r="V190" s="15">
        <f>Quarter4!H190</f>
        <v>0</v>
      </c>
      <c r="W190" s="15">
        <f>Quarter4!I190</f>
        <v>0</v>
      </c>
      <c r="X190" s="15"/>
      <c r="Y190" s="15"/>
      <c r="Z190" s="15"/>
    </row>
    <row r="191" spans="1:26" ht="63.75">
      <c r="A191" s="70" t="str">
        <f>Quarter1!A191</f>
        <v>Percentage of services meeting service level standards (network, email, helpdesk, file storage and the website)</v>
      </c>
      <c r="B191" s="15">
        <f>Quarter1!B191</f>
        <v>0.95</v>
      </c>
      <c r="C191" s="15">
        <f>Quarter1!C191</f>
        <v>0.95</v>
      </c>
      <c r="D191" s="15">
        <f>Quarter1!D191</f>
        <v>0</v>
      </c>
      <c r="E191" s="15">
        <f>Quarter1!E191</f>
        <v>0.95</v>
      </c>
      <c r="F191" s="15">
        <f>Quarter1!F191</f>
        <v>1</v>
      </c>
      <c r="G191" s="15">
        <f>Quarter2!C191</f>
        <v>0</v>
      </c>
      <c r="H191" s="15">
        <f>Quarter2!D191</f>
        <v>0.95</v>
      </c>
      <c r="I191" s="15">
        <f>Quarter2!E191</f>
        <v>0</v>
      </c>
      <c r="J191" s="15">
        <f>Quarter2!F191</f>
        <v>1</v>
      </c>
      <c r="K191" s="15">
        <f>Quarter2!G191</f>
        <v>1</v>
      </c>
      <c r="L191" s="15">
        <f>Quarter3!C191</f>
        <v>0</v>
      </c>
      <c r="M191" s="15">
        <f>Quarter3!D191</f>
        <v>0.95</v>
      </c>
      <c r="N191" s="15">
        <f>Quarter3!E191</f>
        <v>0</v>
      </c>
      <c r="O191" s="15">
        <f>Quarter3!F191</f>
        <v>1</v>
      </c>
      <c r="P191" s="15">
        <f>Quarter3!G191</f>
        <v>1</v>
      </c>
      <c r="Q191" s="15">
        <f>Quarter4!C191</f>
        <v>0</v>
      </c>
      <c r="R191" s="15">
        <f>Quarter4!D191</f>
        <v>0</v>
      </c>
      <c r="S191" s="15">
        <f>Quarter4!E191</f>
        <v>0</v>
      </c>
      <c r="T191" s="15">
        <f>Quarter4!F191</f>
        <v>0</v>
      </c>
      <c r="U191" s="15">
        <f>Quarter4!G191</f>
        <v>0</v>
      </c>
      <c r="V191" s="15">
        <f>Quarter4!H191</f>
        <v>0</v>
      </c>
      <c r="W191" s="15">
        <f>Quarter4!I191</f>
        <v>0</v>
      </c>
      <c r="X191" s="15"/>
      <c r="Y191" s="15"/>
      <c r="Z191" s="15"/>
    </row>
    <row r="192" spans="1:26" ht="63.75">
      <c r="A192" s="70" t="str">
        <f>Quarter1!A192</f>
        <v>Number of policies, standards and procedures approved</v>
      </c>
      <c r="B192" s="15">
        <f>Quarter1!B192</f>
        <v>2</v>
      </c>
      <c r="C192" s="15" t="str">
        <f>Quarter1!C192</f>
        <v>-</v>
      </c>
      <c r="D192" s="15">
        <f>Quarter1!D192</f>
        <v>0</v>
      </c>
      <c r="E192" s="15">
        <f>Quarter1!E192</f>
        <v>0</v>
      </c>
      <c r="F192" s="15">
        <f>Quarter1!F192</f>
        <v>0</v>
      </c>
      <c r="G192" s="15" t="str">
        <f>Quarter2!C192</f>
        <v>-</v>
      </c>
      <c r="H192" s="15" t="str">
        <f>Quarter2!D192</f>
        <v>Procedure on windows server 2012 installation and setup by Sep 2015</v>
      </c>
      <c r="I192" s="15">
        <f>Quarter2!E192</f>
        <v>0</v>
      </c>
      <c r="J192" s="15">
        <f>Quarter2!F192</f>
        <v>1</v>
      </c>
      <c r="K192" s="15">
        <f>Quarter2!G192</f>
        <v>1</v>
      </c>
      <c r="L192" s="15">
        <f>Quarter3!C192</f>
        <v>0</v>
      </c>
      <c r="M192" s="15">
        <f>Quarter3!D192</f>
        <v>0</v>
      </c>
      <c r="N192" s="15">
        <f>Quarter3!E192</f>
        <v>1</v>
      </c>
      <c r="O192" s="15">
        <f>Quarter3!F192</f>
        <v>1</v>
      </c>
      <c r="P192" s="15">
        <f>Quarter3!G192</f>
        <v>1</v>
      </c>
      <c r="Q192" s="15">
        <f>Quarter4!C192</f>
        <v>0</v>
      </c>
      <c r="R192" s="15">
        <f>Quarter4!D192</f>
        <v>0</v>
      </c>
      <c r="S192" s="15">
        <f>Quarter4!E192</f>
        <v>0</v>
      </c>
      <c r="T192" s="15">
        <f>Quarter4!F192</f>
        <v>0</v>
      </c>
      <c r="U192" s="15">
        <f>Quarter4!G192</f>
        <v>0</v>
      </c>
      <c r="V192" s="15">
        <f>Quarter4!H192</f>
        <v>0</v>
      </c>
      <c r="W192" s="15">
        <f>Quarter4!I192</f>
        <v>0</v>
      </c>
      <c r="X192" s="15"/>
      <c r="Y192" s="15"/>
      <c r="Z192" s="15"/>
    </row>
    <row r="193" spans="1:26" ht="38.25">
      <c r="A193" s="70" t="str">
        <f>Quarter1!A193</f>
        <v>Number of technical documents/reports on
improving ICT</v>
      </c>
      <c r="B193" s="15">
        <f>Quarter1!B193</f>
        <v>5</v>
      </c>
      <c r="C193" s="15" t="str">
        <f>Quarter1!C193</f>
        <v>-</v>
      </c>
      <c r="D193" s="15">
        <f>Quarter1!D193</f>
        <v>0</v>
      </c>
      <c r="E193" s="15">
        <f>Quarter1!E193</f>
        <v>0</v>
      </c>
      <c r="F193" s="15">
        <f>Quarter1!F193</f>
        <v>0</v>
      </c>
      <c r="G193" s="15" t="str">
        <f>Quarter2!C193</f>
        <v>-</v>
      </c>
      <c r="H193" s="15" t="str">
        <f>Quarter2!D193</f>
        <v>-</v>
      </c>
      <c r="I193" s="15" t="str">
        <f>Quarter2!E193</f>
        <v>-</v>
      </c>
      <c r="J193" s="15" t="str">
        <f>Quarter2!F193</f>
        <v>-</v>
      </c>
      <c r="K193" s="15" t="str">
        <f>Quarter2!G193</f>
        <v>-</v>
      </c>
      <c r="L193" s="15" t="str">
        <f>Quarter3!C193</f>
        <v>-</v>
      </c>
      <c r="M193" s="15" t="str">
        <f>Quarter3!D193</f>
        <v>-</v>
      </c>
      <c r="N193" s="15" t="str">
        <f>Quarter3!E193</f>
        <v>-</v>
      </c>
      <c r="O193" s="15" t="str">
        <f>Quarter3!F193</f>
        <v>-</v>
      </c>
      <c r="P193" s="15" t="str">
        <f>Quarter3!G193</f>
        <v>-</v>
      </c>
      <c r="Q193" s="15">
        <f>Quarter4!C193</f>
        <v>0</v>
      </c>
      <c r="R193" s="15">
        <f>Quarter4!D193</f>
        <v>0</v>
      </c>
      <c r="S193" s="15">
        <f>Quarter4!E193</f>
        <v>0</v>
      </c>
      <c r="T193" s="15">
        <f>Quarter4!F193</f>
        <v>0</v>
      </c>
      <c r="U193" s="15">
        <f>Quarter4!G193</f>
        <v>0</v>
      </c>
      <c r="V193" s="15">
        <f>Quarter4!H193</f>
        <v>0</v>
      </c>
      <c r="W193" s="15">
        <f>Quarter4!I193</f>
        <v>0</v>
      </c>
      <c r="X193" s="15"/>
      <c r="Y193" s="15"/>
      <c r="Z193" s="15"/>
    </row>
    <row r="194" spans="1:26" ht="38.25">
      <c r="A194" s="70" t="str">
        <f>Quarter1!A194</f>
        <v>Percentage of IT solution requests implementedon time</v>
      </c>
      <c r="B194" s="15">
        <f>Quarter1!B194</f>
        <v>0.75</v>
      </c>
      <c r="C194" s="15" t="str">
        <f>Quarter1!C194</f>
        <v>-</v>
      </c>
      <c r="D194" s="15">
        <f>Quarter1!D194</f>
        <v>0</v>
      </c>
      <c r="E194" s="15">
        <f>Quarter1!E194</f>
        <v>0</v>
      </c>
      <c r="F194" s="15">
        <f>Quarter1!F194</f>
        <v>0</v>
      </c>
      <c r="G194" s="15" t="str">
        <f>Quarter2!C194</f>
        <v>-</v>
      </c>
      <c r="H194" s="15" t="str">
        <f>Quarter2!D194</f>
        <v>-</v>
      </c>
      <c r="I194" s="15" t="str">
        <f>Quarter2!E194</f>
        <v>-</v>
      </c>
      <c r="J194" s="15" t="str">
        <f>Quarter2!F194</f>
        <v>-</v>
      </c>
      <c r="K194" s="15" t="str">
        <f>Quarter2!G194</f>
        <v>-</v>
      </c>
      <c r="L194" s="15" t="str">
        <f>Quarter3!C194</f>
        <v>-</v>
      </c>
      <c r="M194" s="15" t="str">
        <f>Quarter3!D194</f>
        <v>-</v>
      </c>
      <c r="N194" s="15" t="str">
        <f>Quarter3!E194</f>
        <v>-</v>
      </c>
      <c r="O194" s="15" t="str">
        <f>Quarter3!F194</f>
        <v>-</v>
      </c>
      <c r="P194" s="15" t="str">
        <f>Quarter3!G194</f>
        <v>-</v>
      </c>
      <c r="Q194" s="15">
        <f>Quarter4!C194</f>
        <v>0</v>
      </c>
      <c r="R194" s="15">
        <f>Quarter4!D194</f>
        <v>0</v>
      </c>
      <c r="S194" s="15">
        <f>Quarter4!E194</f>
        <v>0</v>
      </c>
      <c r="T194" s="15">
        <f>Quarter4!F194</f>
        <v>0</v>
      </c>
      <c r="U194" s="15">
        <f>Quarter4!G194</f>
        <v>0</v>
      </c>
      <c r="V194" s="15">
        <f>Quarter4!H194</f>
        <v>0</v>
      </c>
      <c r="W194" s="15">
        <f>Quarter4!I194</f>
        <v>0</v>
      </c>
      <c r="X194" s="15"/>
      <c r="Y194" s="15"/>
      <c r="Z194" s="15"/>
    </row>
    <row r="195" spans="1:26" ht="38.25">
      <c r="A195" s="70" t="str">
        <f>Quarter1!A195</f>
        <v>Number and timeliness of documents on innovating business processes</v>
      </c>
      <c r="B195" s="15">
        <f>Quarter1!B195</f>
        <v>5</v>
      </c>
      <c r="C195" s="15" t="str">
        <f>Quarter1!C195</f>
        <v>-</v>
      </c>
      <c r="D195" s="15">
        <f>Quarter1!D195</f>
        <v>0</v>
      </c>
      <c r="E195" s="15">
        <f>Quarter1!E195</f>
        <v>0</v>
      </c>
      <c r="F195" s="15">
        <f>Quarter1!F195</f>
        <v>0</v>
      </c>
      <c r="G195" s="15" t="str">
        <f>Quarter2!C195</f>
        <v>-</v>
      </c>
      <c r="H195" s="15" t="str">
        <f>Quarter2!D195</f>
        <v>-</v>
      </c>
      <c r="I195" s="15" t="str">
        <f>Quarter2!E195</f>
        <v>-</v>
      </c>
      <c r="J195" s="15" t="str">
        <f>Quarter2!F195</f>
        <v>-</v>
      </c>
      <c r="K195" s="15" t="str">
        <f>Quarter2!G195</f>
        <v>-</v>
      </c>
      <c r="L195" s="15" t="str">
        <f>Quarter3!C195</f>
        <v>-</v>
      </c>
      <c r="M195" s="15" t="str">
        <f>Quarter3!D195</f>
        <v>-</v>
      </c>
      <c r="N195" s="15" t="str">
        <f>Quarter3!E195</f>
        <v>-</v>
      </c>
      <c r="O195" s="15" t="str">
        <f>Quarter3!F195</f>
        <v>-</v>
      </c>
      <c r="P195" s="15" t="str">
        <f>Quarter3!G195</f>
        <v>-</v>
      </c>
      <c r="Q195" s="15">
        <f>Quarter4!C195</f>
        <v>0</v>
      </c>
      <c r="R195" s="15">
        <f>Quarter4!D195</f>
        <v>0</v>
      </c>
      <c r="S195" s="15">
        <f>Quarter4!E195</f>
        <v>0</v>
      </c>
      <c r="T195" s="15">
        <f>Quarter4!F195</f>
        <v>0</v>
      </c>
      <c r="U195" s="15">
        <f>Quarter4!G195</f>
        <v>0</v>
      </c>
      <c r="V195" s="15">
        <f>Quarter4!H195</f>
        <v>0</v>
      </c>
      <c r="W195" s="15">
        <f>Quarter4!I195</f>
        <v>0</v>
      </c>
      <c r="X195" s="15"/>
      <c r="Y195" s="15"/>
      <c r="Z195" s="15"/>
    </row>
    <row r="196" spans="1:26" ht="51">
      <c r="A196" s="70" t="str">
        <f>Quarter1!A196</f>
        <v>Number of research papers compiled by students enrolled at CRUISE</v>
      </c>
      <c r="B196" s="15">
        <f>Quarter1!B196</f>
        <v>12</v>
      </c>
      <c r="C196" s="15" t="str">
        <f>Quarter1!C196</f>
        <v>-</v>
      </c>
      <c r="D196" s="15">
        <f>Quarter1!D196</f>
        <v>0</v>
      </c>
      <c r="E196" s="15">
        <f>Quarter1!E196</f>
        <v>0</v>
      </c>
      <c r="F196" s="15">
        <f>Quarter1!F196</f>
        <v>0</v>
      </c>
      <c r="G196" s="15" t="str">
        <f>Quarter2!C196</f>
        <v>-</v>
      </c>
      <c r="H196" s="15" t="str">
        <f>Quarter2!D196</f>
        <v>-</v>
      </c>
      <c r="I196" s="15" t="str">
        <f>Quarter2!E196</f>
        <v>-</v>
      </c>
      <c r="J196" s="15" t="str">
        <f>Quarter2!F196</f>
        <v>-</v>
      </c>
      <c r="K196" s="15" t="str">
        <f>Quarter2!G196</f>
        <v>-</v>
      </c>
      <c r="L196" s="15" t="str">
        <f>Quarter3!C196</f>
        <v>-</v>
      </c>
      <c r="M196" s="15" t="str">
        <f>Quarter3!D196</f>
        <v>-</v>
      </c>
      <c r="N196" s="15" t="str">
        <f>Quarter3!E196</f>
        <v>-</v>
      </c>
      <c r="O196" s="15" t="str">
        <f>Quarter3!F196</f>
        <v>-</v>
      </c>
      <c r="P196" s="15" t="str">
        <f>Quarter3!G196</f>
        <v>-</v>
      </c>
      <c r="Q196" s="15">
        <f>Quarter4!C196</f>
        <v>0</v>
      </c>
      <c r="R196" s="15">
        <f>Quarter4!D196</f>
        <v>0</v>
      </c>
      <c r="S196" s="15">
        <f>Quarter4!E196</f>
        <v>0</v>
      </c>
      <c r="T196" s="15">
        <f>Quarter4!F196</f>
        <v>0</v>
      </c>
      <c r="U196" s="15">
        <f>Quarter4!G196</f>
        <v>0</v>
      </c>
      <c r="V196" s="15">
        <f>Quarter4!H196</f>
        <v>0</v>
      </c>
      <c r="W196" s="15">
        <f>Quarter4!I196</f>
        <v>0</v>
      </c>
      <c r="X196" s="15"/>
      <c r="Y196" s="15"/>
      <c r="Z196" s="15"/>
    </row>
    <row r="197" spans="1:26" ht="63.75">
      <c r="A197" s="70" t="str">
        <f>Quarter1!A197</f>
        <v>Number of technical documents/reports on
improving statistical leadership and management</v>
      </c>
      <c r="B197" s="15">
        <f>Quarter1!B197</f>
        <v>4</v>
      </c>
      <c r="C197" s="15" t="str">
        <f>Quarter1!C197</f>
        <v>-</v>
      </c>
      <c r="D197" s="15">
        <f>Quarter1!D197</f>
        <v>0</v>
      </c>
      <c r="E197" s="15">
        <f>Quarter1!E197</f>
        <v>0</v>
      </c>
      <c r="F197" s="15">
        <f>Quarter1!F197</f>
        <v>0</v>
      </c>
      <c r="G197" s="15" t="str">
        <f>Quarter2!C197</f>
        <v>-</v>
      </c>
      <c r="H197" s="15" t="str">
        <f>Quarter2!D197</f>
        <v>-</v>
      </c>
      <c r="I197" s="15" t="str">
        <f>Quarter2!E197</f>
        <v>-</v>
      </c>
      <c r="J197" s="15" t="str">
        <f>Quarter2!F197</f>
        <v>-</v>
      </c>
      <c r="K197" s="15" t="str">
        <f>Quarter2!G197</f>
        <v>-</v>
      </c>
      <c r="L197" s="15" t="str">
        <f>Quarter3!C197</f>
        <v>-</v>
      </c>
      <c r="M197" s="15" t="str">
        <f>Quarter3!D197</f>
        <v>-</v>
      </c>
      <c r="N197" s="15" t="str">
        <f>Quarter3!E197</f>
        <v>-</v>
      </c>
      <c r="O197" s="15" t="str">
        <f>Quarter3!F197</f>
        <v>-</v>
      </c>
      <c r="P197" s="15" t="str">
        <f>Quarter3!G197</f>
        <v>-</v>
      </c>
      <c r="Q197" s="15">
        <f>Quarter4!C197</f>
        <v>0</v>
      </c>
      <c r="R197" s="15">
        <f>Quarter4!D197</f>
        <v>0</v>
      </c>
      <c r="S197" s="15">
        <f>Quarter4!E197</f>
        <v>0</v>
      </c>
      <c r="T197" s="15">
        <f>Quarter4!F197</f>
        <v>0</v>
      </c>
      <c r="U197" s="15">
        <f>Quarter4!G197</f>
        <v>0</v>
      </c>
      <c r="V197" s="15">
        <f>Quarter4!H197</f>
        <v>0</v>
      </c>
      <c r="W197" s="15">
        <f>Quarter4!I197</f>
        <v>0</v>
      </c>
      <c r="X197" s="15"/>
      <c r="Y197" s="15"/>
      <c r="Z197" s="15"/>
    </row>
    <row r="198" spans="1:26" ht="51">
      <c r="A198" s="70" t="str">
        <f>Quarter1!A198</f>
        <v>Number of technical documents/reports on
improving statistical literacy at schools level</v>
      </c>
      <c r="B198" s="15">
        <f>Quarter1!B198</f>
        <v>5</v>
      </c>
      <c r="C198" s="15" t="str">
        <f>Quarter1!C198</f>
        <v>-</v>
      </c>
      <c r="D198" s="15">
        <f>Quarter1!D198</f>
        <v>0</v>
      </c>
      <c r="E198" s="15">
        <f>Quarter1!E198</f>
        <v>0</v>
      </c>
      <c r="F198" s="15">
        <f>Quarter1!F198</f>
        <v>0</v>
      </c>
      <c r="G198" s="15" t="str">
        <f>Quarter2!C198</f>
        <v>-</v>
      </c>
      <c r="H198" s="15" t="str">
        <f>Quarter2!D198</f>
        <v>-</v>
      </c>
      <c r="I198" s="15" t="str">
        <f>Quarter2!E198</f>
        <v>-</v>
      </c>
      <c r="J198" s="15" t="str">
        <f>Quarter2!F198</f>
        <v>-</v>
      </c>
      <c r="K198" s="15" t="str">
        <f>Quarter2!G198</f>
        <v>-</v>
      </c>
      <c r="L198" s="15" t="str">
        <f>Quarter3!C198</f>
        <v>-</v>
      </c>
      <c r="M198" s="15" t="str">
        <f>Quarter3!D198</f>
        <v>-</v>
      </c>
      <c r="N198" s="15" t="str">
        <f>Quarter3!E198</f>
        <v>-</v>
      </c>
      <c r="O198" s="15" t="str">
        <f>Quarter3!F198</f>
        <v>-</v>
      </c>
      <c r="P198" s="15" t="str">
        <f>Quarter3!G198</f>
        <v>-</v>
      </c>
      <c r="Q198" s="15">
        <f>Quarter4!C198</f>
        <v>0</v>
      </c>
      <c r="R198" s="15">
        <f>Quarter4!D198</f>
        <v>0</v>
      </c>
      <c r="S198" s="15">
        <f>Quarter4!E198</f>
        <v>0</v>
      </c>
      <c r="T198" s="15">
        <f>Quarter4!F198</f>
        <v>0</v>
      </c>
      <c r="U198" s="15">
        <f>Quarter4!G198</f>
        <v>0</v>
      </c>
      <c r="V198" s="15">
        <f>Quarter4!H198</f>
        <v>0</v>
      </c>
      <c r="W198" s="15">
        <f>Quarter4!I198</f>
        <v>0</v>
      </c>
      <c r="X198" s="15"/>
      <c r="Y198" s="15"/>
      <c r="Z198" s="15"/>
    </row>
    <row r="199" spans="1:26" ht="51">
      <c r="A199" s="70" t="str">
        <f>Quarter1!A199</f>
        <v>Number of study bursaries awarded to learners at local universities</v>
      </c>
      <c r="B199" s="15">
        <f>Quarter1!B199</f>
        <v>15</v>
      </c>
      <c r="C199" s="15" t="str">
        <f>Quarter1!C199</f>
        <v>-</v>
      </c>
      <c r="D199" s="15">
        <f>Quarter1!D199</f>
        <v>0</v>
      </c>
      <c r="E199" s="15">
        <f>Quarter1!E199</f>
        <v>0</v>
      </c>
      <c r="F199" s="15">
        <f>Quarter1!F199</f>
        <v>0</v>
      </c>
      <c r="G199" s="15" t="str">
        <f>Quarter2!C199</f>
        <v>-</v>
      </c>
      <c r="H199" s="15" t="str">
        <f>Quarter2!D199</f>
        <v>-</v>
      </c>
      <c r="I199" s="15" t="str">
        <f>Quarter2!E199</f>
        <v>-</v>
      </c>
      <c r="J199" s="15" t="str">
        <f>Quarter2!F199</f>
        <v>-</v>
      </c>
      <c r="K199" s="15" t="str">
        <f>Quarter2!G199</f>
        <v>-</v>
      </c>
      <c r="L199" s="15" t="str">
        <f>Quarter3!C199</f>
        <v>-</v>
      </c>
      <c r="M199" s="15" t="str">
        <f>Quarter3!D199</f>
        <v>-</v>
      </c>
      <c r="N199" s="15" t="str">
        <f>Quarter3!E199</f>
        <v>-</v>
      </c>
      <c r="O199" s="15" t="str">
        <f>Quarter3!F199</f>
        <v>-</v>
      </c>
      <c r="P199" s="15" t="str">
        <f>Quarter3!G199</f>
        <v>-</v>
      </c>
      <c r="Q199" s="15">
        <f>Quarter4!C199</f>
        <v>0</v>
      </c>
      <c r="R199" s="15">
        <f>Quarter4!D199</f>
        <v>0</v>
      </c>
      <c r="S199" s="15">
        <f>Quarter4!E199</f>
        <v>0</v>
      </c>
      <c r="T199" s="15">
        <f>Quarter4!F199</f>
        <v>0</v>
      </c>
      <c r="U199" s="15">
        <f>Quarter4!G199</f>
        <v>0</v>
      </c>
      <c r="V199" s="15">
        <f>Quarter4!H199</f>
        <v>0</v>
      </c>
      <c r="W199" s="15">
        <f>Quarter4!I199</f>
        <v>0</v>
      </c>
      <c r="X199" s="15"/>
      <c r="Y199" s="15"/>
      <c r="Z199" s="15"/>
    </row>
    <row r="200" spans="1:26" ht="51">
      <c r="A200" s="70" t="str">
        <f>Quarter1!A200</f>
        <v>Number of technical documents/reports on
improving capacity at tertiary level</v>
      </c>
      <c r="B200" s="15">
        <f>Quarter1!B200</f>
        <v>1</v>
      </c>
      <c r="C200" s="15" t="str">
        <f>Quarter1!C200</f>
        <v>-</v>
      </c>
      <c r="D200" s="15">
        <f>Quarter1!D200</f>
        <v>0</v>
      </c>
      <c r="E200" s="15">
        <f>Quarter1!E200</f>
        <v>0</v>
      </c>
      <c r="F200" s="15">
        <f>Quarter1!F200</f>
        <v>0</v>
      </c>
      <c r="G200" s="15" t="str">
        <f>Quarter2!C200</f>
        <v>-</v>
      </c>
      <c r="H200" s="15" t="str">
        <f>Quarter2!D200</f>
        <v>-</v>
      </c>
      <c r="I200" s="15" t="str">
        <f>Quarter2!E200</f>
        <v>-</v>
      </c>
      <c r="J200" s="15" t="str">
        <f>Quarter2!F200</f>
        <v>-</v>
      </c>
      <c r="K200" s="15" t="str">
        <f>Quarter2!G200</f>
        <v>-</v>
      </c>
      <c r="L200" s="15" t="str">
        <f>Quarter3!C200</f>
        <v>-</v>
      </c>
      <c r="M200" s="15" t="str">
        <f>Quarter3!D200</f>
        <v>-</v>
      </c>
      <c r="N200" s="15" t="str">
        <f>Quarter3!E200</f>
        <v>-</v>
      </c>
      <c r="O200" s="15" t="str">
        <f>Quarter3!F200</f>
        <v>-</v>
      </c>
      <c r="P200" s="15" t="str">
        <f>Quarter3!G200</f>
        <v>-</v>
      </c>
      <c r="Q200" s="15">
        <f>Quarter4!C200</f>
        <v>0</v>
      </c>
      <c r="R200" s="15">
        <f>Quarter4!D200</f>
        <v>0</v>
      </c>
      <c r="S200" s="15">
        <f>Quarter4!E200</f>
        <v>0</v>
      </c>
      <c r="T200" s="15">
        <f>Quarter4!F200</f>
        <v>0</v>
      </c>
      <c r="U200" s="15">
        <f>Quarter4!G200</f>
        <v>0</v>
      </c>
      <c r="V200" s="15">
        <f>Quarter4!H200</f>
        <v>0</v>
      </c>
      <c r="W200" s="15">
        <f>Quarter4!I200</f>
        <v>0</v>
      </c>
      <c r="X200" s="15"/>
      <c r="Y200" s="15"/>
      <c r="Z200" s="15"/>
    </row>
    <row r="201" spans="1:26" ht="51">
      <c r="A201" s="70" t="str">
        <f>Quarter1!A201</f>
        <v>Number of technical documents/reports on
improving capacity at tertiary level</v>
      </c>
      <c r="B201" s="15">
        <f>Quarter1!B201</f>
        <v>1</v>
      </c>
      <c r="C201" s="15" t="str">
        <f>Quarter1!C201</f>
        <v>-</v>
      </c>
      <c r="D201" s="15">
        <f>Quarter1!D201</f>
        <v>0</v>
      </c>
      <c r="E201" s="15">
        <f>Quarter1!E201</f>
        <v>0</v>
      </c>
      <c r="F201" s="15">
        <f>Quarter1!F201</f>
        <v>0</v>
      </c>
      <c r="G201" s="15" t="str">
        <f>Quarter2!C201</f>
        <v>-</v>
      </c>
      <c r="H201" s="15" t="str">
        <f>Quarter2!D201</f>
        <v>-</v>
      </c>
      <c r="I201" s="15" t="str">
        <f>Quarter2!E201</f>
        <v>-</v>
      </c>
      <c r="J201" s="15" t="str">
        <f>Quarter2!F201</f>
        <v>-</v>
      </c>
      <c r="K201" s="15" t="str">
        <f>Quarter2!G201</f>
        <v>-</v>
      </c>
      <c r="L201" s="15" t="str">
        <f>Quarter3!C201</f>
        <v>-</v>
      </c>
      <c r="M201" s="15" t="str">
        <f>Quarter3!D201</f>
        <v>-</v>
      </c>
      <c r="N201" s="15" t="str">
        <f>Quarter3!E201</f>
        <v>-</v>
      </c>
      <c r="O201" s="15" t="str">
        <f>Quarter3!F201</f>
        <v>-</v>
      </c>
      <c r="P201" s="15" t="str">
        <f>Quarter3!G201</f>
        <v>-</v>
      </c>
      <c r="Q201" s="15">
        <f>Quarter4!C201</f>
        <v>0</v>
      </c>
      <c r="R201" s="15">
        <f>Quarter4!D201</f>
        <v>0</v>
      </c>
      <c r="S201" s="15">
        <f>Quarter4!E201</f>
        <v>0</v>
      </c>
      <c r="T201" s="15">
        <f>Quarter4!F201</f>
        <v>0</v>
      </c>
      <c r="U201" s="15">
        <f>Quarter4!G201</f>
        <v>0</v>
      </c>
      <c r="V201" s="15">
        <f>Quarter4!H201</f>
        <v>0</v>
      </c>
      <c r="W201" s="15">
        <f>Quarter4!I201</f>
        <v>0</v>
      </c>
      <c r="X201" s="15"/>
      <c r="Y201" s="15"/>
      <c r="Z201" s="15"/>
    </row>
    <row r="202" spans="1:26" ht="127.5">
      <c r="A202" s="70" t="str">
        <f>Quarter1!A202</f>
        <v>Number of training plans and documents
approved and submitted (training plans,
workplace skills and reports submitted to PSETA)</v>
      </c>
      <c r="B202" s="15">
        <f>Quarter1!B202</f>
        <v>6</v>
      </c>
      <c r="C202" s="15" t="str">
        <f>Quarter1!C202</f>
        <v xml:space="preserve">HRD implementation plan;
submitted to DPSA by
May 2015; Work place skills plan by
June 2015
</v>
      </c>
      <c r="D202" s="15" t="str">
        <f>Quarter1!D202</f>
        <v>0</v>
      </c>
      <c r="E202" s="15" t="str">
        <f>Quarter1!E202</f>
        <v>2</v>
      </c>
      <c r="F202" s="15" t="str">
        <f>Quarter1!F202</f>
        <v>100%</v>
      </c>
      <c r="G202" s="15" t="str">
        <f>Quarter2!C202</f>
        <v>0</v>
      </c>
      <c r="H202" s="15" t="str">
        <f>Quarter2!D202</f>
        <v>1st quarterly training report to PSETA by July 2015</v>
      </c>
      <c r="I202" s="15">
        <f>Quarter2!E202</f>
        <v>1</v>
      </c>
      <c r="J202" s="15" t="str">
        <f>Quarter2!F202</f>
        <v>0</v>
      </c>
      <c r="K202" s="15">
        <f>Quarter2!G202</f>
        <v>0</v>
      </c>
      <c r="L202" s="15">
        <f>Quarter3!C202</f>
        <v>1</v>
      </c>
      <c r="M202" s="15" t="str">
        <f>Quarter3!D202</f>
        <v>3rd quarterly training rep to PSETA by Dec 2012</v>
      </c>
      <c r="N202" s="15" t="str">
        <f>Quarter3!E202</f>
        <v>????</v>
      </c>
      <c r="O202" s="15" t="str">
        <f>Quarter3!F202</f>
        <v>????</v>
      </c>
      <c r="P202" s="15">
        <f>Quarter3!G202</f>
        <v>0</v>
      </c>
      <c r="Q202" s="15">
        <f>Quarter4!C202</f>
        <v>0</v>
      </c>
      <c r="R202" s="15">
        <f>Quarter4!D202</f>
        <v>0</v>
      </c>
      <c r="S202" s="15">
        <f>Quarter4!E202</f>
        <v>0</v>
      </c>
      <c r="T202" s="15">
        <f>Quarter4!F202</f>
        <v>0</v>
      </c>
      <c r="U202" s="15">
        <f>Quarter4!G202</f>
        <v>0</v>
      </c>
      <c r="V202" s="15">
        <f>Quarter4!H202</f>
        <v>0</v>
      </c>
      <c r="W202" s="15">
        <f>Quarter4!I202</f>
        <v>0</v>
      </c>
      <c r="X202" s="15"/>
      <c r="Y202" s="15"/>
      <c r="Z202" s="15"/>
    </row>
    <row r="203" spans="1:26" ht="25.5">
      <c r="A203" s="70" t="str">
        <f>Quarter1!A203</f>
        <v>Number of interns appointed</v>
      </c>
      <c r="B203" s="15">
        <f>Quarter1!B203</f>
        <v>30</v>
      </c>
      <c r="C203" s="15" t="str">
        <f>Quarter1!C203</f>
        <v>-</v>
      </c>
      <c r="D203" s="15">
        <f>Quarter1!D203</f>
        <v>0</v>
      </c>
      <c r="E203" s="15">
        <f>Quarter1!E203</f>
        <v>0</v>
      </c>
      <c r="F203" s="15">
        <f>Quarter1!F203</f>
        <v>0</v>
      </c>
      <c r="G203" s="15" t="str">
        <f>Quarter2!C203</f>
        <v>-</v>
      </c>
      <c r="H203" s="15" t="str">
        <f>Quarter2!D203</f>
        <v>-</v>
      </c>
      <c r="I203" s="15" t="str">
        <f>Quarter2!E203</f>
        <v>-</v>
      </c>
      <c r="J203" s="15" t="str">
        <f>Quarter2!F203</f>
        <v>-</v>
      </c>
      <c r="K203" s="15" t="str">
        <f>Quarter2!G203</f>
        <v>-</v>
      </c>
      <c r="L203" s="15" t="str">
        <f>Quarter3!C203</f>
        <v>-</v>
      </c>
      <c r="M203" s="15" t="str">
        <f>Quarter3!D203</f>
        <v>-</v>
      </c>
      <c r="N203" s="15" t="str">
        <f>Quarter3!E203</f>
        <v>-</v>
      </c>
      <c r="O203" s="15" t="str">
        <f>Quarter3!F203</f>
        <v>-</v>
      </c>
      <c r="P203" s="15" t="str">
        <f>Quarter3!G203</f>
        <v>-</v>
      </c>
      <c r="Q203" s="15">
        <f>Quarter4!C203</f>
        <v>0</v>
      </c>
      <c r="R203" s="15">
        <f>Quarter4!D203</f>
        <v>0</v>
      </c>
      <c r="S203" s="15">
        <f>Quarter4!E203</f>
        <v>0</v>
      </c>
      <c r="T203" s="15">
        <f>Quarter4!F203</f>
        <v>0</v>
      </c>
      <c r="U203" s="15">
        <f>Quarter4!G203</f>
        <v>0</v>
      </c>
      <c r="V203" s="15">
        <f>Quarter4!H203</f>
        <v>0</v>
      </c>
      <c r="W203" s="15">
        <f>Quarter4!I203</f>
        <v>0</v>
      </c>
      <c r="X203" s="15"/>
      <c r="Y203" s="15"/>
      <c r="Z203" s="15"/>
    </row>
    <row r="204" spans="1:26" ht="51">
      <c r="A204" s="70" t="str">
        <f>Quarter1!A204</f>
        <v>Number of staff trained (internally and externally: inclusive of short courses)</v>
      </c>
      <c r="B204" s="15">
        <f>Quarter1!B204</f>
        <v>1067</v>
      </c>
      <c r="C204" s="15" t="str">
        <f>Quarter1!C204</f>
        <v>-</v>
      </c>
      <c r="D204" s="15">
        <f>Quarter1!D204</f>
        <v>0</v>
      </c>
      <c r="E204" s="15">
        <f>Quarter1!E204</f>
        <v>0</v>
      </c>
      <c r="F204" s="15">
        <f>Quarter1!F204</f>
        <v>0</v>
      </c>
      <c r="G204" s="15" t="str">
        <f>Quarter2!C204</f>
        <v>-</v>
      </c>
      <c r="H204" s="15" t="str">
        <f>Quarter2!D204</f>
        <v>-</v>
      </c>
      <c r="I204" s="15" t="str">
        <f>Quarter2!E204</f>
        <v>-</v>
      </c>
      <c r="J204" s="15" t="str">
        <f>Quarter2!F204</f>
        <v>-</v>
      </c>
      <c r="K204" s="15" t="str">
        <f>Quarter2!G204</f>
        <v>-</v>
      </c>
      <c r="L204" s="15" t="str">
        <f>Quarter3!C204</f>
        <v>-</v>
      </c>
      <c r="M204" s="15" t="str">
        <f>Quarter3!D204</f>
        <v>-</v>
      </c>
      <c r="N204" s="15" t="str">
        <f>Quarter3!E204</f>
        <v>-</v>
      </c>
      <c r="O204" s="15" t="str">
        <f>Quarter3!F204</f>
        <v>-</v>
      </c>
      <c r="P204" s="15" t="str">
        <f>Quarter3!G204</f>
        <v>-</v>
      </c>
      <c r="Q204" s="15">
        <f>Quarter4!C204</f>
        <v>0</v>
      </c>
      <c r="R204" s="15">
        <f>Quarter4!D204</f>
        <v>0</v>
      </c>
      <c r="S204" s="15">
        <f>Quarter4!E204</f>
        <v>0</v>
      </c>
      <c r="T204" s="15">
        <f>Quarter4!F204</f>
        <v>0</v>
      </c>
      <c r="U204" s="15">
        <f>Quarter4!G204</f>
        <v>0</v>
      </c>
      <c r="V204" s="15">
        <f>Quarter4!H204</f>
        <v>0</v>
      </c>
      <c r="W204" s="15">
        <f>Quarter4!I204</f>
        <v>0</v>
      </c>
      <c r="X204" s="15"/>
      <c r="Y204" s="15"/>
      <c r="Z204" s="15"/>
    </row>
    <row r="205" spans="1:26" ht="25.5">
      <c r="A205" s="70" t="str">
        <f>Quarter1!A205</f>
        <v>Number of bursaries awarded to employees</v>
      </c>
      <c r="B205" s="15">
        <f>Quarter1!B205</f>
        <v>250</v>
      </c>
      <c r="C205" s="15" t="str">
        <f>Quarter1!C205</f>
        <v>-</v>
      </c>
      <c r="D205" s="15">
        <f>Quarter1!D205</f>
        <v>0</v>
      </c>
      <c r="E205" s="15">
        <f>Quarter1!E205</f>
        <v>0</v>
      </c>
      <c r="F205" s="15">
        <f>Quarter1!F205</f>
        <v>0</v>
      </c>
      <c r="G205" s="15" t="str">
        <f>Quarter2!C205</f>
        <v>-</v>
      </c>
      <c r="H205" s="15" t="str">
        <f>Quarter2!D205</f>
        <v>-</v>
      </c>
      <c r="I205" s="15" t="str">
        <f>Quarter2!E205</f>
        <v>-</v>
      </c>
      <c r="J205" s="15" t="str">
        <f>Quarter2!F205</f>
        <v>-</v>
      </c>
      <c r="K205" s="15" t="str">
        <f>Quarter2!G205</f>
        <v>-</v>
      </c>
      <c r="L205" s="15" t="str">
        <f>Quarter3!C205</f>
        <v>-</v>
      </c>
      <c r="M205" s="15" t="str">
        <f>Quarter3!D205</f>
        <v>-</v>
      </c>
      <c r="N205" s="15" t="str">
        <f>Quarter3!E205</f>
        <v>-</v>
      </c>
      <c r="O205" s="15" t="str">
        <f>Quarter3!F205</f>
        <v>-</v>
      </c>
      <c r="P205" s="15" t="str">
        <f>Quarter3!G205</f>
        <v>-</v>
      </c>
      <c r="Q205" s="15">
        <f>Quarter4!C205</f>
        <v>0</v>
      </c>
      <c r="R205" s="15">
        <f>Quarter4!D205</f>
        <v>0</v>
      </c>
      <c r="S205" s="15">
        <f>Quarter4!E205</f>
        <v>0</v>
      </c>
      <c r="T205" s="15">
        <f>Quarter4!F205</f>
        <v>0</v>
      </c>
      <c r="U205" s="15">
        <f>Quarter4!G205</f>
        <v>0</v>
      </c>
      <c r="V205" s="15">
        <f>Quarter4!H205</f>
        <v>0</v>
      </c>
      <c r="W205" s="15">
        <f>Quarter4!I205</f>
        <v>0</v>
      </c>
      <c r="X205" s="15"/>
      <c r="Y205" s="15"/>
      <c r="Z205" s="15"/>
    </row>
    <row r="206" spans="1:26" ht="38.25">
      <c r="A206" s="70" t="str">
        <f>Quarter1!A206</f>
        <v>Number of foreign study bursaries awarded to Stats SA employees</v>
      </c>
      <c r="B206" s="15">
        <f>Quarter1!B206</f>
        <v>5</v>
      </c>
      <c r="C206" s="15" t="str">
        <f>Quarter1!C206</f>
        <v>-</v>
      </c>
      <c r="D206" s="15">
        <f>Quarter1!D206</f>
        <v>0</v>
      </c>
      <c r="E206" s="15">
        <f>Quarter1!E206</f>
        <v>0</v>
      </c>
      <c r="F206" s="15">
        <f>Quarter1!F206</f>
        <v>0</v>
      </c>
      <c r="G206" s="15" t="str">
        <f>Quarter2!C206</f>
        <v>-</v>
      </c>
      <c r="H206" s="15" t="str">
        <f>Quarter2!D206</f>
        <v>-</v>
      </c>
      <c r="I206" s="15" t="str">
        <f>Quarter2!E206</f>
        <v>-</v>
      </c>
      <c r="J206" s="15" t="str">
        <f>Quarter2!F206</f>
        <v>-</v>
      </c>
      <c r="K206" s="15" t="str">
        <f>Quarter2!G206</f>
        <v>-</v>
      </c>
      <c r="L206" s="15" t="str">
        <f>Quarter3!C206</f>
        <v>-</v>
      </c>
      <c r="M206" s="15" t="str">
        <f>Quarter3!D206</f>
        <v>-</v>
      </c>
      <c r="N206" s="15" t="str">
        <f>Quarter3!E206</f>
        <v>-</v>
      </c>
      <c r="O206" s="15" t="str">
        <f>Quarter3!F206</f>
        <v>-</v>
      </c>
      <c r="P206" s="15" t="str">
        <f>Quarter3!G206</f>
        <v>-</v>
      </c>
      <c r="Q206" s="15">
        <f>Quarter4!C206</f>
        <v>0</v>
      </c>
      <c r="R206" s="15">
        <f>Quarter4!D206</f>
        <v>0</v>
      </c>
      <c r="S206" s="15">
        <f>Quarter4!E206</f>
        <v>0</v>
      </c>
      <c r="T206" s="15">
        <f>Quarter4!F206</f>
        <v>0</v>
      </c>
      <c r="U206" s="15">
        <f>Quarter4!G206</f>
        <v>0</v>
      </c>
      <c r="V206" s="15">
        <f>Quarter4!H206</f>
        <v>0</v>
      </c>
      <c r="W206" s="15">
        <f>Quarter4!I206</f>
        <v>0</v>
      </c>
      <c r="X206" s="15"/>
      <c r="Y206" s="15"/>
      <c r="Z206" s="15"/>
    </row>
    <row r="207" spans="1:26" ht="38.25">
      <c r="A207" s="70" t="str">
        <f>Quarter1!A207</f>
        <v>Number of students enrolled in the Official
Statistics course</v>
      </c>
      <c r="B207" s="15">
        <f>Quarter1!B207</f>
        <v>30</v>
      </c>
      <c r="C207" s="15" t="str">
        <f>Quarter1!C207</f>
        <v>-</v>
      </c>
      <c r="D207" s="15">
        <f>Quarter1!D207</f>
        <v>0</v>
      </c>
      <c r="E207" s="15">
        <f>Quarter1!E207</f>
        <v>0</v>
      </c>
      <c r="F207" s="15">
        <f>Quarter1!F207</f>
        <v>0</v>
      </c>
      <c r="G207" s="15" t="str">
        <f>Quarter2!C207</f>
        <v>-</v>
      </c>
      <c r="H207" s="15" t="str">
        <f>Quarter2!D207</f>
        <v>-</v>
      </c>
      <c r="I207" s="15" t="str">
        <f>Quarter2!E207</f>
        <v>-</v>
      </c>
      <c r="J207" s="15" t="str">
        <f>Quarter2!F207</f>
        <v>-</v>
      </c>
      <c r="K207" s="15" t="str">
        <f>Quarter2!G207</f>
        <v>-</v>
      </c>
      <c r="L207" s="15" t="str">
        <f>Quarter3!C207</f>
        <v>-</v>
      </c>
      <c r="M207" s="15" t="str">
        <f>Quarter3!D207</f>
        <v>-</v>
      </c>
      <c r="N207" s="15" t="str">
        <f>Quarter3!E207</f>
        <v>-</v>
      </c>
      <c r="O207" s="15" t="str">
        <f>Quarter3!F207</f>
        <v>-</v>
      </c>
      <c r="P207" s="15" t="str">
        <f>Quarter3!G207</f>
        <v>-</v>
      </c>
      <c r="Q207" s="15">
        <f>Quarter4!C207</f>
        <v>0</v>
      </c>
      <c r="R207" s="15">
        <f>Quarter4!D207</f>
        <v>0</v>
      </c>
      <c r="S207" s="15">
        <f>Quarter4!E207</f>
        <v>0</v>
      </c>
      <c r="T207" s="15">
        <f>Quarter4!F207</f>
        <v>0</v>
      </c>
      <c r="U207" s="15">
        <f>Quarter4!G207</f>
        <v>0</v>
      </c>
      <c r="V207" s="15">
        <f>Quarter4!H207</f>
        <v>0</v>
      </c>
      <c r="W207" s="15">
        <f>Quarter4!I207</f>
        <v>0</v>
      </c>
      <c r="X207" s="15"/>
      <c r="Y207" s="15"/>
      <c r="Z207" s="15"/>
    </row>
    <row r="208" spans="1:26" ht="51">
      <c r="A208" s="70" t="str">
        <f>Quarter1!A208</f>
        <v>Number of technical documents/reports on
improving capacity building inside Stats SA</v>
      </c>
      <c r="B208" s="15">
        <f>Quarter1!B208</f>
        <v>4</v>
      </c>
      <c r="C208" s="15" t="str">
        <f>Quarter1!C208</f>
        <v>-</v>
      </c>
      <c r="D208" s="15">
        <f>Quarter1!D208</f>
        <v>0</v>
      </c>
      <c r="E208" s="15">
        <f>Quarter1!E208</f>
        <v>0</v>
      </c>
      <c r="F208" s="15">
        <f>Quarter1!F208</f>
        <v>0</v>
      </c>
      <c r="G208" s="15" t="str">
        <f>Quarter2!C208</f>
        <v>-</v>
      </c>
      <c r="H208" s="15" t="str">
        <f>Quarter2!D208</f>
        <v>-</v>
      </c>
      <c r="I208" s="15" t="str">
        <f>Quarter2!E208</f>
        <v>-</v>
      </c>
      <c r="J208" s="15" t="str">
        <f>Quarter2!F208</f>
        <v>-</v>
      </c>
      <c r="K208" s="15" t="str">
        <f>Quarter2!G208</f>
        <v>-</v>
      </c>
      <c r="L208" s="15" t="str">
        <f>Quarter3!C208</f>
        <v>-</v>
      </c>
      <c r="M208" s="15" t="str">
        <f>Quarter3!D208</f>
        <v>-</v>
      </c>
      <c r="N208" s="15" t="str">
        <f>Quarter3!E208</f>
        <v>-</v>
      </c>
      <c r="O208" s="15" t="str">
        <f>Quarter3!F208</f>
        <v>-</v>
      </c>
      <c r="P208" s="15" t="str">
        <f>Quarter3!G208</f>
        <v>-</v>
      </c>
      <c r="Q208" s="15">
        <f>Quarter4!C208</f>
        <v>0</v>
      </c>
      <c r="R208" s="15">
        <f>Quarter4!D208</f>
        <v>0</v>
      </c>
      <c r="S208" s="15">
        <f>Quarter4!E208</f>
        <v>0</v>
      </c>
      <c r="T208" s="15">
        <f>Quarter4!F208</f>
        <v>0</v>
      </c>
      <c r="U208" s="15">
        <f>Quarter4!G208</f>
        <v>0</v>
      </c>
      <c r="V208" s="15">
        <f>Quarter4!H208</f>
        <v>0</v>
      </c>
      <c r="W208" s="15">
        <f>Quarter4!I208</f>
        <v>0</v>
      </c>
      <c r="X208" s="15"/>
      <c r="Y208" s="15"/>
      <c r="Z208" s="15"/>
    </row>
    <row r="209" spans="1:26" ht="51">
      <c r="A209" s="70" t="str">
        <f>Quarter1!A209</f>
        <v>Number of technical documents/ reports on
transformation and change</v>
      </c>
      <c r="B209" s="15">
        <f>Quarter1!B209</f>
        <v>3</v>
      </c>
      <c r="C209" s="15" t="str">
        <f>Quarter1!C209</f>
        <v>-</v>
      </c>
      <c r="D209" s="15">
        <f>Quarter1!D209</f>
        <v>0</v>
      </c>
      <c r="E209" s="15">
        <f>Quarter1!E209</f>
        <v>0</v>
      </c>
      <c r="F209" s="15">
        <f>Quarter1!F209</f>
        <v>0</v>
      </c>
      <c r="G209" s="15" t="str">
        <f>Quarter2!C209</f>
        <v>-</v>
      </c>
      <c r="H209" s="15" t="str">
        <f>Quarter2!D209</f>
        <v>Proposal on the transformation and change agenda by Sep 2015</v>
      </c>
      <c r="I209" s="15" t="str">
        <f>Quarter2!E209</f>
        <v>1</v>
      </c>
      <c r="J209" s="15" t="str">
        <f>Quarter2!F209</f>
        <v>0</v>
      </c>
      <c r="K209" s="15">
        <f>Quarter2!G209</f>
        <v>0</v>
      </c>
      <c r="L209" s="15" t="str">
        <f>Quarter3!C209</f>
        <v>1</v>
      </c>
      <c r="M209" s="15" t="str">
        <f>Quarter3!D209</f>
        <v>-</v>
      </c>
      <c r="N209" s="15" t="str">
        <f>Quarter3!E209</f>
        <v>-</v>
      </c>
      <c r="O209" s="15" t="str">
        <f>Quarter3!F209</f>
        <v>-</v>
      </c>
      <c r="P209" s="15" t="str">
        <f>Quarter3!G209</f>
        <v>-</v>
      </c>
      <c r="Q209" s="15">
        <f>Quarter4!C209</f>
        <v>0</v>
      </c>
      <c r="R209" s="15">
        <f>Quarter4!D209</f>
        <v>0</v>
      </c>
      <c r="S209" s="15">
        <f>Quarter4!E209</f>
        <v>0</v>
      </c>
      <c r="T209" s="15">
        <f>Quarter4!F209</f>
        <v>0</v>
      </c>
      <c r="U209" s="15">
        <f>Quarter4!G209</f>
        <v>0</v>
      </c>
      <c r="V209" s="15">
        <f>Quarter4!H209</f>
        <v>0</v>
      </c>
      <c r="W209" s="15">
        <f>Quarter4!I209</f>
        <v>0</v>
      </c>
      <c r="X209" s="15"/>
      <c r="Y209" s="15"/>
      <c r="Z209" s="15"/>
    </row>
    <row r="210" spans="1:26" ht="38.25">
      <c r="A210" s="70" t="str">
        <f>Quarter1!A210</f>
        <v>Response rate for quarterly household surveys (QLFS)</v>
      </c>
      <c r="B210" s="15">
        <f>Quarter1!B210</f>
        <v>4</v>
      </c>
      <c r="C210" s="15">
        <f>Quarter1!C210</f>
        <v>0.85</v>
      </c>
      <c r="D210" s="15" t="str">
        <f>Quarter1!D210</f>
        <v>94,2%</v>
      </c>
      <c r="E210" s="15" t="str">
        <f>Quarter1!E210</f>
        <v>9,2%</v>
      </c>
      <c r="F210" s="15" t="str">
        <f>Quarter1!F210</f>
        <v>10,8%</v>
      </c>
      <c r="G210" s="15" t="str">
        <f>Quarter2!C210</f>
        <v>94,2%</v>
      </c>
      <c r="H210" s="15">
        <f>Quarter2!D210</f>
        <v>0.85</v>
      </c>
      <c r="I210" s="15" t="str">
        <f>Quarter2!E210</f>
        <v>94,6%</v>
      </c>
      <c r="J210" s="15" t="str">
        <f>Quarter2!F210</f>
        <v>9,6%</v>
      </c>
      <c r="K210" s="15" t="str">
        <f>Quarter2!G210</f>
        <v>11,2%</v>
      </c>
      <c r="L210" s="15" t="str">
        <f>Quarter3!C210</f>
        <v>94,6%</v>
      </c>
      <c r="M210" s="15">
        <f>Quarter3!D210</f>
        <v>0.85</v>
      </c>
      <c r="N210" s="15" t="str">
        <f>Quarter3!E210</f>
        <v>93,8%</v>
      </c>
      <c r="O210" s="15" t="str">
        <f>Quarter3!F210</f>
        <v>8,8%</v>
      </c>
      <c r="P210" s="15" t="str">
        <f>Quarter3!G210</f>
        <v>10,3%</v>
      </c>
      <c r="Q210" s="15">
        <f>Quarter4!C210</f>
        <v>0</v>
      </c>
      <c r="R210" s="15">
        <f>Quarter4!D210</f>
        <v>0</v>
      </c>
      <c r="S210" s="15">
        <f>Quarter4!E210</f>
        <v>0</v>
      </c>
      <c r="T210" s="15">
        <f>Quarter4!F210</f>
        <v>0</v>
      </c>
      <c r="U210" s="15">
        <f>Quarter4!G210</f>
        <v>0</v>
      </c>
      <c r="V210" s="15">
        <f>Quarter4!H210</f>
        <v>0</v>
      </c>
      <c r="W210" s="15">
        <f>Quarter4!I210</f>
        <v>0</v>
      </c>
      <c r="X210" s="15"/>
      <c r="Y210" s="15"/>
      <c r="Z210" s="15"/>
    </row>
    <row r="211" spans="1:26" ht="51">
      <c r="A211" s="70" t="str">
        <f>Quarter1!A211</f>
        <v>Response rate for household surveys (GHS,
VOCs, DTS &amp; CS2016)</v>
      </c>
      <c r="B211" s="15">
        <f>Quarter1!B211</f>
        <v>4</v>
      </c>
      <c r="C211" s="15">
        <f>Quarter1!C211</f>
        <v>0.85</v>
      </c>
      <c r="D211" s="15" t="str">
        <f>Quarter1!D211</f>
        <v>94,2%</v>
      </c>
      <c r="E211" s="15" t="str">
        <f>Quarter1!E211</f>
        <v>9,2%</v>
      </c>
      <c r="F211" s="15" t="str">
        <f>Quarter1!F211</f>
        <v>10,8%</v>
      </c>
      <c r="G211" s="15" t="str">
        <f>Quarter2!C211</f>
        <v>94,1%</v>
      </c>
      <c r="H211" s="15">
        <f>Quarter2!D211</f>
        <v>0.85</v>
      </c>
      <c r="I211" s="15" t="str">
        <f>Quarter2!E211</f>
        <v>92,9%</v>
      </c>
      <c r="J211" s="15" t="str">
        <f>Quarter2!F211</f>
        <v>7,9%</v>
      </c>
      <c r="K211" s="15" t="str">
        <f>Quarter2!G211</f>
        <v>9,3%</v>
      </c>
      <c r="L211" s="15" t="str">
        <f>Quarter3!C211</f>
        <v>92,9%</v>
      </c>
      <c r="M211" s="15">
        <f>Quarter3!D211</f>
        <v>0.85</v>
      </c>
      <c r="N211" s="15" t="str">
        <f>Quarter3!E211</f>
        <v>95,1</v>
      </c>
      <c r="O211" s="15" t="str">
        <f>Quarter3!F211</f>
        <v>10,1%</v>
      </c>
      <c r="P211" s="15" t="str">
        <f>Quarter3!G211</f>
        <v>11,8%</v>
      </c>
      <c r="Q211" s="15">
        <f>Quarter4!C211</f>
        <v>0</v>
      </c>
      <c r="R211" s="15">
        <f>Quarter4!D211</f>
        <v>0</v>
      </c>
      <c r="S211" s="15">
        <f>Quarter4!E211</f>
        <v>0</v>
      </c>
      <c r="T211" s="15">
        <f>Quarter4!F211</f>
        <v>0</v>
      </c>
      <c r="U211" s="15">
        <f>Quarter4!G211</f>
        <v>0</v>
      </c>
      <c r="V211" s="15">
        <f>Quarter4!H211</f>
        <v>0</v>
      </c>
      <c r="W211" s="15">
        <f>Quarter4!I211</f>
        <v>0</v>
      </c>
      <c r="X211" s="15"/>
      <c r="Y211" s="15"/>
      <c r="Z211" s="15"/>
    </row>
    <row r="212" spans="1:26" ht="63.75">
      <c r="A212" s="70" t="str">
        <f>Quarter1!A212</f>
        <v>Number of stakeholder workshops/consultations</v>
      </c>
      <c r="B212" s="15">
        <f>Quarter1!B212</f>
        <v>2</v>
      </c>
      <c r="C212" s="15" t="str">
        <f>Quarter1!C212</f>
        <v>-</v>
      </c>
      <c r="D212" s="15">
        <f>Quarter1!D212</f>
        <v>2</v>
      </c>
      <c r="E212" s="15">
        <f>Quarter1!E212</f>
        <v>2</v>
      </c>
      <c r="F212" s="15">
        <f>Quarter1!F212</f>
        <v>2</v>
      </c>
      <c r="G212" s="15">
        <f>Quarter2!C212</f>
        <v>2</v>
      </c>
      <c r="H212" s="15" t="str">
        <f>Quarter2!D212</f>
        <v>Report on stakeholder workshop conducted by Sep 2015</v>
      </c>
      <c r="I212" s="15">
        <f>Quarter2!E212</f>
        <v>0</v>
      </c>
      <c r="J212" s="15">
        <f>Quarter2!F212</f>
        <v>1</v>
      </c>
      <c r="K212" s="15">
        <f>Quarter2!G212</f>
        <v>1</v>
      </c>
      <c r="L212" s="15">
        <f>Quarter3!C212</f>
        <v>0</v>
      </c>
      <c r="M212" s="15" t="str">
        <f>Quarter3!D212</f>
        <v>-</v>
      </c>
      <c r="N212" s="15" t="str">
        <f>Quarter3!E212</f>
        <v>-</v>
      </c>
      <c r="O212" s="15" t="str">
        <f>Quarter3!F212</f>
        <v>-</v>
      </c>
      <c r="P212" s="15" t="str">
        <f>Quarter3!G212</f>
        <v>-</v>
      </c>
      <c r="Q212" s="15">
        <f>Quarter4!C212</f>
        <v>0</v>
      </c>
      <c r="R212" s="15">
        <f>Quarter4!D212</f>
        <v>0</v>
      </c>
      <c r="S212" s="15">
        <f>Quarter4!E212</f>
        <v>0</v>
      </c>
      <c r="T212" s="15">
        <f>Quarter4!F212</f>
        <v>0</v>
      </c>
      <c r="U212" s="15">
        <f>Quarter4!G212</f>
        <v>0</v>
      </c>
      <c r="V212" s="15">
        <f>Quarter4!H212</f>
        <v>0</v>
      </c>
      <c r="W212" s="15">
        <f>Quarter4!I212</f>
        <v>0</v>
      </c>
      <c r="X212" s="15"/>
      <c r="Y212" s="15"/>
      <c r="Z212" s="15"/>
    </row>
    <row r="213" spans="1:26">
      <c r="A213" s="70" t="str">
        <f>Quarter1!A213</f>
        <v>Number of fact sheets</v>
      </c>
      <c r="B213" s="15">
        <f>Quarter1!B213</f>
        <v>4</v>
      </c>
      <c r="C213" s="15">
        <f>Quarter1!C213</f>
        <v>1</v>
      </c>
      <c r="D213" s="15">
        <f>Quarter1!D213</f>
        <v>0</v>
      </c>
      <c r="E213" s="15">
        <f>Quarter1!E213</f>
        <v>1</v>
      </c>
      <c r="F213" s="15">
        <f>Quarter1!F213</f>
        <v>1</v>
      </c>
      <c r="G213" s="15">
        <f>Quarter2!C213</f>
        <v>0</v>
      </c>
      <c r="H213" s="15">
        <f>Quarter2!D213</f>
        <v>1</v>
      </c>
      <c r="I213" s="15">
        <f>Quarter2!E213</f>
        <v>1</v>
      </c>
      <c r="J213" s="15">
        <f>Quarter2!F213</f>
        <v>0</v>
      </c>
      <c r="K213" s="15">
        <f>Quarter2!G213</f>
        <v>0</v>
      </c>
      <c r="L213" s="15">
        <f>Quarter3!C213</f>
        <v>1</v>
      </c>
      <c r="M213" s="15">
        <f>Quarter3!D213</f>
        <v>1</v>
      </c>
      <c r="N213" s="15">
        <f>Quarter3!E213</f>
        <v>1</v>
      </c>
      <c r="O213" s="15">
        <f>Quarter3!F213</f>
        <v>0</v>
      </c>
      <c r="P213" s="15">
        <f>Quarter3!G213</f>
        <v>0</v>
      </c>
      <c r="Q213" s="15">
        <f>Quarter4!C213</f>
        <v>0</v>
      </c>
      <c r="R213" s="15">
        <f>Quarter4!D213</f>
        <v>0</v>
      </c>
      <c r="S213" s="15">
        <f>Quarter4!E213</f>
        <v>0</v>
      </c>
      <c r="T213" s="15">
        <f>Quarter4!F213</f>
        <v>0</v>
      </c>
      <c r="U213" s="15">
        <f>Quarter4!G213</f>
        <v>0</v>
      </c>
      <c r="V213" s="15">
        <f>Quarter4!H213</f>
        <v>0</v>
      </c>
      <c r="W213" s="15">
        <f>Quarter4!I213</f>
        <v>0</v>
      </c>
      <c r="X213" s="15"/>
      <c r="Y213" s="15"/>
      <c r="Z213" s="15"/>
    </row>
    <row r="214" spans="1:26" ht="63.75">
      <c r="A214" s="70" t="str">
        <f>Quarter1!A214</f>
        <v>Number and timeliness of technical
documents/reports to improve the statistics value chain</v>
      </c>
      <c r="B214" s="15">
        <f>Quarter1!B214</f>
        <v>2</v>
      </c>
      <c r="C214" s="15" t="str">
        <f>Quarter1!C214</f>
        <v>-</v>
      </c>
      <c r="D214" s="15">
        <f>Quarter1!D214</f>
        <v>0</v>
      </c>
      <c r="E214" s="15">
        <f>Quarter1!E214</f>
        <v>0</v>
      </c>
      <c r="F214" s="15">
        <f>Quarter1!F214</f>
        <v>0</v>
      </c>
      <c r="G214" s="15" t="str">
        <f>Quarter2!C214</f>
        <v>-</v>
      </c>
      <c r="H214" s="15" t="str">
        <f>Quarter2!D214</f>
        <v>-</v>
      </c>
      <c r="I214" s="15" t="str">
        <f>Quarter2!E214</f>
        <v>-</v>
      </c>
      <c r="J214" s="15" t="str">
        <f>Quarter2!F214</f>
        <v>-</v>
      </c>
      <c r="K214" s="15" t="str">
        <f>Quarter2!G214</f>
        <v>-</v>
      </c>
      <c r="L214" s="15" t="str">
        <f>Quarter3!C214</f>
        <v>-</v>
      </c>
      <c r="M214" s="15" t="str">
        <f>Quarter3!D214</f>
        <v>-</v>
      </c>
      <c r="N214" s="15" t="str">
        <f>Quarter3!E214</f>
        <v>-</v>
      </c>
      <c r="O214" s="15" t="str">
        <f>Quarter3!F214</f>
        <v>-</v>
      </c>
      <c r="P214" s="15" t="str">
        <f>Quarter3!G214</f>
        <v>-</v>
      </c>
      <c r="Q214" s="15">
        <f>Quarter4!C214</f>
        <v>0</v>
      </c>
      <c r="R214" s="15">
        <f>Quarter4!D214</f>
        <v>0</v>
      </c>
      <c r="S214" s="15">
        <f>Quarter4!E214</f>
        <v>0</v>
      </c>
      <c r="T214" s="15">
        <f>Quarter4!F214</f>
        <v>0</v>
      </c>
      <c r="U214" s="15">
        <f>Quarter4!G214</f>
        <v>0</v>
      </c>
      <c r="V214" s="15">
        <f>Quarter4!H214</f>
        <v>0</v>
      </c>
      <c r="W214" s="15">
        <f>Quarter4!I214</f>
        <v>0</v>
      </c>
      <c r="X214" s="15"/>
      <c r="Y214" s="15"/>
      <c r="Z214" s="15"/>
    </row>
    <row r="215" spans="1:26" ht="51">
      <c r="A215" s="70" t="str">
        <f>Quarter1!A215</f>
        <v>Number of municipalities/provincial stakeholders engaged in collaborative mapping</v>
      </c>
      <c r="B215" s="15">
        <f>Quarter1!B215</f>
        <v>4</v>
      </c>
      <c r="C215" s="15" t="str">
        <f>Quarter1!C215</f>
        <v>-</v>
      </c>
      <c r="D215" s="15">
        <f>Quarter1!D215</f>
        <v>0</v>
      </c>
      <c r="E215" s="15">
        <f>Quarter1!E215</f>
        <v>0</v>
      </c>
      <c r="F215" s="15">
        <f>Quarter1!F215</f>
        <v>0</v>
      </c>
      <c r="G215" s="15" t="str">
        <f>Quarter2!C215</f>
        <v>-</v>
      </c>
      <c r="H215" s="15" t="str">
        <f>Quarter2!D215</f>
        <v>-</v>
      </c>
      <c r="I215" s="15" t="str">
        <f>Quarter2!E215</f>
        <v>-</v>
      </c>
      <c r="J215" s="15" t="str">
        <f>Quarter2!F215</f>
        <v>-</v>
      </c>
      <c r="K215" s="15" t="str">
        <f>Quarter2!G215</f>
        <v>-</v>
      </c>
      <c r="L215" s="15" t="str">
        <f>Quarter3!C215</f>
        <v>-</v>
      </c>
      <c r="M215" s="15" t="str">
        <f>Quarter3!D215</f>
        <v>-</v>
      </c>
      <c r="N215" s="15" t="str">
        <f>Quarter3!E215</f>
        <v>-</v>
      </c>
      <c r="O215" s="15" t="str">
        <f>Quarter3!F215</f>
        <v>-</v>
      </c>
      <c r="P215" s="15" t="str">
        <f>Quarter3!G215</f>
        <v>-</v>
      </c>
      <c r="Q215" s="15">
        <f>Quarter4!C215</f>
        <v>0</v>
      </c>
      <c r="R215" s="15">
        <f>Quarter4!D215</f>
        <v>0</v>
      </c>
      <c r="S215" s="15">
        <f>Quarter4!E215</f>
        <v>0</v>
      </c>
      <c r="T215" s="15">
        <f>Quarter4!F215</f>
        <v>0</v>
      </c>
      <c r="U215" s="15">
        <f>Quarter4!G215</f>
        <v>0</v>
      </c>
      <c r="V215" s="15">
        <f>Quarter4!H215</f>
        <v>0</v>
      </c>
      <c r="W215" s="15">
        <f>Quarter4!I215</f>
        <v>0</v>
      </c>
      <c r="X215" s="15"/>
      <c r="Y215" s="15"/>
      <c r="Z215" s="15"/>
    </row>
    <row r="216" spans="1:26" ht="38.25">
      <c r="A216" s="70" t="str">
        <f>Quarter1!A216</f>
        <v>Number of technical documents/ reports to
improve the SIF</v>
      </c>
      <c r="B216" s="15">
        <f>Quarter1!B216</f>
        <v>2</v>
      </c>
      <c r="C216" s="15" t="str">
        <f>Quarter1!C216</f>
        <v>-</v>
      </c>
      <c r="D216" s="15">
        <f>Quarter1!D216</f>
        <v>0</v>
      </c>
      <c r="E216" s="15">
        <f>Quarter1!E216</f>
        <v>0</v>
      </c>
      <c r="F216" s="15">
        <f>Quarter1!F216</f>
        <v>0</v>
      </c>
      <c r="G216" s="15" t="str">
        <f>Quarter2!C216</f>
        <v>-</v>
      </c>
      <c r="H216" s="15" t="str">
        <f>Quarter2!D216</f>
        <v>-</v>
      </c>
      <c r="I216" s="15" t="str">
        <f>Quarter2!E216</f>
        <v>-</v>
      </c>
      <c r="J216" s="15" t="str">
        <f>Quarter2!F216</f>
        <v>-</v>
      </c>
      <c r="K216" s="15" t="str">
        <f>Quarter2!G216</f>
        <v>-</v>
      </c>
      <c r="L216" s="15" t="str">
        <f>Quarter3!C216</f>
        <v>-</v>
      </c>
      <c r="M216" s="15" t="str">
        <f>Quarter3!D216</f>
        <v>-</v>
      </c>
      <c r="N216" s="15" t="str">
        <f>Quarter3!E216</f>
        <v>-</v>
      </c>
      <c r="O216" s="15" t="str">
        <f>Quarter3!F216</f>
        <v>-</v>
      </c>
      <c r="P216" s="15" t="str">
        <f>Quarter3!G216</f>
        <v>-</v>
      </c>
      <c r="Q216" s="15">
        <f>Quarter4!C216</f>
        <v>0</v>
      </c>
      <c r="R216" s="15">
        <f>Quarter4!D216</f>
        <v>0</v>
      </c>
      <c r="S216" s="15">
        <f>Quarter4!E216</f>
        <v>0</v>
      </c>
      <c r="T216" s="15">
        <f>Quarter4!F216</f>
        <v>0</v>
      </c>
      <c r="U216" s="15">
        <f>Quarter4!G216</f>
        <v>0</v>
      </c>
      <c r="V216" s="15">
        <f>Quarter4!H216</f>
        <v>0</v>
      </c>
      <c r="W216" s="15">
        <f>Quarter4!I216</f>
        <v>0</v>
      </c>
      <c r="X216" s="15"/>
      <c r="Y216" s="15"/>
      <c r="Z216" s="15"/>
    </row>
    <row r="217" spans="1:26" ht="38.25">
      <c r="A217" s="70" t="str">
        <f>Quarter1!A217</f>
        <v>Number of SANSS partners provided with
statistical support</v>
      </c>
      <c r="B217" s="15">
        <f>Quarter1!B217</f>
        <v>2</v>
      </c>
      <c r="C217" s="15" t="str">
        <f>Quarter1!C217</f>
        <v>-</v>
      </c>
      <c r="D217" s="15">
        <f>Quarter1!D217</f>
        <v>0</v>
      </c>
      <c r="E217" s="15">
        <f>Quarter1!E217</f>
        <v>0</v>
      </c>
      <c r="F217" s="15">
        <f>Quarter1!F217</f>
        <v>0</v>
      </c>
      <c r="G217" s="15" t="str">
        <f>Quarter2!C217</f>
        <v>-</v>
      </c>
      <c r="H217" s="15" t="str">
        <f>Quarter2!D217</f>
        <v>Report on technical support provided by Sep 2015</v>
      </c>
      <c r="I217" s="15">
        <f>Quarter2!E217</f>
        <v>0</v>
      </c>
      <c r="J217" s="15">
        <f>Quarter2!F217</f>
        <v>1</v>
      </c>
      <c r="K217" s="15">
        <f>Quarter2!G217</f>
        <v>1</v>
      </c>
      <c r="L217" s="15">
        <f>Quarter3!C217</f>
        <v>0</v>
      </c>
      <c r="M217" s="15" t="str">
        <f>Quarter3!D217</f>
        <v>-</v>
      </c>
      <c r="N217" s="15" t="str">
        <f>Quarter3!E217</f>
        <v>-</v>
      </c>
      <c r="O217" s="15" t="str">
        <f>Quarter3!F217</f>
        <v>-</v>
      </c>
      <c r="P217" s="15" t="str">
        <f>Quarter3!G217</f>
        <v>-</v>
      </c>
      <c r="Q217" s="15">
        <f>Quarter4!C217</f>
        <v>0</v>
      </c>
      <c r="R217" s="15">
        <f>Quarter4!D217</f>
        <v>0</v>
      </c>
      <c r="S217" s="15">
        <f>Quarter4!E217</f>
        <v>0</v>
      </c>
      <c r="T217" s="15">
        <f>Quarter4!F217</f>
        <v>0</v>
      </c>
      <c r="U217" s="15">
        <f>Quarter4!G217</f>
        <v>0</v>
      </c>
      <c r="V217" s="15">
        <f>Quarter4!H217</f>
        <v>0</v>
      </c>
      <c r="W217" s="15">
        <f>Quarter4!I217</f>
        <v>0</v>
      </c>
      <c r="X217" s="15"/>
      <c r="Y217" s="15"/>
      <c r="Z217" s="15"/>
    </row>
    <row r="218" spans="1:26" ht="38.25">
      <c r="A218" s="70" t="str">
        <f>Quarter1!A218</f>
        <v>Number of assessment reports/data inventory reports compiled</v>
      </c>
      <c r="B218" s="15">
        <f>Quarter1!B218</f>
        <v>1</v>
      </c>
      <c r="C218" s="15" t="str">
        <f>Quarter1!C218</f>
        <v>-</v>
      </c>
      <c r="D218" s="15">
        <f>Quarter1!D218</f>
        <v>0</v>
      </c>
      <c r="E218" s="15">
        <f>Quarter1!E218</f>
        <v>0</v>
      </c>
      <c r="F218" s="15">
        <f>Quarter1!F218</f>
        <v>0</v>
      </c>
      <c r="G218" s="15" t="str">
        <f>Quarter2!C218</f>
        <v>-</v>
      </c>
      <c r="H218" s="15" t="str">
        <f>Quarter2!D218</f>
        <v>-</v>
      </c>
      <c r="I218" s="15" t="str">
        <f>Quarter2!E218</f>
        <v>-</v>
      </c>
      <c r="J218" s="15" t="str">
        <f>Quarter2!F218</f>
        <v>-</v>
      </c>
      <c r="K218" s="15" t="str">
        <f>Quarter2!G218</f>
        <v>-</v>
      </c>
      <c r="L218" s="15" t="str">
        <f>Quarter3!C218</f>
        <v>-</v>
      </c>
      <c r="M218" s="15" t="str">
        <f>Quarter3!D218</f>
        <v>-</v>
      </c>
      <c r="N218" s="15" t="str">
        <f>Quarter3!E218</f>
        <v>-</v>
      </c>
      <c r="O218" s="15" t="str">
        <f>Quarter3!F218</f>
        <v>-</v>
      </c>
      <c r="P218" s="15" t="str">
        <f>Quarter3!G218</f>
        <v>-</v>
      </c>
      <c r="Q218" s="15">
        <f>Quarter4!C218</f>
        <v>0</v>
      </c>
      <c r="R218" s="15">
        <f>Quarter4!D218</f>
        <v>0</v>
      </c>
      <c r="S218" s="15">
        <f>Quarter4!E218</f>
        <v>0</v>
      </c>
      <c r="T218" s="15">
        <f>Quarter4!F218</f>
        <v>0</v>
      </c>
      <c r="U218" s="15">
        <f>Quarter4!G218</f>
        <v>0</v>
      </c>
      <c r="V218" s="15">
        <f>Quarter4!H218</f>
        <v>0</v>
      </c>
      <c r="W218" s="15">
        <f>Quarter4!I218</f>
        <v>0</v>
      </c>
      <c r="X218" s="15"/>
      <c r="Y218" s="15"/>
      <c r="Z218" s="15"/>
    </row>
    <row r="219" spans="1:26" ht="38.25">
      <c r="A219" s="70" t="str">
        <f>Quarter1!A219</f>
        <v>Number of technical reports to improve statistical coordination</v>
      </c>
      <c r="B219" s="15">
        <f>Quarter1!B219</f>
        <v>2</v>
      </c>
      <c r="C219" s="15" t="str">
        <f>Quarter1!C219</f>
        <v>-</v>
      </c>
      <c r="D219" s="15">
        <f>Quarter1!D219</f>
        <v>0</v>
      </c>
      <c r="E219" s="15">
        <f>Quarter1!E219</f>
        <v>0</v>
      </c>
      <c r="F219" s="15">
        <f>Quarter1!F219</f>
        <v>0</v>
      </c>
      <c r="G219" s="15" t="str">
        <f>Quarter2!C219</f>
        <v>-</v>
      </c>
      <c r="H219" s="15" t="str">
        <f>Quarter2!D219</f>
        <v>-</v>
      </c>
      <c r="I219" s="15" t="str">
        <f>Quarter2!E219</f>
        <v>-</v>
      </c>
      <c r="J219" s="15" t="str">
        <f>Quarter2!F219</f>
        <v>-</v>
      </c>
      <c r="K219" s="15" t="str">
        <f>Quarter2!G219</f>
        <v>-</v>
      </c>
      <c r="L219" s="15" t="str">
        <f>Quarter3!C219</f>
        <v>-</v>
      </c>
      <c r="M219" s="15" t="str">
        <f>Quarter3!D219</f>
        <v>-</v>
      </c>
      <c r="N219" s="15" t="str">
        <f>Quarter3!E219</f>
        <v>-</v>
      </c>
      <c r="O219" s="15" t="str">
        <f>Quarter3!F219</f>
        <v>-</v>
      </c>
      <c r="P219" s="15" t="str">
        <f>Quarter3!G219</f>
        <v>-</v>
      </c>
      <c r="Q219" s="15">
        <f>Quarter4!C219</f>
        <v>0</v>
      </c>
      <c r="R219" s="15">
        <f>Quarter4!D219</f>
        <v>0</v>
      </c>
      <c r="S219" s="15">
        <f>Quarter4!E219</f>
        <v>0</v>
      </c>
      <c r="T219" s="15">
        <f>Quarter4!F219</f>
        <v>0</v>
      </c>
      <c r="U219" s="15">
        <f>Quarter4!G219</f>
        <v>0</v>
      </c>
      <c r="V219" s="15">
        <f>Quarter4!H219</f>
        <v>0</v>
      </c>
      <c r="W219" s="15">
        <f>Quarter4!I219</f>
        <v>0</v>
      </c>
      <c r="X219" s="15"/>
      <c r="Y219" s="15"/>
      <c r="Z219" s="15"/>
    </row>
    <row r="220" spans="1:26" ht="38.25">
      <c r="A220" s="70" t="str">
        <f>Quarter1!A220</f>
        <v>Number and timeliness of governance and administrative reports</v>
      </c>
      <c r="B220" s="15">
        <f>Quarter1!B220</f>
        <v>4</v>
      </c>
      <c r="C220" s="15">
        <f>Quarter1!C220</f>
        <v>1</v>
      </c>
      <c r="D220" s="15">
        <f>Quarter1!D220</f>
        <v>1</v>
      </c>
      <c r="E220" s="15">
        <f>Quarter1!E220</f>
        <v>1</v>
      </c>
      <c r="F220" s="15">
        <f>Quarter1!F220</f>
        <v>0</v>
      </c>
      <c r="G220" s="15">
        <f>Quarter2!C220</f>
        <v>1</v>
      </c>
      <c r="H220" s="15">
        <f>Quarter2!D220</f>
        <v>1</v>
      </c>
      <c r="I220" s="15">
        <f>Quarter2!E220</f>
        <v>1</v>
      </c>
      <c r="J220" s="15">
        <f>Quarter2!F220</f>
        <v>0</v>
      </c>
      <c r="K220" s="15">
        <f>Quarter2!G220</f>
        <v>0</v>
      </c>
      <c r="L220" s="15">
        <f>Quarter3!C220</f>
        <v>1</v>
      </c>
      <c r="M220" s="15">
        <f>Quarter3!D220</f>
        <v>1</v>
      </c>
      <c r="N220" s="15">
        <f>Quarter3!E220</f>
        <v>1</v>
      </c>
      <c r="O220" s="15">
        <f>Quarter3!F220</f>
        <v>0</v>
      </c>
      <c r="P220" s="15">
        <f>Quarter3!G220</f>
        <v>0</v>
      </c>
      <c r="Q220" s="15">
        <f>Quarter4!C220</f>
        <v>0</v>
      </c>
      <c r="R220" s="15">
        <f>Quarter4!D220</f>
        <v>0</v>
      </c>
      <c r="S220" s="15">
        <f>Quarter4!E220</f>
        <v>0</v>
      </c>
      <c r="T220" s="15">
        <f>Quarter4!F220</f>
        <v>0</v>
      </c>
      <c r="U220" s="15">
        <f>Quarter4!G220</f>
        <v>0</v>
      </c>
      <c r="V220" s="15">
        <f>Quarter4!H220</f>
        <v>0</v>
      </c>
      <c r="W220" s="15">
        <f>Quarter4!I220</f>
        <v>0</v>
      </c>
      <c r="X220" s="15"/>
      <c r="Y220" s="15"/>
      <c r="Z220" s="15"/>
    </row>
    <row r="221" spans="1:26" ht="38.25">
      <c r="A221" s="70" t="str">
        <f>Quarter1!A221</f>
        <v>Percentage of audit queries responded to within defined timelines</v>
      </c>
      <c r="B221" s="15">
        <f>Quarter1!B221</f>
        <v>1</v>
      </c>
      <c r="C221" s="15" t="str">
        <f>Quarter1!C221</f>
        <v>-</v>
      </c>
      <c r="D221" s="15">
        <f>Quarter1!D221</f>
        <v>0</v>
      </c>
      <c r="E221" s="15">
        <f>Quarter1!E221</f>
        <v>0</v>
      </c>
      <c r="F221" s="15">
        <f>Quarter1!F221</f>
        <v>0</v>
      </c>
      <c r="G221" s="15" t="str">
        <f>Quarter2!C221</f>
        <v>-</v>
      </c>
      <c r="H221" s="15" t="str">
        <f>Quarter2!D221</f>
        <v>-</v>
      </c>
      <c r="I221" s="15" t="str">
        <f>Quarter2!E221</f>
        <v>-</v>
      </c>
      <c r="J221" s="15" t="str">
        <f>Quarter2!F221</f>
        <v>-</v>
      </c>
      <c r="K221" s="15" t="str">
        <f>Quarter2!G221</f>
        <v>-</v>
      </c>
      <c r="L221" s="15" t="str">
        <f>Quarter3!C221</f>
        <v>-</v>
      </c>
      <c r="M221" s="15" t="str">
        <f>Quarter3!D221</f>
        <v>-</v>
      </c>
      <c r="N221" s="15" t="str">
        <f>Quarter3!E221</f>
        <v>-</v>
      </c>
      <c r="O221" s="15" t="str">
        <f>Quarter3!F221</f>
        <v>-</v>
      </c>
      <c r="P221" s="15" t="str">
        <f>Quarter3!G221</f>
        <v>-</v>
      </c>
      <c r="Q221" s="15">
        <f>Quarter4!C221</f>
        <v>0</v>
      </c>
      <c r="R221" s="15">
        <f>Quarter4!D221</f>
        <v>0</v>
      </c>
      <c r="S221" s="15">
        <f>Quarter4!E221</f>
        <v>0</v>
      </c>
      <c r="T221" s="15">
        <f>Quarter4!F221</f>
        <v>0</v>
      </c>
      <c r="U221" s="15">
        <f>Quarter4!G221</f>
        <v>0</v>
      </c>
      <c r="V221" s="15">
        <f>Quarter4!H221</f>
        <v>0</v>
      </c>
      <c r="W221" s="15">
        <f>Quarter4!I221</f>
        <v>0</v>
      </c>
      <c r="X221" s="15"/>
      <c r="Y221" s="15"/>
      <c r="Z221" s="15"/>
    </row>
    <row r="222" spans="1:26" ht="51">
      <c r="A222" s="70" t="str">
        <f>Quarter1!A222</f>
        <v>Number of technical reports to improve
productivity and service delivery</v>
      </c>
      <c r="B222" s="15">
        <f>Quarter1!B222</f>
        <v>1</v>
      </c>
      <c r="C222" s="15" t="str">
        <f>Quarter1!C222</f>
        <v>-</v>
      </c>
      <c r="D222" s="15">
        <f>Quarter1!D222</f>
        <v>0</v>
      </c>
      <c r="E222" s="15">
        <f>Quarter1!E222</f>
        <v>0</v>
      </c>
      <c r="F222" s="15">
        <f>Quarter1!F222</f>
        <v>0</v>
      </c>
      <c r="G222" s="15" t="str">
        <f>Quarter2!C222</f>
        <v>-</v>
      </c>
      <c r="H222" s="15" t="str">
        <f>Quarter2!D222</f>
        <v>-</v>
      </c>
      <c r="I222" s="15" t="str">
        <f>Quarter2!E222</f>
        <v>-</v>
      </c>
      <c r="J222" s="15" t="str">
        <f>Quarter2!F222</f>
        <v>-</v>
      </c>
      <c r="K222" s="15" t="str">
        <f>Quarter2!G222</f>
        <v>-</v>
      </c>
      <c r="L222" s="15" t="str">
        <f>Quarter3!C222</f>
        <v>-</v>
      </c>
      <c r="M222" s="15" t="str">
        <f>Quarter3!D222</f>
        <v>-</v>
      </c>
      <c r="N222" s="15" t="str">
        <f>Quarter3!E222</f>
        <v>-</v>
      </c>
      <c r="O222" s="15" t="str">
        <f>Quarter3!F222</f>
        <v>-</v>
      </c>
      <c r="P222" s="15" t="str">
        <f>Quarter3!G222</f>
        <v>-</v>
      </c>
      <c r="Q222" s="15">
        <f>Quarter4!C222</f>
        <v>0</v>
      </c>
      <c r="R222" s="15">
        <f>Quarter4!D222</f>
        <v>0</v>
      </c>
      <c r="S222" s="15">
        <f>Quarter4!E222</f>
        <v>0</v>
      </c>
      <c r="T222" s="15">
        <f>Quarter4!F222</f>
        <v>0</v>
      </c>
      <c r="U222" s="15">
        <f>Quarter4!G222</f>
        <v>0</v>
      </c>
      <c r="V222" s="15">
        <f>Quarter4!H222</f>
        <v>0</v>
      </c>
      <c r="W222" s="15">
        <f>Quarter4!I222</f>
        <v>0</v>
      </c>
      <c r="X222" s="15"/>
      <c r="Y222" s="15"/>
      <c r="Z222" s="15"/>
    </row>
    <row r="223" spans="1:26" ht="51">
      <c r="A223" s="70" t="str">
        <f>Quarter1!A223</f>
        <v>Number of statistical capacity building sessions conducted</v>
      </c>
      <c r="B223" s="15">
        <f>Quarter1!B223</f>
        <v>2</v>
      </c>
      <c r="C223" s="15" t="str">
        <f>Quarter1!C223</f>
        <v>-</v>
      </c>
      <c r="D223" s="15">
        <f>Quarter1!D223</f>
        <v>0</v>
      </c>
      <c r="E223" s="15">
        <f>Quarter1!E223</f>
        <v>0</v>
      </c>
      <c r="F223" s="15">
        <f>Quarter1!F223</f>
        <v>0</v>
      </c>
      <c r="G223" s="15" t="str">
        <f>Quarter2!C223</f>
        <v>-</v>
      </c>
      <c r="H223" s="15" t="str">
        <f>Quarter2!D223</f>
        <v>Report on statistical capacity building sessions by Sep 2015</v>
      </c>
      <c r="I223" s="15">
        <f>Quarter2!E223</f>
        <v>1</v>
      </c>
      <c r="J223" s="15">
        <f>Quarter2!F223</f>
        <v>0</v>
      </c>
      <c r="K223" s="15">
        <f>Quarter2!G223</f>
        <v>0</v>
      </c>
      <c r="L223" s="15">
        <f>Quarter3!C223</f>
        <v>1</v>
      </c>
      <c r="M223" s="15" t="str">
        <f>Quarter3!D223</f>
        <v>-</v>
      </c>
      <c r="N223" s="15" t="str">
        <f>Quarter3!E223</f>
        <v>-</v>
      </c>
      <c r="O223" s="15" t="str">
        <f>Quarter3!F223</f>
        <v>-</v>
      </c>
      <c r="P223" s="15" t="str">
        <f>Quarter3!G223</f>
        <v>-</v>
      </c>
      <c r="Q223" s="15">
        <f>Quarter4!C223</f>
        <v>0</v>
      </c>
      <c r="R223" s="15">
        <f>Quarter4!D223</f>
        <v>0</v>
      </c>
      <c r="S223" s="15">
        <f>Quarter4!E223</f>
        <v>0</v>
      </c>
      <c r="T223" s="15">
        <f>Quarter4!F223</f>
        <v>0</v>
      </c>
      <c r="U223" s="15">
        <f>Quarter4!G223</f>
        <v>0</v>
      </c>
      <c r="V223" s="15">
        <f>Quarter4!H223</f>
        <v>0</v>
      </c>
      <c r="W223" s="15">
        <f>Quarter4!I223</f>
        <v>0</v>
      </c>
      <c r="X223" s="15"/>
      <c r="Y223" s="15"/>
      <c r="Z223" s="15"/>
    </row>
    <row r="224" spans="1:26" ht="38.25">
      <c r="A224" s="70" t="str">
        <f>Quarter1!A224</f>
        <v>Response rate for quarterly household surveys (QLFS)</v>
      </c>
      <c r="B224" s="15">
        <f>Quarter1!B224</f>
        <v>4</v>
      </c>
      <c r="C224" s="15">
        <f>Quarter1!C224</f>
        <v>0.85</v>
      </c>
      <c r="D224" s="15" t="str">
        <f>Quarter1!D224</f>
        <v>94,6%</v>
      </c>
      <c r="E224" s="15" t="str">
        <f>Quarter1!E224</f>
        <v>9,6%</v>
      </c>
      <c r="F224" s="15" t="str">
        <f>Quarter1!F224</f>
        <v>11,2%</v>
      </c>
      <c r="G224" s="15" t="str">
        <f>Quarter2!C224</f>
        <v>94,5%</v>
      </c>
      <c r="H224" s="15">
        <f>Quarter2!D224</f>
        <v>0.85</v>
      </c>
      <c r="I224" s="15" t="str">
        <f>Quarter2!E224</f>
        <v>94,6%</v>
      </c>
      <c r="J224" s="15" t="str">
        <f>Quarter2!F224</f>
        <v>9,6%</v>
      </c>
      <c r="K224" s="15" t="str">
        <f>Quarter2!G224</f>
        <v>11,2%</v>
      </c>
      <c r="L224" s="15" t="str">
        <f>Quarter3!C224</f>
        <v>94,6%</v>
      </c>
      <c r="M224" s="15">
        <f>Quarter3!D224</f>
        <v>0.85</v>
      </c>
      <c r="N224" s="15" t="str">
        <f>Quarter3!E224</f>
        <v>94,4%</v>
      </c>
      <c r="O224" s="15" t="str">
        <f>Quarter3!F224</f>
        <v>9,4%</v>
      </c>
      <c r="P224" s="15">
        <f>Quarter3!G224</f>
        <v>0.11</v>
      </c>
      <c r="Q224" s="15">
        <f>Quarter4!C224</f>
        <v>0</v>
      </c>
      <c r="R224" s="15">
        <f>Quarter4!D224</f>
        <v>0</v>
      </c>
      <c r="S224" s="15">
        <f>Quarter4!E224</f>
        <v>0</v>
      </c>
      <c r="T224" s="15">
        <f>Quarter4!F224</f>
        <v>0</v>
      </c>
      <c r="U224" s="15">
        <f>Quarter4!G224</f>
        <v>0</v>
      </c>
      <c r="V224" s="15">
        <f>Quarter4!H224</f>
        <v>0</v>
      </c>
      <c r="W224" s="15">
        <f>Quarter4!I224</f>
        <v>0</v>
      </c>
      <c r="X224" s="15"/>
      <c r="Y224" s="15"/>
      <c r="Z224" s="15"/>
    </row>
    <row r="225" spans="1:26" ht="51">
      <c r="A225" s="70" t="str">
        <f>Quarter1!A225</f>
        <v>Response rate for household surveys (GHS,
VOCs, DTS &amp; CS2016)</v>
      </c>
      <c r="B225" s="15">
        <f>Quarter1!B225</f>
        <v>4</v>
      </c>
      <c r="C225" s="15">
        <f>Quarter1!C225</f>
        <v>85</v>
      </c>
      <c r="D225" s="15" t="str">
        <f>Quarter1!D225</f>
        <v>95,7%</v>
      </c>
      <c r="E225" s="15" t="str">
        <f>Quarter1!E225</f>
        <v>10,7%</v>
      </c>
      <c r="F225" s="15" t="str">
        <f>Quarter1!F225</f>
        <v>12,5%</v>
      </c>
      <c r="G225" s="15" t="str">
        <f>Quarter2!C225</f>
        <v>95,7%</v>
      </c>
      <c r="H225" s="15">
        <f>Quarter2!D225</f>
        <v>0.85</v>
      </c>
      <c r="I225" s="15" t="str">
        <f>Quarter2!E225</f>
        <v>95,9%</v>
      </c>
      <c r="J225" s="15" t="str">
        <f>Quarter2!F225</f>
        <v>10,9%</v>
      </c>
      <c r="K225" s="15" t="str">
        <f>Quarter2!G225</f>
        <v>12,8%</v>
      </c>
      <c r="L225" s="15" t="str">
        <f>Quarter3!C225</f>
        <v>95,9%</v>
      </c>
      <c r="M225" s="15">
        <f>Quarter3!D225</f>
        <v>0.85</v>
      </c>
      <c r="N225" s="15" t="str">
        <f>Quarter3!E225</f>
        <v>97,1%</v>
      </c>
      <c r="O225" s="15" t="str">
        <f>Quarter3!F225</f>
        <v>12,1%</v>
      </c>
      <c r="P225" s="15" t="str">
        <f>Quarter3!G225</f>
        <v>14,2%</v>
      </c>
      <c r="Q225" s="15">
        <f>Quarter4!C225</f>
        <v>0</v>
      </c>
      <c r="R225" s="15">
        <f>Quarter4!D225</f>
        <v>0</v>
      </c>
      <c r="S225" s="15">
        <f>Quarter4!E225</f>
        <v>0</v>
      </c>
      <c r="T225" s="15">
        <f>Quarter4!F225</f>
        <v>0</v>
      </c>
      <c r="U225" s="15">
        <f>Quarter4!G225</f>
        <v>0</v>
      </c>
      <c r="V225" s="15">
        <f>Quarter4!H225</f>
        <v>0</v>
      </c>
      <c r="W225" s="15">
        <f>Quarter4!I225</f>
        <v>0</v>
      </c>
      <c r="X225" s="15"/>
      <c r="Y225" s="15"/>
      <c r="Z225" s="15"/>
    </row>
    <row r="226" spans="1:26" ht="38.25">
      <c r="A226" s="70" t="str">
        <f>Quarter1!A226</f>
        <v>Number of stakeholder workshops/consultations</v>
      </c>
      <c r="B226" s="15">
        <f>Quarter1!B226</f>
        <v>3</v>
      </c>
      <c r="C226" s="15" t="str">
        <f>Quarter1!C226</f>
        <v>Stakeholder workshop by
June 2015</v>
      </c>
      <c r="D226" s="15">
        <f>Quarter1!D226</f>
        <v>2</v>
      </c>
      <c r="E226" s="15">
        <f>Quarter1!E226</f>
        <v>1</v>
      </c>
      <c r="F226" s="15">
        <f>Quarter1!F226</f>
        <v>1</v>
      </c>
      <c r="G226" s="15">
        <f>Quarter2!C226</f>
        <v>2</v>
      </c>
      <c r="H226" s="15" t="str">
        <f>Quarter2!D226</f>
        <v>Stakeholder workshop by Sep 2015</v>
      </c>
      <c r="I226" s="15">
        <f>Quarter2!E226</f>
        <v>0</v>
      </c>
      <c r="J226" s="15">
        <f>Quarter2!F226</f>
        <v>1</v>
      </c>
      <c r="K226" s="15">
        <f>Quarter2!G226</f>
        <v>1</v>
      </c>
      <c r="L226" s="15">
        <f>Quarter3!C226</f>
        <v>0</v>
      </c>
      <c r="M226" s="15" t="str">
        <f>Quarter3!D226</f>
        <v>-</v>
      </c>
      <c r="N226" s="15" t="str">
        <f>Quarter3!E226</f>
        <v>-</v>
      </c>
      <c r="O226" s="15" t="str">
        <f>Quarter3!F226</f>
        <v>-</v>
      </c>
      <c r="P226" s="15" t="str">
        <f>Quarter3!G226</f>
        <v>-</v>
      </c>
      <c r="Q226" s="15">
        <f>Quarter4!C226</f>
        <v>0</v>
      </c>
      <c r="R226" s="15">
        <f>Quarter4!D226</f>
        <v>0</v>
      </c>
      <c r="S226" s="15">
        <f>Quarter4!E226</f>
        <v>0</v>
      </c>
      <c r="T226" s="15">
        <f>Quarter4!F226</f>
        <v>0</v>
      </c>
      <c r="U226" s="15">
        <f>Quarter4!G226</f>
        <v>0</v>
      </c>
      <c r="V226" s="15">
        <f>Quarter4!H226</f>
        <v>0</v>
      </c>
      <c r="W226" s="15">
        <f>Quarter4!I226</f>
        <v>0</v>
      </c>
      <c r="X226" s="15"/>
      <c r="Y226" s="15"/>
      <c r="Z226" s="15"/>
    </row>
    <row r="227" spans="1:26">
      <c r="A227" s="70" t="str">
        <f>Quarter1!A227</f>
        <v>Number of fact sheets</v>
      </c>
      <c r="B227" s="15">
        <f>Quarter1!B227</f>
        <v>8</v>
      </c>
      <c r="C227" s="15">
        <f>Quarter1!C227</f>
        <v>2</v>
      </c>
      <c r="D227" s="15">
        <f>Quarter1!D227</f>
        <v>2</v>
      </c>
      <c r="E227" s="15">
        <f>Quarter1!E227</f>
        <v>0</v>
      </c>
      <c r="F227" s="15">
        <f>Quarter1!F227</f>
        <v>0</v>
      </c>
      <c r="G227" s="15">
        <f>Quarter2!C227</f>
        <v>2</v>
      </c>
      <c r="H227" s="15">
        <f>Quarter2!D227</f>
        <v>2</v>
      </c>
      <c r="I227" s="15">
        <f>Quarter2!E227</f>
        <v>2</v>
      </c>
      <c r="J227" s="15">
        <f>Quarter2!F227</f>
        <v>0</v>
      </c>
      <c r="K227" s="15">
        <f>Quarter2!G227</f>
        <v>0</v>
      </c>
      <c r="L227" s="15">
        <f>Quarter3!C227</f>
        <v>2</v>
      </c>
      <c r="M227" s="15">
        <f>Quarter3!D227</f>
        <v>2</v>
      </c>
      <c r="N227" s="15">
        <f>Quarter3!E227</f>
        <v>2</v>
      </c>
      <c r="O227" s="15">
        <f>Quarter3!F227</f>
        <v>0</v>
      </c>
      <c r="P227" s="15">
        <f>Quarter3!G227</f>
        <v>0</v>
      </c>
      <c r="Q227" s="15">
        <f>Quarter4!C227</f>
        <v>0</v>
      </c>
      <c r="R227" s="15">
        <f>Quarter4!D227</f>
        <v>0</v>
      </c>
      <c r="S227" s="15">
        <f>Quarter4!E227</f>
        <v>0</v>
      </c>
      <c r="T227" s="15">
        <f>Quarter4!F227</f>
        <v>0</v>
      </c>
      <c r="U227" s="15">
        <f>Quarter4!G227</f>
        <v>0</v>
      </c>
      <c r="V227" s="15">
        <f>Quarter4!H227</f>
        <v>0</v>
      </c>
      <c r="W227" s="15">
        <f>Quarter4!I227</f>
        <v>0</v>
      </c>
      <c r="X227" s="15"/>
      <c r="Y227" s="15"/>
      <c r="Z227" s="15"/>
    </row>
    <row r="228" spans="1:26" ht="63.75">
      <c r="A228" s="70" t="str">
        <f>Quarter1!A228</f>
        <v>Number and timeliness of technical
documents/reports to improve the statistics value chain</v>
      </c>
      <c r="B228" s="15">
        <f>Quarter1!B228</f>
        <v>2</v>
      </c>
      <c r="C228" s="15" t="str">
        <f>Quarter1!C228</f>
        <v>-</v>
      </c>
      <c r="D228" s="15">
        <f>Quarter1!D228</f>
        <v>0</v>
      </c>
      <c r="E228" s="15">
        <f>Quarter1!E228</f>
        <v>0</v>
      </c>
      <c r="F228" s="15">
        <f>Quarter1!F228</f>
        <v>0</v>
      </c>
      <c r="G228" s="15" t="str">
        <f>Quarter2!C228</f>
        <v>-</v>
      </c>
      <c r="H228" s="15" t="str">
        <f>Quarter2!D228</f>
        <v>-</v>
      </c>
      <c r="I228" s="15" t="str">
        <f>Quarter2!E228</f>
        <v>-</v>
      </c>
      <c r="J228" s="15" t="str">
        <f>Quarter2!F228</f>
        <v>-</v>
      </c>
      <c r="K228" s="15" t="str">
        <f>Quarter2!G228</f>
        <v>-</v>
      </c>
      <c r="L228" s="15" t="str">
        <f>Quarter3!C228</f>
        <v>-</v>
      </c>
      <c r="M228" s="15" t="str">
        <f>Quarter3!D228</f>
        <v>-</v>
      </c>
      <c r="N228" s="15" t="str">
        <f>Quarter3!E228</f>
        <v>-</v>
      </c>
      <c r="O228" s="15" t="str">
        <f>Quarter3!F228</f>
        <v>-</v>
      </c>
      <c r="P228" s="15" t="str">
        <f>Quarter3!G228</f>
        <v>-</v>
      </c>
      <c r="Q228" s="15">
        <f>Quarter4!C228</f>
        <v>0</v>
      </c>
      <c r="R228" s="15">
        <f>Quarter4!D228</f>
        <v>0</v>
      </c>
      <c r="S228" s="15">
        <f>Quarter4!E228</f>
        <v>0</v>
      </c>
      <c r="T228" s="15">
        <f>Quarter4!F228</f>
        <v>0</v>
      </c>
      <c r="U228" s="15">
        <f>Quarter4!G228</f>
        <v>0</v>
      </c>
      <c r="V228" s="15">
        <f>Quarter4!H228</f>
        <v>0</v>
      </c>
      <c r="W228" s="15">
        <f>Quarter4!I228</f>
        <v>0</v>
      </c>
      <c r="X228" s="15"/>
      <c r="Y228" s="15"/>
      <c r="Z228" s="15"/>
    </row>
    <row r="229" spans="1:26" ht="38.25">
      <c r="A229" s="70" t="str">
        <f>Quarter1!A229</f>
        <v>Number of technical documents/reports to
improve the SIF</v>
      </c>
      <c r="B229" s="15">
        <f>Quarter1!B229</f>
        <v>2</v>
      </c>
      <c r="C229" s="15" t="str">
        <f>Quarter1!C229</f>
        <v>-</v>
      </c>
      <c r="D229" s="15">
        <f>Quarter1!D229</f>
        <v>0</v>
      </c>
      <c r="E229" s="15">
        <f>Quarter1!E229</f>
        <v>0</v>
      </c>
      <c r="F229" s="15">
        <f>Quarter1!F229</f>
        <v>0</v>
      </c>
      <c r="G229" s="15" t="str">
        <f>Quarter2!C229</f>
        <v>-</v>
      </c>
      <c r="H229" s="15" t="str">
        <f>Quarter2!D229</f>
        <v>-</v>
      </c>
      <c r="I229" s="15" t="str">
        <f>Quarter2!E229</f>
        <v>-</v>
      </c>
      <c r="J229" s="15" t="str">
        <f>Quarter2!F229</f>
        <v>-</v>
      </c>
      <c r="K229" s="15" t="str">
        <f>Quarter2!G229</f>
        <v>-</v>
      </c>
      <c r="L229" s="15" t="str">
        <f>Quarter3!C229</f>
        <v>-</v>
      </c>
      <c r="M229" s="15" t="str">
        <f>Quarter3!D229</f>
        <v>-</v>
      </c>
      <c r="N229" s="15" t="str">
        <f>Quarter3!E229</f>
        <v>-</v>
      </c>
      <c r="O229" s="15" t="str">
        <f>Quarter3!F229</f>
        <v>-</v>
      </c>
      <c r="P229" s="15" t="str">
        <f>Quarter3!G229</f>
        <v>-</v>
      </c>
      <c r="Q229" s="15">
        <f>Quarter4!C229</f>
        <v>0</v>
      </c>
      <c r="R229" s="15">
        <f>Quarter4!D229</f>
        <v>0</v>
      </c>
      <c r="S229" s="15">
        <f>Quarter4!E229</f>
        <v>0</v>
      </c>
      <c r="T229" s="15">
        <f>Quarter4!F229</f>
        <v>0</v>
      </c>
      <c r="U229" s="15">
        <f>Quarter4!G229</f>
        <v>0</v>
      </c>
      <c r="V229" s="15">
        <f>Quarter4!H229</f>
        <v>0</v>
      </c>
      <c r="W229" s="15">
        <f>Quarter4!I229</f>
        <v>0</v>
      </c>
      <c r="X229" s="15"/>
      <c r="Y229" s="15"/>
      <c r="Z229" s="15"/>
    </row>
    <row r="230" spans="1:26" ht="38.25">
      <c r="A230" s="70" t="str">
        <f>Quarter1!A230</f>
        <v>Number of SANSS partners provided with
statistical support</v>
      </c>
      <c r="B230" s="15">
        <f>Quarter1!B230</f>
        <v>4</v>
      </c>
      <c r="C230" s="15">
        <f>Quarter1!C230</f>
        <v>1</v>
      </c>
      <c r="D230" s="15">
        <f>Quarter1!D230</f>
        <v>1</v>
      </c>
      <c r="E230" s="15">
        <f>Quarter1!E230</f>
        <v>0</v>
      </c>
      <c r="F230" s="15">
        <f>Quarter1!F230</f>
        <v>0</v>
      </c>
      <c r="G230" s="15">
        <f>Quarter2!C230</f>
        <v>1</v>
      </c>
      <c r="H230" s="15">
        <f>Quarter2!D230</f>
        <v>1</v>
      </c>
      <c r="I230" s="15">
        <f>Quarter2!E230</f>
        <v>0</v>
      </c>
      <c r="J230" s="15">
        <f>Quarter2!F230</f>
        <v>1</v>
      </c>
      <c r="K230" s="15">
        <f>Quarter2!G230</f>
        <v>1</v>
      </c>
      <c r="L230" s="15">
        <f>Quarter3!C230</f>
        <v>0</v>
      </c>
      <c r="M230" s="15">
        <f>Quarter3!D230</f>
        <v>1</v>
      </c>
      <c r="N230" s="15">
        <f>Quarter3!E230</f>
        <v>0</v>
      </c>
      <c r="O230" s="15">
        <f>Quarter3!F230</f>
        <v>1</v>
      </c>
      <c r="P230" s="15">
        <f>Quarter3!G230</f>
        <v>1</v>
      </c>
      <c r="Q230" s="15">
        <f>Quarter4!C230</f>
        <v>0</v>
      </c>
      <c r="R230" s="15">
        <f>Quarter4!D230</f>
        <v>0</v>
      </c>
      <c r="S230" s="15">
        <f>Quarter4!E230</f>
        <v>0</v>
      </c>
      <c r="T230" s="15">
        <f>Quarter4!F230</f>
        <v>0</v>
      </c>
      <c r="U230" s="15">
        <f>Quarter4!G230</f>
        <v>0</v>
      </c>
      <c r="V230" s="15">
        <f>Quarter4!H230</f>
        <v>0</v>
      </c>
      <c r="W230" s="15">
        <f>Quarter4!I230</f>
        <v>0</v>
      </c>
      <c r="X230" s="15"/>
      <c r="Y230" s="15"/>
      <c r="Z230" s="15"/>
    </row>
    <row r="231" spans="1:26" ht="38.25">
      <c r="A231" s="70" t="str">
        <f>Quarter1!A231</f>
        <v>Number of assessment reports/data inventory reports compiled</v>
      </c>
      <c r="B231" s="15">
        <f>Quarter1!B231</f>
        <v>1</v>
      </c>
      <c r="C231" s="15" t="str">
        <f>Quarter1!C231</f>
        <v>-</v>
      </c>
      <c r="D231" s="15">
        <f>Quarter1!D231</f>
        <v>0</v>
      </c>
      <c r="E231" s="15">
        <f>Quarter1!E231</f>
        <v>0</v>
      </c>
      <c r="F231" s="15">
        <f>Quarter1!F231</f>
        <v>0</v>
      </c>
      <c r="G231" s="15" t="str">
        <f>Quarter2!C231</f>
        <v>-</v>
      </c>
      <c r="H231" s="15" t="str">
        <f>Quarter2!D231</f>
        <v>-</v>
      </c>
      <c r="I231" s="15" t="str">
        <f>Quarter2!E231</f>
        <v>-</v>
      </c>
      <c r="J231" s="15" t="str">
        <f>Quarter2!F231</f>
        <v>-</v>
      </c>
      <c r="K231" s="15" t="str">
        <f>Quarter2!G231</f>
        <v>-</v>
      </c>
      <c r="L231" s="15" t="str">
        <f>Quarter3!C231</f>
        <v>-</v>
      </c>
      <c r="M231" s="15" t="str">
        <f>Quarter3!D231</f>
        <v>-</v>
      </c>
      <c r="N231" s="15" t="str">
        <f>Quarter3!E231</f>
        <v>-</v>
      </c>
      <c r="O231" s="15" t="str">
        <f>Quarter3!F231</f>
        <v>-</v>
      </c>
      <c r="P231" s="15" t="str">
        <f>Quarter3!G231</f>
        <v>-</v>
      </c>
      <c r="Q231" s="15">
        <f>Quarter4!C231</f>
        <v>0</v>
      </c>
      <c r="R231" s="15">
        <f>Quarter4!D231</f>
        <v>0</v>
      </c>
      <c r="S231" s="15">
        <f>Quarter4!E231</f>
        <v>0</v>
      </c>
      <c r="T231" s="15">
        <f>Quarter4!F231</f>
        <v>0</v>
      </c>
      <c r="U231" s="15">
        <f>Quarter4!G231</f>
        <v>0</v>
      </c>
      <c r="V231" s="15">
        <f>Quarter4!H231</f>
        <v>0</v>
      </c>
      <c r="W231" s="15">
        <f>Quarter4!I231</f>
        <v>0</v>
      </c>
      <c r="X231" s="15"/>
      <c r="Y231" s="15"/>
      <c r="Z231" s="15"/>
    </row>
    <row r="232" spans="1:26" ht="38.25">
      <c r="A232" s="70" t="str">
        <f>Quarter1!A232</f>
        <v>Number of technical reports to improve statistical coordination</v>
      </c>
      <c r="B232" s="15">
        <f>Quarter1!B232</f>
        <v>2</v>
      </c>
      <c r="C232" s="15" t="str">
        <f>Quarter1!C232</f>
        <v>-</v>
      </c>
      <c r="D232" s="15">
        <f>Quarter1!D232</f>
        <v>0</v>
      </c>
      <c r="E232" s="15">
        <f>Quarter1!E232</f>
        <v>0</v>
      </c>
      <c r="F232" s="15">
        <f>Quarter1!F232</f>
        <v>0</v>
      </c>
      <c r="G232" s="15" t="str">
        <f>Quarter2!C232</f>
        <v>-</v>
      </c>
      <c r="H232" s="15" t="str">
        <f>Quarter2!D232</f>
        <v>-</v>
      </c>
      <c r="I232" s="15" t="str">
        <f>Quarter2!E232</f>
        <v>-</v>
      </c>
      <c r="J232" s="15" t="str">
        <f>Quarter2!F232</f>
        <v>-</v>
      </c>
      <c r="K232" s="15" t="str">
        <f>Quarter2!G232</f>
        <v>-</v>
      </c>
      <c r="L232" s="15" t="str">
        <f>Quarter3!C232</f>
        <v>-</v>
      </c>
      <c r="M232" s="15" t="str">
        <f>Quarter3!D232</f>
        <v>-</v>
      </c>
      <c r="N232" s="15" t="str">
        <f>Quarter3!E232</f>
        <v>-</v>
      </c>
      <c r="O232" s="15" t="str">
        <f>Quarter3!F232</f>
        <v>-</v>
      </c>
      <c r="P232" s="15" t="str">
        <f>Quarter3!G232</f>
        <v>-</v>
      </c>
      <c r="Q232" s="15">
        <f>Quarter4!C232</f>
        <v>0</v>
      </c>
      <c r="R232" s="15">
        <f>Quarter4!D232</f>
        <v>0</v>
      </c>
      <c r="S232" s="15">
        <f>Quarter4!E232</f>
        <v>0</v>
      </c>
      <c r="T232" s="15">
        <f>Quarter4!F232</f>
        <v>0</v>
      </c>
      <c r="U232" s="15">
        <f>Quarter4!G232</f>
        <v>0</v>
      </c>
      <c r="V232" s="15">
        <f>Quarter4!H232</f>
        <v>0</v>
      </c>
      <c r="W232" s="15">
        <f>Quarter4!I232</f>
        <v>0</v>
      </c>
      <c r="X232" s="15"/>
      <c r="Y232" s="15"/>
      <c r="Z232" s="15"/>
    </row>
    <row r="233" spans="1:26" ht="38.25">
      <c r="A233" s="70" t="str">
        <f>Quarter1!A233</f>
        <v>Number and timeliness of governance and administrative reports</v>
      </c>
      <c r="B233" s="15">
        <f>Quarter1!B233</f>
        <v>4</v>
      </c>
      <c r="C233" s="15">
        <f>Quarter1!C233</f>
        <v>1</v>
      </c>
      <c r="D233" s="15">
        <f>Quarter1!D233</f>
        <v>1</v>
      </c>
      <c r="E233" s="15">
        <f>Quarter1!E233</f>
        <v>0</v>
      </c>
      <c r="F233" s="15">
        <f>Quarter1!F233</f>
        <v>0</v>
      </c>
      <c r="G233" s="15">
        <f>Quarter2!C233</f>
        <v>1</v>
      </c>
      <c r="H233" s="15">
        <f>Quarter2!D233</f>
        <v>1</v>
      </c>
      <c r="I233" s="15">
        <f>Quarter2!E233</f>
        <v>1</v>
      </c>
      <c r="J233" s="15">
        <f>Quarter2!F233</f>
        <v>0</v>
      </c>
      <c r="K233" s="15">
        <f>Quarter2!G233</f>
        <v>0</v>
      </c>
      <c r="L233" s="15">
        <f>Quarter3!C233</f>
        <v>1</v>
      </c>
      <c r="M233" s="15">
        <f>Quarter3!D233</f>
        <v>1</v>
      </c>
      <c r="N233" s="15">
        <f>Quarter3!E233</f>
        <v>1</v>
      </c>
      <c r="O233" s="15">
        <f>Quarter3!F233</f>
        <v>0</v>
      </c>
      <c r="P233" s="15">
        <f>Quarter3!G233</f>
        <v>0</v>
      </c>
      <c r="Q233" s="15">
        <f>Quarter4!C233</f>
        <v>0</v>
      </c>
      <c r="R233" s="15">
        <f>Quarter4!D233</f>
        <v>0</v>
      </c>
      <c r="S233" s="15">
        <f>Quarter4!E233</f>
        <v>0</v>
      </c>
      <c r="T233" s="15">
        <f>Quarter4!F233</f>
        <v>0</v>
      </c>
      <c r="U233" s="15">
        <f>Quarter4!G233</f>
        <v>0</v>
      </c>
      <c r="V233" s="15">
        <f>Quarter4!H233</f>
        <v>0</v>
      </c>
      <c r="W233" s="15">
        <f>Quarter4!I233</f>
        <v>0</v>
      </c>
      <c r="X233" s="15"/>
      <c r="Y233" s="15"/>
      <c r="Z233" s="15"/>
    </row>
    <row r="234" spans="1:26" ht="38.25">
      <c r="A234" s="70" t="str">
        <f>Quarter1!A234</f>
        <v>Percentage of audit queries responded to within defined timelines</v>
      </c>
      <c r="B234" s="15">
        <f>Quarter1!B234</f>
        <v>1</v>
      </c>
      <c r="C234" s="15" t="str">
        <f>Quarter1!C234</f>
        <v>-</v>
      </c>
      <c r="D234" s="15">
        <f>Quarter1!D234</f>
        <v>0</v>
      </c>
      <c r="E234" s="15">
        <f>Quarter1!E234</f>
        <v>0</v>
      </c>
      <c r="F234" s="15">
        <f>Quarter1!F234</f>
        <v>0</v>
      </c>
      <c r="G234" s="15" t="str">
        <f>Quarter2!C234</f>
        <v>-</v>
      </c>
      <c r="H234" s="15" t="str">
        <f>Quarter2!D234</f>
        <v>-</v>
      </c>
      <c r="I234" s="15" t="str">
        <f>Quarter2!E234</f>
        <v>-</v>
      </c>
      <c r="J234" s="15" t="str">
        <f>Quarter2!F234</f>
        <v>-</v>
      </c>
      <c r="K234" s="15" t="str">
        <f>Quarter2!G234</f>
        <v>-</v>
      </c>
      <c r="L234" s="15" t="str">
        <f>Quarter3!C234</f>
        <v>-</v>
      </c>
      <c r="M234" s="15" t="str">
        <f>Quarter3!D234</f>
        <v>-</v>
      </c>
      <c r="N234" s="15" t="str">
        <f>Quarter3!E234</f>
        <v>-</v>
      </c>
      <c r="O234" s="15" t="str">
        <f>Quarter3!F234</f>
        <v>-</v>
      </c>
      <c r="P234" s="15" t="str">
        <f>Quarter3!G234</f>
        <v>-</v>
      </c>
      <c r="Q234" s="15">
        <f>Quarter4!C234</f>
        <v>0</v>
      </c>
      <c r="R234" s="15">
        <f>Quarter4!D234</f>
        <v>0</v>
      </c>
      <c r="S234" s="15">
        <f>Quarter4!E234</f>
        <v>0</v>
      </c>
      <c r="T234" s="15">
        <f>Quarter4!F234</f>
        <v>0</v>
      </c>
      <c r="U234" s="15">
        <f>Quarter4!G234</f>
        <v>0</v>
      </c>
      <c r="V234" s="15">
        <f>Quarter4!H234</f>
        <v>0</v>
      </c>
      <c r="W234" s="15">
        <f>Quarter4!I234</f>
        <v>0</v>
      </c>
      <c r="X234" s="15"/>
      <c r="Y234" s="15"/>
      <c r="Z234" s="15"/>
    </row>
    <row r="235" spans="1:26" ht="38.25">
      <c r="A235" s="70" t="str">
        <f>Quarter1!A235</f>
        <v>Number of technical reports to productivity and service delivery</v>
      </c>
      <c r="B235" s="15">
        <f>Quarter1!B235</f>
        <v>1</v>
      </c>
      <c r="C235" s="15" t="str">
        <f>Quarter1!C235</f>
        <v>-</v>
      </c>
      <c r="D235" s="15">
        <f>Quarter1!D235</f>
        <v>0</v>
      </c>
      <c r="E235" s="15">
        <f>Quarter1!E235</f>
        <v>0</v>
      </c>
      <c r="F235" s="15">
        <f>Quarter1!F235</f>
        <v>0</v>
      </c>
      <c r="G235" s="15" t="str">
        <f>Quarter2!C235</f>
        <v>-</v>
      </c>
      <c r="H235" s="15" t="str">
        <f>Quarter2!D235</f>
        <v>-</v>
      </c>
      <c r="I235" s="15" t="str">
        <f>Quarter2!E235</f>
        <v>-</v>
      </c>
      <c r="J235" s="15" t="str">
        <f>Quarter2!F235</f>
        <v>-</v>
      </c>
      <c r="K235" s="15" t="str">
        <f>Quarter2!G235</f>
        <v>-</v>
      </c>
      <c r="L235" s="15" t="str">
        <f>Quarter3!C235</f>
        <v>-</v>
      </c>
      <c r="M235" s="15" t="str">
        <f>Quarter3!D235</f>
        <v>-</v>
      </c>
      <c r="N235" s="15" t="str">
        <f>Quarter3!E235</f>
        <v>-</v>
      </c>
      <c r="O235" s="15" t="str">
        <f>Quarter3!F235</f>
        <v>-</v>
      </c>
      <c r="P235" s="15" t="str">
        <f>Quarter3!G235</f>
        <v>-</v>
      </c>
      <c r="Q235" s="15">
        <f>Quarter4!C235</f>
        <v>0</v>
      </c>
      <c r="R235" s="15">
        <f>Quarter4!D235</f>
        <v>0</v>
      </c>
      <c r="S235" s="15">
        <f>Quarter4!E235</f>
        <v>0</v>
      </c>
      <c r="T235" s="15">
        <f>Quarter4!F235</f>
        <v>0</v>
      </c>
      <c r="U235" s="15">
        <f>Quarter4!G235</f>
        <v>0</v>
      </c>
      <c r="V235" s="15">
        <f>Quarter4!H235</f>
        <v>0</v>
      </c>
      <c r="W235" s="15">
        <f>Quarter4!I235</f>
        <v>0</v>
      </c>
      <c r="X235" s="15"/>
      <c r="Y235" s="15"/>
      <c r="Z235" s="15"/>
    </row>
    <row r="236" spans="1:26" ht="51">
      <c r="A236" s="70" t="str">
        <f>Quarter1!A236</f>
        <v>Number of statistical capacity building sessions
conducted</v>
      </c>
      <c r="B236" s="15">
        <f>Quarter1!B236</f>
        <v>9</v>
      </c>
      <c r="C236" s="15">
        <f>Quarter1!C236</f>
        <v>2</v>
      </c>
      <c r="D236" s="15">
        <f>Quarter1!D236</f>
        <v>2</v>
      </c>
      <c r="E236" s="15">
        <f>Quarter1!E236</f>
        <v>0</v>
      </c>
      <c r="F236" s="15">
        <f>Quarter1!F236</f>
        <v>0</v>
      </c>
      <c r="G236" s="15">
        <f>Quarter2!C236</f>
        <v>3</v>
      </c>
      <c r="H236" s="15">
        <f>Quarter2!D236</f>
        <v>2</v>
      </c>
      <c r="I236" s="15">
        <f>Quarter2!E236</f>
        <v>3</v>
      </c>
      <c r="J236" s="15">
        <f>Quarter2!F236</f>
        <v>1</v>
      </c>
      <c r="K236" s="15">
        <f>Quarter2!G236</f>
        <v>0.33</v>
      </c>
      <c r="L236" s="15">
        <f>Quarter3!C236</f>
        <v>3</v>
      </c>
      <c r="M236" s="15">
        <f>Quarter3!D236</f>
        <v>2</v>
      </c>
      <c r="N236" s="15">
        <f>Quarter3!E236</f>
        <v>3</v>
      </c>
      <c r="O236" s="15">
        <f>Quarter3!F236</f>
        <v>1</v>
      </c>
      <c r="P236" s="15">
        <f>Quarter3!G236</f>
        <v>0.5</v>
      </c>
      <c r="Q236" s="15">
        <f>Quarter4!C236</f>
        <v>0</v>
      </c>
      <c r="R236" s="15">
        <f>Quarter4!D236</f>
        <v>0</v>
      </c>
      <c r="S236" s="15">
        <f>Quarter4!E236</f>
        <v>0</v>
      </c>
      <c r="T236" s="15">
        <f>Quarter4!F236</f>
        <v>0</v>
      </c>
      <c r="U236" s="15">
        <f>Quarter4!G236</f>
        <v>0</v>
      </c>
      <c r="V236" s="15">
        <f>Quarter4!H236</f>
        <v>0</v>
      </c>
      <c r="W236" s="15">
        <f>Quarter4!I236</f>
        <v>0</v>
      </c>
      <c r="X236" s="15"/>
      <c r="Y236" s="15"/>
      <c r="Z236" s="15"/>
    </row>
    <row r="237" spans="1:26" ht="38.25">
      <c r="A237" s="70" t="str">
        <f>Quarter1!A237</f>
        <v>Response rate for quarterly household surveys (QLFS)</v>
      </c>
      <c r="B237" s="15">
        <f>Quarter1!B237</f>
        <v>4</v>
      </c>
      <c r="C237" s="15">
        <f>Quarter1!C237</f>
        <v>0.85</v>
      </c>
      <c r="D237" s="15">
        <f>Quarter1!D237</f>
        <v>0.81</v>
      </c>
      <c r="E237" s="15">
        <f>Quarter1!E237</f>
        <v>0.04</v>
      </c>
      <c r="F237" s="15" t="str">
        <f>Quarter1!F237</f>
        <v>4,7%</v>
      </c>
      <c r="G237" s="15" t="str">
        <f>Quarter2!C237</f>
        <v>81,3%</v>
      </c>
      <c r="H237" s="15">
        <f>Quarter2!D237</f>
        <v>0.85</v>
      </c>
      <c r="I237" s="15" t="str">
        <f>Quarter2!E237</f>
        <v>87,5%</v>
      </c>
      <c r="J237" s="15" t="str">
        <f>Quarter2!F237</f>
        <v>2,5%</v>
      </c>
      <c r="K237" s="15" t="str">
        <f>Quarter2!G237</f>
        <v>2,9%</v>
      </c>
      <c r="L237" s="15" t="str">
        <f>Quarter3!C237</f>
        <v>87,5%</v>
      </c>
      <c r="M237" s="15">
        <f>Quarter3!D237</f>
        <v>0.85</v>
      </c>
      <c r="N237" s="15" t="str">
        <f>Quarter3!E237</f>
        <v>85,9%</v>
      </c>
      <c r="O237" s="15" t="str">
        <f>Quarter3!F237</f>
        <v>0,9%</v>
      </c>
      <c r="P237" s="15" t="str">
        <f>Quarter3!G237</f>
        <v>1,05%</v>
      </c>
      <c r="Q237" s="15">
        <f>Quarter4!C237</f>
        <v>0</v>
      </c>
      <c r="R237" s="15">
        <f>Quarter4!D237</f>
        <v>0</v>
      </c>
      <c r="S237" s="15">
        <f>Quarter4!E237</f>
        <v>0</v>
      </c>
      <c r="T237" s="15">
        <f>Quarter4!F237</f>
        <v>0</v>
      </c>
      <c r="U237" s="15">
        <f>Quarter4!G237</f>
        <v>0</v>
      </c>
      <c r="V237" s="15">
        <f>Quarter4!H237</f>
        <v>0</v>
      </c>
      <c r="W237" s="15">
        <f>Quarter4!I237</f>
        <v>0</v>
      </c>
      <c r="X237" s="15"/>
      <c r="Y237" s="15"/>
      <c r="Z237" s="15"/>
    </row>
    <row r="238" spans="1:26" ht="51">
      <c r="A238" s="70" t="str">
        <f>Quarter1!A238</f>
        <v>Response rate for household surveys (GHS,
VOCs, DTS &amp; CS2016)</v>
      </c>
      <c r="B238" s="15">
        <f>Quarter1!B238</f>
        <v>4</v>
      </c>
      <c r="C238" s="15">
        <f>Quarter1!C238</f>
        <v>0.85</v>
      </c>
      <c r="D238" s="15" t="str">
        <f>Quarter1!D238</f>
        <v>77,5%</v>
      </c>
      <c r="E238" s="15" t="str">
        <f>Quarter1!E238</f>
        <v>7,5</v>
      </c>
      <c r="F238" s="15" t="str">
        <f>Quarter1!F238</f>
        <v>8,8%</v>
      </c>
      <c r="G238" s="15" t="str">
        <f>Quarter2!C238</f>
        <v>77,4%</v>
      </c>
      <c r="H238" s="15">
        <f>Quarter2!D238</f>
        <v>0.85</v>
      </c>
      <c r="I238" s="15" t="str">
        <f>Quarter2!E238</f>
        <v>82,9%</v>
      </c>
      <c r="J238" s="15" t="str">
        <f>Quarter2!F238</f>
        <v>2,1%</v>
      </c>
      <c r="K238" s="15" t="str">
        <f>Quarter2!G238</f>
        <v>2,4%</v>
      </c>
      <c r="L238" s="15" t="str">
        <f>Quarter3!C238</f>
        <v>82,9%</v>
      </c>
      <c r="M238" s="15">
        <f>Quarter3!D238</f>
        <v>0.85</v>
      </c>
      <c r="N238" s="15" t="str">
        <f>Quarter3!E238</f>
        <v>79,5%</v>
      </c>
      <c r="O238" s="15" t="str">
        <f>Quarter3!F238</f>
        <v>5,5%</v>
      </c>
      <c r="P238" s="15" t="str">
        <f>Quarter3!G238</f>
        <v>6,47%</v>
      </c>
      <c r="Q238" s="15">
        <f>Quarter4!C238</f>
        <v>0</v>
      </c>
      <c r="R238" s="15">
        <f>Quarter4!D238</f>
        <v>0</v>
      </c>
      <c r="S238" s="15">
        <f>Quarter4!E238</f>
        <v>0</v>
      </c>
      <c r="T238" s="15">
        <f>Quarter4!F238</f>
        <v>0</v>
      </c>
      <c r="U238" s="15">
        <f>Quarter4!G238</f>
        <v>0</v>
      </c>
      <c r="V238" s="15">
        <f>Quarter4!H238</f>
        <v>0</v>
      </c>
      <c r="W238" s="15">
        <f>Quarter4!I238</f>
        <v>0</v>
      </c>
      <c r="X238" s="15"/>
      <c r="Y238" s="15"/>
      <c r="Z238" s="15"/>
    </row>
    <row r="239" spans="1:26" ht="63.75">
      <c r="A239" s="70" t="str">
        <f>Quarter1!A239</f>
        <v>Number of stakeholder workshops/consultations</v>
      </c>
      <c r="B239" s="15">
        <f>Quarter1!B239</f>
        <v>2</v>
      </c>
      <c r="C239" s="15" t="str">
        <f>Quarter1!C239</f>
        <v>-</v>
      </c>
      <c r="D239" s="15">
        <f>Quarter1!D239</f>
        <v>2</v>
      </c>
      <c r="E239" s="15">
        <f>Quarter1!E239</f>
        <v>2</v>
      </c>
      <c r="F239" s="15">
        <f>Quarter1!F239</f>
        <v>2</v>
      </c>
      <c r="G239" s="15">
        <f>Quarter2!C239</f>
        <v>2</v>
      </c>
      <c r="H239" s="15" t="str">
        <f>Quarter2!D239</f>
        <v>Report on stakeholder workshop conducted by Sep 2015</v>
      </c>
      <c r="I239" s="15">
        <f>Quarter2!E239</f>
        <v>0</v>
      </c>
      <c r="J239" s="15">
        <f>Quarter2!F239</f>
        <v>1</v>
      </c>
      <c r="K239" s="15">
        <f>Quarter2!G239</f>
        <v>1</v>
      </c>
      <c r="L239" s="15">
        <f>Quarter3!C239</f>
        <v>0</v>
      </c>
      <c r="M239" s="15">
        <f>Quarter3!D239</f>
        <v>0</v>
      </c>
      <c r="N239" s="15">
        <f>Quarter3!E239</f>
        <v>1</v>
      </c>
      <c r="O239" s="15">
        <f>Quarter3!F239</f>
        <v>1</v>
      </c>
      <c r="P239" s="15">
        <f>Quarter3!G239</f>
        <v>1</v>
      </c>
      <c r="Q239" s="15">
        <f>Quarter4!C239</f>
        <v>0</v>
      </c>
      <c r="R239" s="15">
        <f>Quarter4!D239</f>
        <v>0</v>
      </c>
      <c r="S239" s="15">
        <f>Quarter4!E239</f>
        <v>0</v>
      </c>
      <c r="T239" s="15">
        <f>Quarter4!F239</f>
        <v>0</v>
      </c>
      <c r="U239" s="15">
        <f>Quarter4!G239</f>
        <v>0</v>
      </c>
      <c r="V239" s="15">
        <f>Quarter4!H239</f>
        <v>0</v>
      </c>
      <c r="W239" s="15">
        <f>Quarter4!I239</f>
        <v>0</v>
      </c>
      <c r="X239" s="15"/>
      <c r="Y239" s="15"/>
      <c r="Z239" s="15"/>
    </row>
    <row r="240" spans="1:26">
      <c r="A240" s="70" t="str">
        <f>Quarter1!A240</f>
        <v>Number of fact sheets</v>
      </c>
      <c r="B240" s="15">
        <f>Quarter1!B240</f>
        <v>4</v>
      </c>
      <c r="C240" s="15">
        <f>Quarter1!C240</f>
        <v>1</v>
      </c>
      <c r="D240" s="15">
        <f>Quarter1!D240</f>
        <v>1</v>
      </c>
      <c r="E240" s="15">
        <f>Quarter1!E240</f>
        <v>0</v>
      </c>
      <c r="F240" s="15">
        <f>Quarter1!F240</f>
        <v>0</v>
      </c>
      <c r="G240" s="15">
        <f>Quarter2!C240</f>
        <v>1</v>
      </c>
      <c r="H240" s="15">
        <f>Quarter2!D240</f>
        <v>1</v>
      </c>
      <c r="I240" s="15">
        <f>Quarter2!E240</f>
        <v>1</v>
      </c>
      <c r="J240" s="15">
        <f>Quarter2!F240</f>
        <v>0</v>
      </c>
      <c r="K240" s="15">
        <f>Quarter2!G240</f>
        <v>0</v>
      </c>
      <c r="L240" s="15">
        <f>Quarter3!C240</f>
        <v>1</v>
      </c>
      <c r="M240" s="15">
        <f>Quarter3!D240</f>
        <v>1</v>
      </c>
      <c r="N240" s="15">
        <f>Quarter3!E240</f>
        <v>0</v>
      </c>
      <c r="O240" s="15">
        <f>Quarter3!F240</f>
        <v>1</v>
      </c>
      <c r="P240" s="15">
        <f>Quarter3!G240</f>
        <v>1</v>
      </c>
      <c r="Q240" s="15">
        <f>Quarter4!C240</f>
        <v>0</v>
      </c>
      <c r="R240" s="15">
        <f>Quarter4!D240</f>
        <v>0</v>
      </c>
      <c r="S240" s="15">
        <f>Quarter4!E240</f>
        <v>0</v>
      </c>
      <c r="T240" s="15">
        <f>Quarter4!F240</f>
        <v>0</v>
      </c>
      <c r="U240" s="15">
        <f>Quarter4!G240</f>
        <v>0</v>
      </c>
      <c r="V240" s="15">
        <f>Quarter4!H240</f>
        <v>0</v>
      </c>
      <c r="W240" s="15">
        <f>Quarter4!I240</f>
        <v>0</v>
      </c>
      <c r="X240" s="15"/>
      <c r="Y240" s="15"/>
      <c r="Z240" s="15"/>
    </row>
    <row r="241" spans="1:26" ht="63.75">
      <c r="A241" s="70" t="str">
        <f>Quarter1!A241</f>
        <v>Number and timeliness of technical
documents/reports to improve the statistics value chain</v>
      </c>
      <c r="B241" s="15">
        <f>Quarter1!B241</f>
        <v>2</v>
      </c>
      <c r="C241" s="15" t="str">
        <f>Quarter1!C241</f>
        <v>-</v>
      </c>
      <c r="D241" s="15">
        <f>Quarter1!D241</f>
        <v>0</v>
      </c>
      <c r="E241" s="15">
        <f>Quarter1!E241</f>
        <v>0</v>
      </c>
      <c r="F241" s="15">
        <f>Quarter1!F241</f>
        <v>0</v>
      </c>
      <c r="G241" s="15" t="str">
        <f>Quarter2!C241</f>
        <v>-</v>
      </c>
      <c r="H241" s="15" t="str">
        <f>Quarter2!D241</f>
        <v>-</v>
      </c>
      <c r="I241" s="15" t="str">
        <f>Quarter2!E241</f>
        <v>-</v>
      </c>
      <c r="J241" s="15" t="str">
        <f>Quarter2!F241</f>
        <v>-</v>
      </c>
      <c r="K241" s="15" t="str">
        <f>Quarter2!G241</f>
        <v>-</v>
      </c>
      <c r="L241" s="15" t="str">
        <f>Quarter3!C241</f>
        <v>-</v>
      </c>
      <c r="M241" s="15" t="str">
        <f>Quarter3!D241</f>
        <v>-</v>
      </c>
      <c r="N241" s="15" t="str">
        <f>Quarter3!E241</f>
        <v>-</v>
      </c>
      <c r="O241" s="15" t="str">
        <f>Quarter3!F241</f>
        <v>-</v>
      </c>
      <c r="P241" s="15" t="str">
        <f>Quarter3!G241</f>
        <v>-</v>
      </c>
      <c r="Q241" s="15">
        <f>Quarter4!C241</f>
        <v>0</v>
      </c>
      <c r="R241" s="15">
        <f>Quarter4!D241</f>
        <v>0</v>
      </c>
      <c r="S241" s="15">
        <f>Quarter4!E241</f>
        <v>0</v>
      </c>
      <c r="T241" s="15">
        <f>Quarter4!F241</f>
        <v>0</v>
      </c>
      <c r="U241" s="15">
        <f>Quarter4!G241</f>
        <v>0</v>
      </c>
      <c r="V241" s="15">
        <f>Quarter4!H241</f>
        <v>0</v>
      </c>
      <c r="W241" s="15">
        <f>Quarter4!I241</f>
        <v>0</v>
      </c>
      <c r="X241" s="15"/>
      <c r="Y241" s="15"/>
      <c r="Z241" s="15"/>
    </row>
    <row r="242" spans="1:26" ht="38.25">
      <c r="A242" s="70" t="str">
        <f>Quarter1!A242</f>
        <v>Number of technical documents/reports to
improve the SIF</v>
      </c>
      <c r="B242" s="15">
        <f>Quarter1!B242</f>
        <v>2</v>
      </c>
      <c r="C242" s="15" t="str">
        <f>Quarter1!C242</f>
        <v>-</v>
      </c>
      <c r="D242" s="15">
        <f>Quarter1!D242</f>
        <v>0</v>
      </c>
      <c r="E242" s="15">
        <f>Quarter1!E242</f>
        <v>0</v>
      </c>
      <c r="F242" s="15">
        <f>Quarter1!F242</f>
        <v>0</v>
      </c>
      <c r="G242" s="15" t="str">
        <f>Quarter2!C242</f>
        <v>-</v>
      </c>
      <c r="H242" s="15" t="str">
        <f>Quarter2!D242</f>
        <v>-</v>
      </c>
      <c r="I242" s="15" t="str">
        <f>Quarter2!E242</f>
        <v>-</v>
      </c>
      <c r="J242" s="15" t="str">
        <f>Quarter2!F242</f>
        <v>-</v>
      </c>
      <c r="K242" s="15" t="str">
        <f>Quarter2!G242</f>
        <v>-</v>
      </c>
      <c r="L242" s="15" t="str">
        <f>Quarter3!C242</f>
        <v>-</v>
      </c>
      <c r="M242" s="15" t="str">
        <f>Quarter3!D242</f>
        <v>-</v>
      </c>
      <c r="N242" s="15" t="str">
        <f>Quarter3!E242</f>
        <v>-</v>
      </c>
      <c r="O242" s="15" t="str">
        <f>Quarter3!F242</f>
        <v>-</v>
      </c>
      <c r="P242" s="15" t="str">
        <f>Quarter3!G242</f>
        <v>-</v>
      </c>
      <c r="Q242" s="15">
        <f>Quarter4!C242</f>
        <v>0</v>
      </c>
      <c r="R242" s="15">
        <f>Quarter4!D242</f>
        <v>0</v>
      </c>
      <c r="S242" s="15">
        <f>Quarter4!E242</f>
        <v>0</v>
      </c>
      <c r="T242" s="15">
        <f>Quarter4!F242</f>
        <v>0</v>
      </c>
      <c r="U242" s="15">
        <f>Quarter4!G242</f>
        <v>0</v>
      </c>
      <c r="V242" s="15">
        <f>Quarter4!H242</f>
        <v>0</v>
      </c>
      <c r="W242" s="15">
        <f>Quarter4!I242</f>
        <v>0</v>
      </c>
      <c r="X242" s="15"/>
      <c r="Y242" s="15"/>
      <c r="Z242" s="15"/>
    </row>
    <row r="243" spans="1:26" ht="38.25">
      <c r="A243" s="70" t="str">
        <f>Quarter1!A243</f>
        <v>Number of SANSS partners provided with
statistical support</v>
      </c>
      <c r="B243" s="15">
        <f>Quarter1!B243</f>
        <v>2</v>
      </c>
      <c r="C243" s="15" t="str">
        <f>Quarter1!C243</f>
        <v>-</v>
      </c>
      <c r="D243" s="15">
        <f>Quarter1!D243</f>
        <v>0</v>
      </c>
      <c r="E243" s="15">
        <f>Quarter1!E243</f>
        <v>0</v>
      </c>
      <c r="F243" s="15">
        <f>Quarter1!F243</f>
        <v>0</v>
      </c>
      <c r="G243" s="15" t="str">
        <f>Quarter2!C243</f>
        <v>-</v>
      </c>
      <c r="H243" s="15" t="str">
        <f>Quarter2!D243</f>
        <v>Report on technical support provided by Sep 2015</v>
      </c>
      <c r="I243" s="15">
        <f>Quarter2!E243</f>
        <v>0</v>
      </c>
      <c r="J243" s="15">
        <f>Quarter2!F243</f>
        <v>1</v>
      </c>
      <c r="K243" s="15">
        <f>Quarter2!G243</f>
        <v>1</v>
      </c>
      <c r="L243" s="15">
        <f>Quarter3!C243</f>
        <v>0</v>
      </c>
      <c r="M243" s="15" t="str">
        <f>Quarter3!D243</f>
        <v>-</v>
      </c>
      <c r="N243" s="15" t="str">
        <f>Quarter3!E243</f>
        <v>-</v>
      </c>
      <c r="O243" s="15" t="str">
        <f>Quarter3!F243</f>
        <v>-</v>
      </c>
      <c r="P243" s="15" t="str">
        <f>Quarter3!G243</f>
        <v>-</v>
      </c>
      <c r="Q243" s="15">
        <f>Quarter4!C243</f>
        <v>0</v>
      </c>
      <c r="R243" s="15">
        <f>Quarter4!D243</f>
        <v>0</v>
      </c>
      <c r="S243" s="15">
        <f>Quarter4!E243</f>
        <v>0</v>
      </c>
      <c r="T243" s="15">
        <f>Quarter4!F243</f>
        <v>0</v>
      </c>
      <c r="U243" s="15">
        <f>Quarter4!G243</f>
        <v>0</v>
      </c>
      <c r="V243" s="15">
        <f>Quarter4!H243</f>
        <v>0</v>
      </c>
      <c r="W243" s="15">
        <f>Quarter4!I243</f>
        <v>0</v>
      </c>
      <c r="X243" s="15"/>
      <c r="Y243" s="15"/>
      <c r="Z243" s="15"/>
    </row>
    <row r="244" spans="1:26" ht="38.25">
      <c r="A244" s="70" t="str">
        <f>Quarter1!A244</f>
        <v>Number of assessment reports/data inventory reports compiled</v>
      </c>
      <c r="B244" s="15">
        <f>Quarter1!B244</f>
        <v>1</v>
      </c>
      <c r="C244" s="15" t="str">
        <f>Quarter1!C244</f>
        <v>-</v>
      </c>
      <c r="D244" s="15">
        <f>Quarter1!D244</f>
        <v>0</v>
      </c>
      <c r="E244" s="15">
        <f>Quarter1!E244</f>
        <v>0</v>
      </c>
      <c r="F244" s="15">
        <f>Quarter1!F244</f>
        <v>0</v>
      </c>
      <c r="G244" s="15" t="str">
        <f>Quarter2!C244</f>
        <v>-</v>
      </c>
      <c r="H244" s="15" t="str">
        <f>Quarter2!D244</f>
        <v>-</v>
      </c>
      <c r="I244" s="15" t="str">
        <f>Quarter2!E244</f>
        <v>-</v>
      </c>
      <c r="J244" s="15" t="str">
        <f>Quarter2!F244</f>
        <v>-</v>
      </c>
      <c r="K244" s="15" t="str">
        <f>Quarter2!G244</f>
        <v>-</v>
      </c>
      <c r="L244" s="15" t="str">
        <f>Quarter3!C244</f>
        <v>-</v>
      </c>
      <c r="M244" s="15" t="str">
        <f>Quarter3!D244</f>
        <v>-</v>
      </c>
      <c r="N244" s="15" t="str">
        <f>Quarter3!E244</f>
        <v>-</v>
      </c>
      <c r="O244" s="15" t="str">
        <f>Quarter3!F244</f>
        <v>-</v>
      </c>
      <c r="P244" s="15" t="str">
        <f>Quarter3!G244</f>
        <v>-</v>
      </c>
      <c r="Q244" s="15">
        <f>Quarter4!C244</f>
        <v>0</v>
      </c>
      <c r="R244" s="15">
        <f>Quarter4!D244</f>
        <v>0</v>
      </c>
      <c r="S244" s="15">
        <f>Quarter4!E244</f>
        <v>0</v>
      </c>
      <c r="T244" s="15">
        <f>Quarter4!F244</f>
        <v>0</v>
      </c>
      <c r="U244" s="15">
        <f>Quarter4!G244</f>
        <v>0</v>
      </c>
      <c r="V244" s="15">
        <f>Quarter4!H244</f>
        <v>0</v>
      </c>
      <c r="W244" s="15">
        <f>Quarter4!I244</f>
        <v>0</v>
      </c>
      <c r="X244" s="15"/>
      <c r="Y244" s="15"/>
      <c r="Z244" s="15"/>
    </row>
    <row r="245" spans="1:26" ht="38.25">
      <c r="A245" s="70" t="str">
        <f>Quarter1!A245</f>
        <v>Number of technical reports to improve statistical coordination</v>
      </c>
      <c r="B245" s="15">
        <f>Quarter1!B245</f>
        <v>2</v>
      </c>
      <c r="C245" s="15" t="str">
        <f>Quarter1!C245</f>
        <v>-</v>
      </c>
      <c r="D245" s="15">
        <f>Quarter1!D245</f>
        <v>0</v>
      </c>
      <c r="E245" s="15">
        <f>Quarter1!E245</f>
        <v>0</v>
      </c>
      <c r="F245" s="15">
        <f>Quarter1!F245</f>
        <v>0</v>
      </c>
      <c r="G245" s="15" t="str">
        <f>Quarter2!C245</f>
        <v>-</v>
      </c>
      <c r="H245" s="15" t="str">
        <f>Quarter2!D245</f>
        <v>-</v>
      </c>
      <c r="I245" s="15" t="str">
        <f>Quarter2!E245</f>
        <v>-</v>
      </c>
      <c r="J245" s="15" t="str">
        <f>Quarter2!F245</f>
        <v>-</v>
      </c>
      <c r="K245" s="15" t="str">
        <f>Quarter2!G245</f>
        <v>-</v>
      </c>
      <c r="L245" s="15" t="str">
        <f>Quarter3!C245</f>
        <v>-</v>
      </c>
      <c r="M245" s="15" t="str">
        <f>Quarter3!D245</f>
        <v>-</v>
      </c>
      <c r="N245" s="15" t="str">
        <f>Quarter3!E245</f>
        <v>-</v>
      </c>
      <c r="O245" s="15" t="str">
        <f>Quarter3!F245</f>
        <v>-</v>
      </c>
      <c r="P245" s="15" t="str">
        <f>Quarter3!G245</f>
        <v>-</v>
      </c>
      <c r="Q245" s="15">
        <f>Quarter4!C245</f>
        <v>0</v>
      </c>
      <c r="R245" s="15">
        <f>Quarter4!D245</f>
        <v>0</v>
      </c>
      <c r="S245" s="15">
        <f>Quarter4!E245</f>
        <v>0</v>
      </c>
      <c r="T245" s="15">
        <f>Quarter4!F245</f>
        <v>0</v>
      </c>
      <c r="U245" s="15">
        <f>Quarter4!G245</f>
        <v>0</v>
      </c>
      <c r="V245" s="15">
        <f>Quarter4!H245</f>
        <v>0</v>
      </c>
      <c r="W245" s="15">
        <f>Quarter4!I245</f>
        <v>0</v>
      </c>
      <c r="X245" s="15"/>
      <c r="Y245" s="15"/>
      <c r="Z245" s="15"/>
    </row>
    <row r="246" spans="1:26" ht="38.25">
      <c r="A246" s="70" t="str">
        <f>Quarter1!A246</f>
        <v>Number and timeliness of governance and administrative reports</v>
      </c>
      <c r="B246" s="15">
        <f>Quarter1!B246</f>
        <v>4</v>
      </c>
      <c r="C246" s="15">
        <f>Quarter1!C246</f>
        <v>1</v>
      </c>
      <c r="D246" s="15">
        <f>Quarter1!D246</f>
        <v>1</v>
      </c>
      <c r="E246" s="15">
        <f>Quarter1!E246</f>
        <v>0</v>
      </c>
      <c r="F246" s="15">
        <f>Quarter1!F246</f>
        <v>0</v>
      </c>
      <c r="G246" s="15">
        <f>Quarter2!C246</f>
        <v>1</v>
      </c>
      <c r="H246" s="15">
        <f>Quarter2!D246</f>
        <v>1</v>
      </c>
      <c r="I246" s="15">
        <f>Quarter2!E246</f>
        <v>1</v>
      </c>
      <c r="J246" s="15">
        <f>Quarter2!F246</f>
        <v>0</v>
      </c>
      <c r="K246" s="15">
        <f>Quarter2!G246</f>
        <v>0</v>
      </c>
      <c r="L246" s="15">
        <f>Quarter3!C246</f>
        <v>1</v>
      </c>
      <c r="M246" s="15">
        <f>Quarter3!D246</f>
        <v>1</v>
      </c>
      <c r="N246" s="15">
        <f>Quarter3!E246</f>
        <v>1</v>
      </c>
      <c r="O246" s="15">
        <f>Quarter3!F246</f>
        <v>0</v>
      </c>
      <c r="P246" s="15">
        <f>Quarter3!G246</f>
        <v>0</v>
      </c>
      <c r="Q246" s="15">
        <f>Quarter4!C246</f>
        <v>0</v>
      </c>
      <c r="R246" s="15">
        <f>Quarter4!D246</f>
        <v>0</v>
      </c>
      <c r="S246" s="15">
        <f>Quarter4!E246</f>
        <v>0</v>
      </c>
      <c r="T246" s="15">
        <f>Quarter4!F246</f>
        <v>0</v>
      </c>
      <c r="U246" s="15">
        <f>Quarter4!G246</f>
        <v>0</v>
      </c>
      <c r="V246" s="15">
        <f>Quarter4!H246</f>
        <v>0</v>
      </c>
      <c r="W246" s="15">
        <f>Quarter4!I246</f>
        <v>0</v>
      </c>
      <c r="X246" s="15"/>
      <c r="Y246" s="15"/>
      <c r="Z246" s="15"/>
    </row>
    <row r="247" spans="1:26" ht="38.25">
      <c r="A247" s="70" t="str">
        <f>Quarter1!A247</f>
        <v>Percentage of audit queries responded to within defined timelines</v>
      </c>
      <c r="B247" s="15">
        <f>Quarter1!B247</f>
        <v>1</v>
      </c>
      <c r="C247" s="15" t="str">
        <f>Quarter1!C247</f>
        <v>-</v>
      </c>
      <c r="D247" s="15">
        <f>Quarter1!D247</f>
        <v>0</v>
      </c>
      <c r="E247" s="15">
        <f>Quarter1!E247</f>
        <v>0</v>
      </c>
      <c r="F247" s="15">
        <f>Quarter1!F247</f>
        <v>0</v>
      </c>
      <c r="G247" s="15" t="str">
        <f>Quarter2!C247</f>
        <v>-</v>
      </c>
      <c r="H247" s="15" t="str">
        <f>Quarter2!D247</f>
        <v>-</v>
      </c>
      <c r="I247" s="15" t="str">
        <f>Quarter2!E247</f>
        <v>-</v>
      </c>
      <c r="J247" s="15" t="str">
        <f>Quarter2!F247</f>
        <v>-</v>
      </c>
      <c r="K247" s="15" t="str">
        <f>Quarter2!G247</f>
        <v>-</v>
      </c>
      <c r="L247" s="15" t="str">
        <f>Quarter3!C247</f>
        <v>-</v>
      </c>
      <c r="M247" s="15" t="str">
        <f>Quarter3!D247</f>
        <v>-</v>
      </c>
      <c r="N247" s="15" t="str">
        <f>Quarter3!E247</f>
        <v>-</v>
      </c>
      <c r="O247" s="15" t="str">
        <f>Quarter3!F247</f>
        <v>-</v>
      </c>
      <c r="P247" s="15" t="str">
        <f>Quarter3!G247</f>
        <v>-</v>
      </c>
      <c r="Q247" s="15">
        <f>Quarter4!C247</f>
        <v>0</v>
      </c>
      <c r="R247" s="15">
        <f>Quarter4!D247</f>
        <v>0</v>
      </c>
      <c r="S247" s="15">
        <f>Quarter4!E247</f>
        <v>0</v>
      </c>
      <c r="T247" s="15">
        <f>Quarter4!F247</f>
        <v>0</v>
      </c>
      <c r="U247" s="15">
        <f>Quarter4!G247</f>
        <v>0</v>
      </c>
      <c r="V247" s="15">
        <f>Quarter4!H247</f>
        <v>0</v>
      </c>
      <c r="W247" s="15">
        <f>Quarter4!I247</f>
        <v>0</v>
      </c>
      <c r="X247" s="15"/>
      <c r="Y247" s="15"/>
      <c r="Z247" s="15"/>
    </row>
    <row r="248" spans="1:26" ht="51">
      <c r="A248" s="70" t="str">
        <f>Quarter1!A248</f>
        <v>Number of technical reports to improve
productivity and service delivery</v>
      </c>
      <c r="B248" s="15">
        <f>Quarter1!B248</f>
        <v>1</v>
      </c>
      <c r="C248" s="15" t="str">
        <f>Quarter1!C248</f>
        <v>-</v>
      </c>
      <c r="D248" s="15">
        <f>Quarter1!D248</f>
        <v>0</v>
      </c>
      <c r="E248" s="15">
        <f>Quarter1!E248</f>
        <v>0</v>
      </c>
      <c r="F248" s="15">
        <f>Quarter1!F248</f>
        <v>0</v>
      </c>
      <c r="G248" s="15" t="str">
        <f>Quarter2!C248</f>
        <v>-</v>
      </c>
      <c r="H248" s="15" t="str">
        <f>Quarter2!D248</f>
        <v>-</v>
      </c>
      <c r="I248" s="15" t="str">
        <f>Quarter2!E248</f>
        <v>-</v>
      </c>
      <c r="J248" s="15" t="str">
        <f>Quarter2!F248</f>
        <v>-</v>
      </c>
      <c r="K248" s="15" t="str">
        <f>Quarter2!G248</f>
        <v>-</v>
      </c>
      <c r="L248" s="15" t="str">
        <f>Quarter3!C248</f>
        <v>-</v>
      </c>
      <c r="M248" s="15" t="str">
        <f>Quarter3!D248</f>
        <v>-</v>
      </c>
      <c r="N248" s="15" t="str">
        <f>Quarter3!E248</f>
        <v>-</v>
      </c>
      <c r="O248" s="15" t="str">
        <f>Quarter3!F248</f>
        <v>-</v>
      </c>
      <c r="P248" s="15" t="str">
        <f>Quarter3!G248</f>
        <v>-</v>
      </c>
      <c r="Q248" s="15">
        <f>Quarter4!C248</f>
        <v>0</v>
      </c>
      <c r="R248" s="15">
        <f>Quarter4!D248</f>
        <v>0</v>
      </c>
      <c r="S248" s="15">
        <f>Quarter4!E248</f>
        <v>0</v>
      </c>
      <c r="T248" s="15">
        <f>Quarter4!F248</f>
        <v>0</v>
      </c>
      <c r="U248" s="15">
        <f>Quarter4!G248</f>
        <v>0</v>
      </c>
      <c r="V248" s="15">
        <f>Quarter4!H248</f>
        <v>0</v>
      </c>
      <c r="W248" s="15">
        <f>Quarter4!I248</f>
        <v>0</v>
      </c>
      <c r="X248" s="15"/>
      <c r="Y248" s="15"/>
      <c r="Z248" s="15"/>
    </row>
    <row r="249" spans="1:26" ht="51">
      <c r="A249" s="70" t="str">
        <f>Quarter1!A249</f>
        <v>Number of statistical capacity building sessions conducted</v>
      </c>
      <c r="B249" s="15">
        <f>Quarter1!B249</f>
        <v>2</v>
      </c>
      <c r="C249" s="15" t="str">
        <f>Quarter1!C249</f>
        <v>-</v>
      </c>
      <c r="D249" s="15">
        <f>Quarter1!D249</f>
        <v>0</v>
      </c>
      <c r="E249" s="15">
        <f>Quarter1!E249</f>
        <v>0</v>
      </c>
      <c r="F249" s="15">
        <f>Quarter1!F249</f>
        <v>0</v>
      </c>
      <c r="G249" s="15">
        <f>Quarter2!C249</f>
        <v>1</v>
      </c>
      <c r="H249" s="15" t="str">
        <f>Quarter2!D249</f>
        <v>Report on statistical capacity building sessions by Sep 2015</v>
      </c>
      <c r="I249" s="15">
        <f>Quarter2!E249</f>
        <v>1</v>
      </c>
      <c r="J249" s="15">
        <f>Quarter2!F249</f>
        <v>0</v>
      </c>
      <c r="K249" s="15">
        <f>Quarter2!G249</f>
        <v>0</v>
      </c>
      <c r="L249" s="15" t="str">
        <f>Quarter3!C249</f>
        <v>-</v>
      </c>
      <c r="M249" s="15" t="str">
        <f>Quarter3!D249</f>
        <v>-</v>
      </c>
      <c r="N249" s="15" t="str">
        <f>Quarter3!E249</f>
        <v>-</v>
      </c>
      <c r="O249" s="15" t="str">
        <f>Quarter3!F249</f>
        <v>-</v>
      </c>
      <c r="P249" s="15" t="str">
        <f>Quarter3!G249</f>
        <v>-</v>
      </c>
      <c r="Q249" s="15">
        <f>Quarter4!C249</f>
        <v>0</v>
      </c>
      <c r="R249" s="15">
        <f>Quarter4!D249</f>
        <v>0</v>
      </c>
      <c r="S249" s="15">
        <f>Quarter4!E249</f>
        <v>0</v>
      </c>
      <c r="T249" s="15">
        <f>Quarter4!F249</f>
        <v>0</v>
      </c>
      <c r="U249" s="15">
        <f>Quarter4!G249</f>
        <v>0</v>
      </c>
      <c r="V249" s="15">
        <f>Quarter4!H249</f>
        <v>0</v>
      </c>
      <c r="W249" s="15">
        <f>Quarter4!I249</f>
        <v>0</v>
      </c>
      <c r="X249" s="15"/>
      <c r="Y249" s="15"/>
      <c r="Z249" s="15"/>
    </row>
    <row r="250" spans="1:26" ht="38.25">
      <c r="A250" s="70" t="str">
        <f>Quarter1!A250</f>
        <v>Response rate for quarterly household surveys (QLFS)</v>
      </c>
      <c r="B250" s="15">
        <f>Quarter1!B250</f>
        <v>4</v>
      </c>
      <c r="C250" s="15">
        <f>Quarter1!C250</f>
        <v>0.85</v>
      </c>
      <c r="D250" s="15">
        <f>Quarter1!D250</f>
        <v>0.93</v>
      </c>
      <c r="E250" s="15">
        <f>Quarter1!E250</f>
        <v>0.08</v>
      </c>
      <c r="F250" s="15" t="str">
        <f>Quarter1!F250</f>
        <v>9,4%</v>
      </c>
      <c r="G250" s="15" t="str">
        <f>Quarter2!C250</f>
        <v>92,6%</v>
      </c>
      <c r="H250" s="15">
        <f>Quarter2!D250</f>
        <v>0.85</v>
      </c>
      <c r="I250" s="15">
        <f>Quarter2!E250</f>
        <v>0.92</v>
      </c>
      <c r="J250" s="15">
        <f>Quarter2!F250</f>
        <v>7.0000000000000007E-2</v>
      </c>
      <c r="K250" s="15" t="str">
        <f>Quarter2!G250</f>
        <v>8,2%</v>
      </c>
      <c r="L250" s="15">
        <f>Quarter3!C250</f>
        <v>0.92</v>
      </c>
      <c r="M250" s="15">
        <f>Quarter3!D250</f>
        <v>0.85</v>
      </c>
      <c r="N250" s="15" t="str">
        <f>Quarter3!E250</f>
        <v>????</v>
      </c>
      <c r="O250" s="15" t="str">
        <f>Quarter3!F250</f>
        <v>????</v>
      </c>
      <c r="P250" s="15" t="str">
        <f>Quarter3!G250</f>
        <v>????</v>
      </c>
      <c r="Q250" s="15">
        <f>Quarter4!C250</f>
        <v>0</v>
      </c>
      <c r="R250" s="15">
        <f>Quarter4!D250</f>
        <v>0</v>
      </c>
      <c r="S250" s="15">
        <f>Quarter4!E250</f>
        <v>0</v>
      </c>
      <c r="T250" s="15">
        <f>Quarter4!F250</f>
        <v>0</v>
      </c>
      <c r="U250" s="15">
        <f>Quarter4!G250</f>
        <v>0</v>
      </c>
      <c r="V250" s="15">
        <f>Quarter4!H250</f>
        <v>0</v>
      </c>
      <c r="W250" s="15">
        <f>Quarter4!I250</f>
        <v>0</v>
      </c>
      <c r="X250" s="15"/>
      <c r="Y250" s="15"/>
      <c r="Z250" s="15"/>
    </row>
    <row r="251" spans="1:26" ht="51">
      <c r="A251" s="70" t="str">
        <f>Quarter1!A251</f>
        <v>Response rate for household surveys (GHS,
VOCs, DTS &amp; CS2016)</v>
      </c>
      <c r="B251" s="15">
        <f>Quarter1!B251</f>
        <v>4</v>
      </c>
      <c r="C251" s="15">
        <f>Quarter1!C251</f>
        <v>0.85</v>
      </c>
      <c r="D251" s="15" t="str">
        <f>Quarter1!D251</f>
        <v>95,3%</v>
      </c>
      <c r="E251" s="15" t="str">
        <f>Quarter1!E251</f>
        <v>10,3%</v>
      </c>
      <c r="F251" s="15" t="str">
        <f>Quarter1!F251</f>
        <v>12,1</v>
      </c>
      <c r="G251" s="15" t="str">
        <f>Quarter2!C251</f>
        <v>95,1%</v>
      </c>
      <c r="H251" s="15">
        <f>Quarter2!D251</f>
        <v>0.85</v>
      </c>
      <c r="I251" s="15">
        <f>Quarter2!E251</f>
        <v>0.94</v>
      </c>
      <c r="J251" s="15" t="str">
        <f>Quarter2!F251</f>
        <v>9&amp;</v>
      </c>
      <c r="K251" s="15" t="str">
        <f>Quarter2!G251</f>
        <v>10,5%</v>
      </c>
      <c r="L251" s="15">
        <f>Quarter3!C251</f>
        <v>0.94</v>
      </c>
      <c r="M251" s="15">
        <f>Quarter3!D251</f>
        <v>0.85</v>
      </c>
      <c r="N251" s="15" t="str">
        <f>Quarter3!E251</f>
        <v>????</v>
      </c>
      <c r="O251" s="15" t="str">
        <f>Quarter3!F251</f>
        <v>????</v>
      </c>
      <c r="P251" s="15" t="str">
        <f>Quarter3!G251</f>
        <v>????</v>
      </c>
      <c r="Q251" s="15">
        <f>Quarter4!C251</f>
        <v>0</v>
      </c>
      <c r="R251" s="15">
        <f>Quarter4!D251</f>
        <v>0</v>
      </c>
      <c r="S251" s="15">
        <f>Quarter4!E251</f>
        <v>0</v>
      </c>
      <c r="T251" s="15">
        <f>Quarter4!F251</f>
        <v>0</v>
      </c>
      <c r="U251" s="15">
        <f>Quarter4!G251</f>
        <v>0</v>
      </c>
      <c r="V251" s="15">
        <f>Quarter4!H251</f>
        <v>0</v>
      </c>
      <c r="W251" s="15">
        <f>Quarter4!I251</f>
        <v>0</v>
      </c>
      <c r="X251" s="15"/>
      <c r="Y251" s="15"/>
      <c r="Z251" s="15"/>
    </row>
    <row r="252" spans="1:26" ht="63.75">
      <c r="A252" s="70" t="str">
        <f>Quarter1!A252</f>
        <v>Number of stakeholder workshops/consultations</v>
      </c>
      <c r="B252" s="15">
        <f>Quarter1!B252</f>
        <v>2</v>
      </c>
      <c r="C252" s="15" t="str">
        <f>Quarter1!C252</f>
        <v>-</v>
      </c>
      <c r="D252" s="15">
        <f>Quarter1!D252</f>
        <v>1</v>
      </c>
      <c r="E252" s="15">
        <f>Quarter1!E252</f>
        <v>1</v>
      </c>
      <c r="F252" s="15">
        <f>Quarter1!F252</f>
        <v>1</v>
      </c>
      <c r="G252" s="15">
        <f>Quarter2!C252</f>
        <v>1</v>
      </c>
      <c r="H252" s="15" t="str">
        <f>Quarter2!D252</f>
        <v>Report on stakeholder workshop conducted by Sep 2015</v>
      </c>
      <c r="I252" s="15">
        <f>Quarter2!E252</f>
        <v>1</v>
      </c>
      <c r="J252" s="15">
        <f>Quarter2!F252</f>
        <v>0</v>
      </c>
      <c r="K252" s="15">
        <f>Quarter2!G252</f>
        <v>0</v>
      </c>
      <c r="L252" s="15">
        <f>Quarter3!C252</f>
        <v>1</v>
      </c>
      <c r="M252" s="15" t="str">
        <f>Quarter3!D252</f>
        <v>-</v>
      </c>
      <c r="N252" s="15" t="str">
        <f>Quarter3!E252</f>
        <v>-</v>
      </c>
      <c r="O252" s="15" t="str">
        <f>Quarter3!F252</f>
        <v>-</v>
      </c>
      <c r="P252" s="15" t="str">
        <f>Quarter3!G252</f>
        <v>-</v>
      </c>
      <c r="Q252" s="15">
        <f>Quarter4!C252</f>
        <v>0</v>
      </c>
      <c r="R252" s="15">
        <f>Quarter4!D252</f>
        <v>0</v>
      </c>
      <c r="S252" s="15">
        <f>Quarter4!E252</f>
        <v>0</v>
      </c>
      <c r="T252" s="15">
        <f>Quarter4!F252</f>
        <v>0</v>
      </c>
      <c r="U252" s="15">
        <f>Quarter4!G252</f>
        <v>0</v>
      </c>
      <c r="V252" s="15">
        <f>Quarter4!H252</f>
        <v>0</v>
      </c>
      <c r="W252" s="15">
        <f>Quarter4!I252</f>
        <v>0</v>
      </c>
      <c r="X252" s="15"/>
      <c r="Y252" s="15"/>
      <c r="Z252" s="15"/>
    </row>
    <row r="253" spans="1:26">
      <c r="A253" s="70" t="str">
        <f>Quarter1!A253</f>
        <v>Number of fact sheets</v>
      </c>
      <c r="B253" s="15">
        <f>Quarter1!B253</f>
        <v>4</v>
      </c>
      <c r="C253" s="15">
        <f>Quarter1!C253</f>
        <v>1</v>
      </c>
      <c r="D253" s="15">
        <f>Quarter1!D253</f>
        <v>6</v>
      </c>
      <c r="E253" s="15">
        <f>Quarter1!E253</f>
        <v>5</v>
      </c>
      <c r="F253" s="15">
        <f>Quarter1!F253</f>
        <v>5</v>
      </c>
      <c r="G253" s="15">
        <f>Quarter2!C253</f>
        <v>5</v>
      </c>
      <c r="H253" s="15">
        <f>Quarter2!D253</f>
        <v>1</v>
      </c>
      <c r="I253" s="15">
        <f>Quarter2!E253</f>
        <v>5</v>
      </c>
      <c r="J253" s="15">
        <f>Quarter2!F253</f>
        <v>4</v>
      </c>
      <c r="K253" s="15">
        <f>Quarter2!G253</f>
        <v>4</v>
      </c>
      <c r="L253" s="15">
        <f>Quarter3!C253</f>
        <v>5</v>
      </c>
      <c r="M253" s="15">
        <f>Quarter3!D253</f>
        <v>1</v>
      </c>
      <c r="N253" s="15">
        <f>Quarter3!E253</f>
        <v>6</v>
      </c>
      <c r="O253" s="15">
        <f>Quarter3!F253</f>
        <v>5</v>
      </c>
      <c r="P253" s="15">
        <f>Quarter3!G253</f>
        <v>5</v>
      </c>
      <c r="Q253" s="15">
        <f>Quarter4!C253</f>
        <v>0</v>
      </c>
      <c r="R253" s="15">
        <f>Quarter4!D253</f>
        <v>0</v>
      </c>
      <c r="S253" s="15">
        <f>Quarter4!E253</f>
        <v>0</v>
      </c>
      <c r="T253" s="15">
        <f>Quarter4!F253</f>
        <v>0</v>
      </c>
      <c r="U253" s="15">
        <f>Quarter4!G253</f>
        <v>0</v>
      </c>
      <c r="V253" s="15">
        <f>Quarter4!H253</f>
        <v>0</v>
      </c>
      <c r="W253" s="15">
        <f>Quarter4!I253</f>
        <v>0</v>
      </c>
      <c r="X253" s="15"/>
      <c r="Y253" s="15"/>
      <c r="Z253" s="15"/>
    </row>
    <row r="254" spans="1:26" ht="63.75">
      <c r="A254" s="70" t="str">
        <f>Quarter1!A254</f>
        <v>Number and timeliness of technical
documents/reports to improve the statistics value chain</v>
      </c>
      <c r="B254" s="15">
        <f>Quarter1!B254</f>
        <v>2</v>
      </c>
      <c r="C254" s="15" t="str">
        <f>Quarter1!C254</f>
        <v>-</v>
      </c>
      <c r="D254" s="15">
        <f>Quarter1!D254</f>
        <v>0</v>
      </c>
      <c r="E254" s="15">
        <f>Quarter1!E254</f>
        <v>0</v>
      </c>
      <c r="F254" s="15">
        <f>Quarter1!F254</f>
        <v>0</v>
      </c>
      <c r="G254" s="15" t="str">
        <f>Quarter2!C254</f>
        <v>-</v>
      </c>
      <c r="H254" s="15" t="str">
        <f>Quarter2!D254</f>
        <v>-</v>
      </c>
      <c r="I254" s="15" t="str">
        <f>Quarter2!E254</f>
        <v>-</v>
      </c>
      <c r="J254" s="15" t="str">
        <f>Quarter2!F254</f>
        <v>-</v>
      </c>
      <c r="K254" s="15" t="str">
        <f>Quarter2!G254</f>
        <v>-</v>
      </c>
      <c r="L254" s="15" t="str">
        <f>Quarter3!C254</f>
        <v>-</v>
      </c>
      <c r="M254" s="15" t="str">
        <f>Quarter3!D254</f>
        <v>-</v>
      </c>
      <c r="N254" s="15" t="str">
        <f>Quarter3!E254</f>
        <v>-</v>
      </c>
      <c r="O254" s="15" t="str">
        <f>Quarter3!F254</f>
        <v>-</v>
      </c>
      <c r="P254" s="15" t="str">
        <f>Quarter3!G254</f>
        <v>-</v>
      </c>
      <c r="Q254" s="15">
        <f>Quarter4!C254</f>
        <v>0</v>
      </c>
      <c r="R254" s="15">
        <f>Quarter4!D254</f>
        <v>0</v>
      </c>
      <c r="S254" s="15">
        <f>Quarter4!E254</f>
        <v>0</v>
      </c>
      <c r="T254" s="15">
        <f>Quarter4!F254</f>
        <v>0</v>
      </c>
      <c r="U254" s="15">
        <f>Quarter4!G254</f>
        <v>0</v>
      </c>
      <c r="V254" s="15">
        <f>Quarter4!H254</f>
        <v>0</v>
      </c>
      <c r="W254" s="15">
        <f>Quarter4!I254</f>
        <v>0</v>
      </c>
      <c r="X254" s="15"/>
      <c r="Y254" s="15"/>
      <c r="Z254" s="15"/>
    </row>
    <row r="255" spans="1:26" ht="38.25">
      <c r="A255" s="70" t="str">
        <f>Quarter1!A255</f>
        <v>Number of technical documents/ reports to
improve the SIF</v>
      </c>
      <c r="B255" s="15">
        <f>Quarter1!B255</f>
        <v>2</v>
      </c>
      <c r="C255" s="15" t="str">
        <f>Quarter1!C255</f>
        <v>-</v>
      </c>
      <c r="D255" s="15">
        <f>Quarter1!D255</f>
        <v>0</v>
      </c>
      <c r="E255" s="15">
        <f>Quarter1!E255</f>
        <v>0</v>
      </c>
      <c r="F255" s="15">
        <f>Quarter1!F255</f>
        <v>0</v>
      </c>
      <c r="G255" s="15" t="str">
        <f>Quarter2!C255</f>
        <v>-</v>
      </c>
      <c r="H255" s="15" t="str">
        <f>Quarter2!D255</f>
        <v>-</v>
      </c>
      <c r="I255" s="15" t="str">
        <f>Quarter2!E255</f>
        <v>-</v>
      </c>
      <c r="J255" s="15" t="str">
        <f>Quarter2!F255</f>
        <v>-</v>
      </c>
      <c r="K255" s="15" t="str">
        <f>Quarter2!G255</f>
        <v>-</v>
      </c>
      <c r="L255" s="15" t="str">
        <f>Quarter3!C255</f>
        <v>-</v>
      </c>
      <c r="M255" s="15" t="str">
        <f>Quarter3!D255</f>
        <v>-</v>
      </c>
      <c r="N255" s="15" t="str">
        <f>Quarter3!E255</f>
        <v>-</v>
      </c>
      <c r="O255" s="15" t="str">
        <f>Quarter3!F255</f>
        <v>-</v>
      </c>
      <c r="P255" s="15" t="str">
        <f>Quarter3!G255</f>
        <v>-</v>
      </c>
      <c r="Q255" s="15">
        <f>Quarter4!C255</f>
        <v>0</v>
      </c>
      <c r="R255" s="15">
        <f>Quarter4!D255</f>
        <v>0</v>
      </c>
      <c r="S255" s="15">
        <f>Quarter4!E255</f>
        <v>0</v>
      </c>
      <c r="T255" s="15">
        <f>Quarter4!F255</f>
        <v>0</v>
      </c>
      <c r="U255" s="15">
        <f>Quarter4!G255</f>
        <v>0</v>
      </c>
      <c r="V255" s="15">
        <f>Quarter4!H255</f>
        <v>0</v>
      </c>
      <c r="W255" s="15">
        <f>Quarter4!I255</f>
        <v>0</v>
      </c>
      <c r="X255" s="15"/>
      <c r="Y255" s="15"/>
      <c r="Z255" s="15"/>
    </row>
    <row r="256" spans="1:26" ht="38.25">
      <c r="A256" s="70" t="str">
        <f>Quarter1!A256</f>
        <v>Number of SANSS partners provided with
statistical support</v>
      </c>
      <c r="B256" s="15">
        <f>Quarter1!B256</f>
        <v>2</v>
      </c>
      <c r="C256" s="15" t="str">
        <f>Quarter1!C256</f>
        <v>-</v>
      </c>
      <c r="D256" s="15">
        <f>Quarter1!D256</f>
        <v>0</v>
      </c>
      <c r="E256" s="15">
        <f>Quarter1!E256</f>
        <v>0</v>
      </c>
      <c r="F256" s="15">
        <f>Quarter1!F256</f>
        <v>0</v>
      </c>
      <c r="G256" s="15" t="str">
        <f>Quarter2!C256</f>
        <v>-</v>
      </c>
      <c r="H256" s="15" t="str">
        <f>Quarter2!D256</f>
        <v>Report on technical support provided by Sep 2015</v>
      </c>
      <c r="I256" s="15">
        <f>Quarter2!E256</f>
        <v>0</v>
      </c>
      <c r="J256" s="15">
        <f>Quarter2!F256</f>
        <v>1</v>
      </c>
      <c r="K256" s="15">
        <f>Quarter2!G256</f>
        <v>1</v>
      </c>
      <c r="L256" s="15" t="str">
        <f>Quarter3!C256</f>
        <v>-</v>
      </c>
      <c r="M256" s="15" t="str">
        <f>Quarter3!D256</f>
        <v>-</v>
      </c>
      <c r="N256" s="15" t="str">
        <f>Quarter3!E256</f>
        <v>-</v>
      </c>
      <c r="O256" s="15" t="str">
        <f>Quarter3!F256</f>
        <v>-</v>
      </c>
      <c r="P256" s="15" t="str">
        <f>Quarter3!G256</f>
        <v>-</v>
      </c>
      <c r="Q256" s="15">
        <f>Quarter4!C256</f>
        <v>0</v>
      </c>
      <c r="R256" s="15">
        <f>Quarter4!D256</f>
        <v>0</v>
      </c>
      <c r="S256" s="15">
        <f>Quarter4!E256</f>
        <v>0</v>
      </c>
      <c r="T256" s="15">
        <f>Quarter4!F256</f>
        <v>0</v>
      </c>
      <c r="U256" s="15">
        <f>Quarter4!G256</f>
        <v>0</v>
      </c>
      <c r="V256" s="15">
        <f>Quarter4!H256</f>
        <v>0</v>
      </c>
      <c r="W256" s="15">
        <f>Quarter4!I256</f>
        <v>0</v>
      </c>
      <c r="X256" s="15"/>
      <c r="Y256" s="15"/>
      <c r="Z256" s="15"/>
    </row>
    <row r="257" spans="1:26" ht="38.25">
      <c r="A257" s="70" t="str">
        <f>Quarter1!A257</f>
        <v>Number of technical reports to improve statistical coordination</v>
      </c>
      <c r="B257" s="15">
        <f>Quarter1!B257</f>
        <v>2</v>
      </c>
      <c r="C257" s="15" t="str">
        <f>Quarter1!C257</f>
        <v>-</v>
      </c>
      <c r="D257" s="15">
        <f>Quarter1!D257</f>
        <v>0</v>
      </c>
      <c r="E257" s="15">
        <f>Quarter1!E257</f>
        <v>0</v>
      </c>
      <c r="F257" s="15">
        <f>Quarter1!F257</f>
        <v>0</v>
      </c>
      <c r="G257" s="15" t="str">
        <f>Quarter2!C257</f>
        <v>-</v>
      </c>
      <c r="H257" s="15" t="str">
        <f>Quarter2!D257</f>
        <v>-</v>
      </c>
      <c r="I257" s="15" t="str">
        <f>Quarter2!E257</f>
        <v>-</v>
      </c>
      <c r="J257" s="15" t="str">
        <f>Quarter2!F257</f>
        <v>-</v>
      </c>
      <c r="K257" s="15" t="str">
        <f>Quarter2!G257</f>
        <v>-</v>
      </c>
      <c r="L257" s="15" t="str">
        <f>Quarter3!C257</f>
        <v>-</v>
      </c>
      <c r="M257" s="15" t="str">
        <f>Quarter3!D257</f>
        <v>-</v>
      </c>
      <c r="N257" s="15" t="str">
        <f>Quarter3!E257</f>
        <v>-</v>
      </c>
      <c r="O257" s="15" t="str">
        <f>Quarter3!F257</f>
        <v>-</v>
      </c>
      <c r="P257" s="15" t="str">
        <f>Quarter3!G257</f>
        <v>-</v>
      </c>
      <c r="Q257" s="15">
        <f>Quarter4!C257</f>
        <v>0</v>
      </c>
      <c r="R257" s="15">
        <f>Quarter4!D257</f>
        <v>0</v>
      </c>
      <c r="S257" s="15">
        <f>Quarter4!E257</f>
        <v>0</v>
      </c>
      <c r="T257" s="15">
        <f>Quarter4!F257</f>
        <v>0</v>
      </c>
      <c r="U257" s="15">
        <f>Quarter4!G257</f>
        <v>0</v>
      </c>
      <c r="V257" s="15">
        <f>Quarter4!H257</f>
        <v>0</v>
      </c>
      <c r="W257" s="15">
        <f>Quarter4!I257</f>
        <v>0</v>
      </c>
      <c r="X257" s="15"/>
      <c r="Y257" s="15"/>
      <c r="Z257" s="15"/>
    </row>
    <row r="258" spans="1:26" ht="38.25">
      <c r="A258" s="70" t="str">
        <f>Quarter1!A258</f>
        <v>Number and timeliness of governance and
administrative reports</v>
      </c>
      <c r="B258" s="15">
        <f>Quarter1!B258</f>
        <v>4</v>
      </c>
      <c r="C258" s="15">
        <f>Quarter1!C258</f>
        <v>1</v>
      </c>
      <c r="D258" s="15">
        <f>Quarter1!D258</f>
        <v>1</v>
      </c>
      <c r="E258" s="15">
        <f>Quarter1!E258</f>
        <v>0</v>
      </c>
      <c r="F258" s="15">
        <f>Quarter1!F258</f>
        <v>0</v>
      </c>
      <c r="G258" s="15">
        <f>Quarter2!C258</f>
        <v>1</v>
      </c>
      <c r="H258" s="15">
        <f>Quarter2!D258</f>
        <v>1</v>
      </c>
      <c r="I258" s="15">
        <f>Quarter2!E258</f>
        <v>1</v>
      </c>
      <c r="J258" s="15">
        <f>Quarter2!F258</f>
        <v>0</v>
      </c>
      <c r="K258" s="15">
        <f>Quarter2!G258</f>
        <v>0</v>
      </c>
      <c r="L258" s="15">
        <f>Quarter3!C258</f>
        <v>1</v>
      </c>
      <c r="M258" s="15">
        <f>Quarter3!D258</f>
        <v>1</v>
      </c>
      <c r="N258" s="15">
        <f>Quarter3!E258</f>
        <v>1</v>
      </c>
      <c r="O258" s="15">
        <f>Quarter3!F258</f>
        <v>0</v>
      </c>
      <c r="P258" s="15">
        <f>Quarter3!G258</f>
        <v>0</v>
      </c>
      <c r="Q258" s="15">
        <f>Quarter4!C258</f>
        <v>0</v>
      </c>
      <c r="R258" s="15">
        <f>Quarter4!D258</f>
        <v>0</v>
      </c>
      <c r="S258" s="15">
        <f>Quarter4!E258</f>
        <v>0</v>
      </c>
      <c r="T258" s="15">
        <f>Quarter4!F258</f>
        <v>0</v>
      </c>
      <c r="U258" s="15">
        <f>Quarter4!G258</f>
        <v>0</v>
      </c>
      <c r="V258" s="15">
        <f>Quarter4!H258</f>
        <v>0</v>
      </c>
      <c r="W258" s="15">
        <f>Quarter4!I258</f>
        <v>0</v>
      </c>
      <c r="X258" s="15"/>
      <c r="Y258" s="15"/>
      <c r="Z258" s="15"/>
    </row>
    <row r="259" spans="1:26" ht="38.25">
      <c r="A259" s="70" t="str">
        <f>Quarter1!A259</f>
        <v>Percentage of audit queries responded to within defined timelines</v>
      </c>
      <c r="B259" s="15">
        <f>Quarter1!B259</f>
        <v>1</v>
      </c>
      <c r="C259" s="15" t="str">
        <f>Quarter1!C259</f>
        <v>-</v>
      </c>
      <c r="D259" s="15">
        <f>Quarter1!D259</f>
        <v>0</v>
      </c>
      <c r="E259" s="15">
        <f>Quarter1!E259</f>
        <v>0</v>
      </c>
      <c r="F259" s="15">
        <f>Quarter1!F259</f>
        <v>0</v>
      </c>
      <c r="G259" s="15" t="str">
        <f>Quarter2!C259</f>
        <v>-</v>
      </c>
      <c r="H259" s="15" t="str">
        <f>Quarter2!D259</f>
        <v>-</v>
      </c>
      <c r="I259" s="15" t="str">
        <f>Quarter2!E259</f>
        <v>-</v>
      </c>
      <c r="J259" s="15" t="str">
        <f>Quarter2!F259</f>
        <v>-</v>
      </c>
      <c r="K259" s="15" t="str">
        <f>Quarter2!G259</f>
        <v>-</v>
      </c>
      <c r="L259" s="15" t="str">
        <f>Quarter3!C259</f>
        <v>-</v>
      </c>
      <c r="M259" s="15" t="str">
        <f>Quarter3!D259</f>
        <v>-</v>
      </c>
      <c r="N259" s="15" t="str">
        <f>Quarter3!E259</f>
        <v>-</v>
      </c>
      <c r="O259" s="15" t="str">
        <f>Quarter3!F259</f>
        <v>-</v>
      </c>
      <c r="P259" s="15" t="str">
        <f>Quarter3!G259</f>
        <v>-</v>
      </c>
      <c r="Q259" s="15">
        <f>Quarter4!C259</f>
        <v>0</v>
      </c>
      <c r="R259" s="15">
        <f>Quarter4!D259</f>
        <v>0</v>
      </c>
      <c r="S259" s="15">
        <f>Quarter4!E259</f>
        <v>0</v>
      </c>
      <c r="T259" s="15">
        <f>Quarter4!F259</f>
        <v>0</v>
      </c>
      <c r="U259" s="15">
        <f>Quarter4!G259</f>
        <v>0</v>
      </c>
      <c r="V259" s="15">
        <f>Quarter4!H259</f>
        <v>0</v>
      </c>
      <c r="W259" s="15">
        <f>Quarter4!I259</f>
        <v>0</v>
      </c>
      <c r="X259" s="15"/>
      <c r="Y259" s="15"/>
      <c r="Z259" s="15"/>
    </row>
    <row r="260" spans="1:26" ht="51">
      <c r="A260" s="70" t="str">
        <f>Quarter1!A260</f>
        <v>Number of technical reports to improve
productivity and service delivery</v>
      </c>
      <c r="B260" s="15">
        <f>Quarter1!B260</f>
        <v>1</v>
      </c>
      <c r="C260" s="15" t="str">
        <f>Quarter1!C260</f>
        <v>-</v>
      </c>
      <c r="D260" s="15">
        <f>Quarter1!D260</f>
        <v>0</v>
      </c>
      <c r="E260" s="15">
        <f>Quarter1!E260</f>
        <v>0</v>
      </c>
      <c r="F260" s="15">
        <f>Quarter1!F260</f>
        <v>0</v>
      </c>
      <c r="G260" s="15" t="str">
        <f>Quarter2!C260</f>
        <v>-</v>
      </c>
      <c r="H260" s="15" t="str">
        <f>Quarter2!D260</f>
        <v>-</v>
      </c>
      <c r="I260" s="15" t="str">
        <f>Quarter2!E260</f>
        <v>-</v>
      </c>
      <c r="J260" s="15" t="str">
        <f>Quarter2!F260</f>
        <v>-</v>
      </c>
      <c r="K260" s="15" t="str">
        <f>Quarter2!G260</f>
        <v>-</v>
      </c>
      <c r="L260" s="15" t="str">
        <f>Quarter3!C260</f>
        <v>-</v>
      </c>
      <c r="M260" s="15" t="str">
        <f>Quarter3!D260</f>
        <v>-</v>
      </c>
      <c r="N260" s="15" t="str">
        <f>Quarter3!E260</f>
        <v>-</v>
      </c>
      <c r="O260" s="15" t="str">
        <f>Quarter3!F260</f>
        <v>-</v>
      </c>
      <c r="P260" s="15" t="str">
        <f>Quarter3!G260</f>
        <v>-</v>
      </c>
      <c r="Q260" s="15">
        <f>Quarter4!C260</f>
        <v>0</v>
      </c>
      <c r="R260" s="15">
        <f>Quarter4!D260</f>
        <v>0</v>
      </c>
      <c r="S260" s="15">
        <f>Quarter4!E260</f>
        <v>0</v>
      </c>
      <c r="T260" s="15">
        <f>Quarter4!F260</f>
        <v>0</v>
      </c>
      <c r="U260" s="15">
        <f>Quarter4!G260</f>
        <v>0</v>
      </c>
      <c r="V260" s="15">
        <f>Quarter4!H260</f>
        <v>0</v>
      </c>
      <c r="W260" s="15">
        <f>Quarter4!I260</f>
        <v>0</v>
      </c>
      <c r="X260" s="15"/>
      <c r="Y260" s="15"/>
      <c r="Z260" s="15"/>
    </row>
    <row r="261" spans="1:26" ht="51">
      <c r="A261" s="70" t="str">
        <f>Quarter1!A261</f>
        <v>Number of statistical capacity building sessions conducted</v>
      </c>
      <c r="B261" s="15">
        <f>Quarter1!B261</f>
        <v>2</v>
      </c>
      <c r="C261" s="15" t="str">
        <f>Quarter1!C261</f>
        <v>-</v>
      </c>
      <c r="D261" s="15">
        <f>Quarter1!D261</f>
        <v>1</v>
      </c>
      <c r="E261" s="15">
        <f>Quarter1!E261</f>
        <v>1</v>
      </c>
      <c r="F261" s="15">
        <f>Quarter1!F261</f>
        <v>1</v>
      </c>
      <c r="G261" s="15">
        <f>Quarter2!C261</f>
        <v>1</v>
      </c>
      <c r="H261" s="15" t="str">
        <f>Quarter2!D261</f>
        <v>Report on statistical capacity building sessions by Sep 2015</v>
      </c>
      <c r="I261" s="15">
        <f>Quarter2!E261</f>
        <v>1</v>
      </c>
      <c r="J261" s="15">
        <f>Quarter2!F261</f>
        <v>0</v>
      </c>
      <c r="K261" s="15">
        <f>Quarter2!G261</f>
        <v>0</v>
      </c>
      <c r="L261" s="15">
        <f>Quarter3!C261</f>
        <v>1</v>
      </c>
      <c r="M261" s="15" t="str">
        <f>Quarter3!D261</f>
        <v>-</v>
      </c>
      <c r="N261" s="15">
        <f>Quarter3!E261</f>
        <v>1</v>
      </c>
      <c r="O261" s="15">
        <f>Quarter3!F261</f>
        <v>1</v>
      </c>
      <c r="P261" s="15">
        <f>Quarter3!G261</f>
        <v>1</v>
      </c>
      <c r="Q261" s="15">
        <f>Quarter4!C261</f>
        <v>0</v>
      </c>
      <c r="R261" s="15">
        <f>Quarter4!D261</f>
        <v>0</v>
      </c>
      <c r="S261" s="15">
        <f>Quarter4!E261</f>
        <v>0</v>
      </c>
      <c r="T261" s="15">
        <f>Quarter4!F261</f>
        <v>0</v>
      </c>
      <c r="U261" s="15">
        <f>Quarter4!G261</f>
        <v>0</v>
      </c>
      <c r="V261" s="15">
        <f>Quarter4!H261</f>
        <v>0</v>
      </c>
      <c r="W261" s="15">
        <f>Quarter4!I261</f>
        <v>0</v>
      </c>
      <c r="X261" s="15"/>
      <c r="Y261" s="15"/>
      <c r="Z261" s="15"/>
    </row>
    <row r="262" spans="1:26" ht="38.25">
      <c r="A262" s="70" t="str">
        <f>Quarter1!A262</f>
        <v>Response rate for quarterly household surveys (QLFS)</v>
      </c>
      <c r="B262" s="15">
        <f>Quarter1!B262</f>
        <v>4</v>
      </c>
      <c r="C262" s="15">
        <f>Quarter1!C262</f>
        <v>0.85</v>
      </c>
      <c r="D262" s="15">
        <f>Quarter1!D262</f>
        <v>0.92</v>
      </c>
      <c r="E262" s="15">
        <f>Quarter1!E262</f>
        <v>7.0000000000000007E-2</v>
      </c>
      <c r="F262" s="15" t="str">
        <f>Quarter1!F262</f>
        <v>8,2%</v>
      </c>
      <c r="G262" s="15">
        <f>Quarter2!C262</f>
        <v>0.92</v>
      </c>
      <c r="H262" s="15">
        <f>Quarter2!D262</f>
        <v>0.85</v>
      </c>
      <c r="I262" s="15">
        <f>Quarter2!E262</f>
        <v>0.93</v>
      </c>
      <c r="J262" s="15">
        <f>Quarter2!F262</f>
        <v>0.08</v>
      </c>
      <c r="K262" s="15" t="str">
        <f>Quarter2!G262</f>
        <v>9,4%</v>
      </c>
      <c r="L262" s="15">
        <f>Quarter3!C262</f>
        <v>0.93</v>
      </c>
      <c r="M262" s="15">
        <f>Quarter3!D262</f>
        <v>0.85</v>
      </c>
      <c r="N262" s="15" t="str">
        <f>Quarter3!E262</f>
        <v>91,3%</v>
      </c>
      <c r="O262" s="15" t="str">
        <f>Quarter3!F262</f>
        <v>6,3%</v>
      </c>
      <c r="P262" s="15" t="str">
        <f>Quarter3!G262</f>
        <v>7,4%</v>
      </c>
      <c r="Q262" s="15">
        <f>Quarter4!C262</f>
        <v>0</v>
      </c>
      <c r="R262" s="15">
        <f>Quarter4!D262</f>
        <v>0</v>
      </c>
      <c r="S262" s="15">
        <f>Quarter4!E262</f>
        <v>0</v>
      </c>
      <c r="T262" s="15">
        <f>Quarter4!F262</f>
        <v>0</v>
      </c>
      <c r="U262" s="15">
        <f>Quarter4!G262</f>
        <v>0</v>
      </c>
      <c r="V262" s="15">
        <f>Quarter4!H262</f>
        <v>0</v>
      </c>
      <c r="W262" s="15">
        <f>Quarter4!I262</f>
        <v>0</v>
      </c>
      <c r="X262" s="15"/>
      <c r="Y262" s="15"/>
      <c r="Z262" s="15"/>
    </row>
    <row r="263" spans="1:26" ht="51">
      <c r="A263" s="70" t="str">
        <f>Quarter1!A263</f>
        <v>Response rate for household surveys (GHS,
VOCs, DTS &amp; CS2016)</v>
      </c>
      <c r="B263" s="15">
        <f>Quarter1!B263</f>
        <v>4</v>
      </c>
      <c r="C263" s="15">
        <f>Quarter1!C263</f>
        <v>0.85</v>
      </c>
      <c r="D263" s="15">
        <f>Quarter1!D263</f>
        <v>0.96</v>
      </c>
      <c r="E263" s="15">
        <f>Quarter1!E263</f>
        <v>0.11</v>
      </c>
      <c r="F263" s="15" t="str">
        <f>Quarter1!F263</f>
        <v>12,9%</v>
      </c>
      <c r="G263" s="15" t="str">
        <f>Quarter2!C263</f>
        <v>96,1%</v>
      </c>
      <c r="H263" s="15">
        <f>Quarter2!D263</f>
        <v>0.85</v>
      </c>
      <c r="I263" s="15" t="str">
        <f>Quarter2!E263</f>
        <v>87,9%</v>
      </c>
      <c r="J263" s="15" t="str">
        <f>Quarter2!F263</f>
        <v>2,9%</v>
      </c>
      <c r="K263" s="15" t="str">
        <f>Quarter2!G263</f>
        <v>3,4%</v>
      </c>
      <c r="L263" s="15" t="str">
        <f>Quarter3!C263</f>
        <v>87,9%</v>
      </c>
      <c r="M263" s="15">
        <f>Quarter3!D263</f>
        <v>0.85</v>
      </c>
      <c r="N263" s="15" t="str">
        <f>Quarter3!E263</f>
        <v>95,3%</v>
      </c>
      <c r="O263" s="15" t="str">
        <f>Quarter3!F263</f>
        <v>10,3%</v>
      </c>
      <c r="P263" s="15" t="str">
        <f>Quarter3!G263</f>
        <v>12,1%</v>
      </c>
      <c r="Q263" s="15">
        <f>Quarter4!C263</f>
        <v>0</v>
      </c>
      <c r="R263" s="15">
        <f>Quarter4!D263</f>
        <v>0</v>
      </c>
      <c r="S263" s="15">
        <f>Quarter4!E263</f>
        <v>0</v>
      </c>
      <c r="T263" s="15">
        <f>Quarter4!F263</f>
        <v>0</v>
      </c>
      <c r="U263" s="15">
        <f>Quarter4!G263</f>
        <v>0</v>
      </c>
      <c r="V263" s="15">
        <f>Quarter4!H263</f>
        <v>0</v>
      </c>
      <c r="W263" s="15">
        <f>Quarter4!I263</f>
        <v>0</v>
      </c>
      <c r="X263" s="15"/>
      <c r="Y263" s="15"/>
      <c r="Z263" s="15"/>
    </row>
    <row r="264" spans="1:26" ht="63.75">
      <c r="A264" s="70" t="str">
        <f>Quarter1!A264</f>
        <v>Number of stakeholder workshops/consultations</v>
      </c>
      <c r="B264" s="15">
        <f>Quarter1!B264</f>
        <v>2</v>
      </c>
      <c r="C264" s="15" t="str">
        <f>Quarter1!C264</f>
        <v>-</v>
      </c>
      <c r="D264" s="15">
        <f>Quarter1!D264</f>
        <v>2</v>
      </c>
      <c r="E264" s="15">
        <f>Quarter1!E264</f>
        <v>2</v>
      </c>
      <c r="F264" s="15">
        <f>Quarter1!F264</f>
        <v>1</v>
      </c>
      <c r="G264" s="15">
        <f>Quarter2!C264</f>
        <v>2</v>
      </c>
      <c r="H264" s="15" t="str">
        <f>Quarter2!D264</f>
        <v>Report on stakeholder workshop conducted by Sep 2015</v>
      </c>
      <c r="I264" s="15">
        <f>Quarter2!E264</f>
        <v>0</v>
      </c>
      <c r="J264" s="15">
        <f>Quarter2!F264</f>
        <v>1</v>
      </c>
      <c r="K264" s="15">
        <f>Quarter2!G264</f>
        <v>1</v>
      </c>
      <c r="L264" s="15" t="str">
        <f>Quarter3!C264</f>
        <v>-</v>
      </c>
      <c r="M264" s="15" t="str">
        <f>Quarter3!D264</f>
        <v>-</v>
      </c>
      <c r="N264" s="15">
        <f>Quarter3!E264</f>
        <v>1</v>
      </c>
      <c r="O264" s="15">
        <f>Quarter3!F264</f>
        <v>1</v>
      </c>
      <c r="P264" s="15">
        <f>Quarter3!G264</f>
        <v>1</v>
      </c>
      <c r="Q264" s="15">
        <f>Quarter4!C264</f>
        <v>0</v>
      </c>
      <c r="R264" s="15">
        <f>Quarter4!D264</f>
        <v>0</v>
      </c>
      <c r="S264" s="15">
        <f>Quarter4!E264</f>
        <v>0</v>
      </c>
      <c r="T264" s="15">
        <f>Quarter4!F264</f>
        <v>0</v>
      </c>
      <c r="U264" s="15">
        <f>Quarter4!G264</f>
        <v>0</v>
      </c>
      <c r="V264" s="15">
        <f>Quarter4!H264</f>
        <v>0</v>
      </c>
      <c r="W264" s="15">
        <f>Quarter4!I264</f>
        <v>0</v>
      </c>
      <c r="X264" s="15"/>
      <c r="Y264" s="15"/>
      <c r="Z264" s="15"/>
    </row>
    <row r="265" spans="1:26">
      <c r="A265" s="70" t="str">
        <f>Quarter1!A265</f>
        <v>Number of fact sheets</v>
      </c>
      <c r="B265" s="15">
        <f>Quarter1!B265</f>
        <v>4</v>
      </c>
      <c r="C265" s="15">
        <f>Quarter1!C265</f>
        <v>1</v>
      </c>
      <c r="D265" s="15">
        <f>Quarter1!D265</f>
        <v>3</v>
      </c>
      <c r="E265" s="15">
        <f>Quarter1!E265</f>
        <v>2</v>
      </c>
      <c r="F265" s="15">
        <f>Quarter1!F265</f>
        <v>2</v>
      </c>
      <c r="G265" s="15">
        <f>Quarter2!C265</f>
        <v>3</v>
      </c>
      <c r="H265" s="15">
        <f>Quarter2!D265</f>
        <v>1</v>
      </c>
      <c r="I265" s="15">
        <f>Quarter2!E265</f>
        <v>1</v>
      </c>
      <c r="J265" s="15">
        <f>Quarter2!F265</f>
        <v>0</v>
      </c>
      <c r="K265" s="15">
        <f>Quarter2!G265</f>
        <v>0</v>
      </c>
      <c r="L265" s="15">
        <f>Quarter3!C265</f>
        <v>1</v>
      </c>
      <c r="M265" s="15">
        <f>Quarter3!D265</f>
        <v>1</v>
      </c>
      <c r="N265" s="15">
        <f>Quarter3!E265</f>
        <v>1</v>
      </c>
      <c r="O265" s="15">
        <f>Quarter3!F265</f>
        <v>0</v>
      </c>
      <c r="P265" s="15">
        <f>Quarter3!G265</f>
        <v>0</v>
      </c>
      <c r="Q265" s="15">
        <f>Quarter4!C265</f>
        <v>0</v>
      </c>
      <c r="R265" s="15">
        <f>Quarter4!D265</f>
        <v>0</v>
      </c>
      <c r="S265" s="15">
        <f>Quarter4!E265</f>
        <v>0</v>
      </c>
      <c r="T265" s="15">
        <f>Quarter4!F265</f>
        <v>0</v>
      </c>
      <c r="U265" s="15">
        <f>Quarter4!G265</f>
        <v>0</v>
      </c>
      <c r="V265" s="15">
        <f>Quarter4!H265</f>
        <v>0</v>
      </c>
      <c r="W265" s="15">
        <f>Quarter4!I265</f>
        <v>0</v>
      </c>
      <c r="X265" s="15"/>
      <c r="Y265" s="15"/>
      <c r="Z265" s="15"/>
    </row>
    <row r="266" spans="1:26" ht="63.75">
      <c r="A266" s="70" t="str">
        <f>Quarter1!A266</f>
        <v>Number and timeliness of technical
documents/reports to improve the statistics value chain</v>
      </c>
      <c r="B266" s="15">
        <f>Quarter1!B266</f>
        <v>2</v>
      </c>
      <c r="C266" s="15" t="str">
        <f>Quarter1!C266</f>
        <v>-</v>
      </c>
      <c r="D266" s="15">
        <f>Quarter1!D266</f>
        <v>0</v>
      </c>
      <c r="E266" s="15">
        <f>Quarter1!E266</f>
        <v>0</v>
      </c>
      <c r="F266" s="15">
        <f>Quarter1!F266</f>
        <v>0</v>
      </c>
      <c r="G266" s="15" t="str">
        <f>Quarter2!C266</f>
        <v>-</v>
      </c>
      <c r="H266" s="15" t="str">
        <f>Quarter2!D266</f>
        <v>-</v>
      </c>
      <c r="I266" s="15" t="str">
        <f>Quarter2!E266</f>
        <v>-</v>
      </c>
      <c r="J266" s="15" t="str">
        <f>Quarter2!F266</f>
        <v>-</v>
      </c>
      <c r="K266" s="15" t="str">
        <f>Quarter2!G266</f>
        <v>-</v>
      </c>
      <c r="L266" s="15" t="str">
        <f>Quarter3!C266</f>
        <v>-</v>
      </c>
      <c r="M266" s="15" t="str">
        <f>Quarter3!D266</f>
        <v>-</v>
      </c>
      <c r="N266" s="15" t="str">
        <f>Quarter3!E266</f>
        <v>-</v>
      </c>
      <c r="O266" s="15" t="str">
        <f>Quarter3!F266</f>
        <v>-</v>
      </c>
      <c r="P266" s="15" t="str">
        <f>Quarter3!G266</f>
        <v>-</v>
      </c>
      <c r="Q266" s="15">
        <f>Quarter4!C266</f>
        <v>0</v>
      </c>
      <c r="R266" s="15">
        <f>Quarter4!D266</f>
        <v>0</v>
      </c>
      <c r="S266" s="15">
        <f>Quarter4!E266</f>
        <v>0</v>
      </c>
      <c r="T266" s="15">
        <f>Quarter4!F266</f>
        <v>0</v>
      </c>
      <c r="U266" s="15">
        <f>Quarter4!G266</f>
        <v>0</v>
      </c>
      <c r="V266" s="15">
        <f>Quarter4!H266</f>
        <v>0</v>
      </c>
      <c r="W266" s="15">
        <f>Quarter4!I266</f>
        <v>0</v>
      </c>
      <c r="X266" s="15"/>
      <c r="Y266" s="15"/>
      <c r="Z266" s="15"/>
    </row>
    <row r="267" spans="1:26" ht="51">
      <c r="A267" s="70" t="str">
        <f>Quarter1!A267</f>
        <v>Number of municipalities/provincial stakeholders engaged in collaborative mapping</v>
      </c>
      <c r="B267" s="15">
        <f>Quarter1!B267</f>
        <v>4</v>
      </c>
      <c r="C267" s="15" t="str">
        <f>Quarter1!C267</f>
        <v>-</v>
      </c>
      <c r="D267" s="15">
        <f>Quarter1!D267</f>
        <v>0</v>
      </c>
      <c r="E267" s="15">
        <f>Quarter1!E267</f>
        <v>0</v>
      </c>
      <c r="F267" s="15">
        <f>Quarter1!F267</f>
        <v>0</v>
      </c>
      <c r="G267" s="15" t="str">
        <f>Quarter2!C267</f>
        <v>-</v>
      </c>
      <c r="H267" s="15" t="str">
        <f>Quarter2!D267</f>
        <v>-</v>
      </c>
      <c r="I267" s="15" t="str">
        <f>Quarter2!E267</f>
        <v>-</v>
      </c>
      <c r="J267" s="15" t="str">
        <f>Quarter2!F267</f>
        <v>-</v>
      </c>
      <c r="K267" s="15" t="str">
        <f>Quarter2!G267</f>
        <v>-</v>
      </c>
      <c r="L267" s="15" t="str">
        <f>Quarter3!C267</f>
        <v>-</v>
      </c>
      <c r="M267" s="15" t="str">
        <f>Quarter3!D267</f>
        <v>-</v>
      </c>
      <c r="N267" s="15" t="str">
        <f>Quarter3!E267</f>
        <v>-</v>
      </c>
      <c r="O267" s="15" t="str">
        <f>Quarter3!F267</f>
        <v>-</v>
      </c>
      <c r="P267" s="15" t="str">
        <f>Quarter3!G267</f>
        <v>-</v>
      </c>
      <c r="Q267" s="15">
        <f>Quarter4!C267</f>
        <v>0</v>
      </c>
      <c r="R267" s="15">
        <f>Quarter4!D267</f>
        <v>0</v>
      </c>
      <c r="S267" s="15">
        <f>Quarter4!E267</f>
        <v>0</v>
      </c>
      <c r="T267" s="15">
        <f>Quarter4!F267</f>
        <v>0</v>
      </c>
      <c r="U267" s="15">
        <f>Quarter4!G267</f>
        <v>0</v>
      </c>
      <c r="V267" s="15">
        <f>Quarter4!H267</f>
        <v>0</v>
      </c>
      <c r="W267" s="15">
        <f>Quarter4!I267</f>
        <v>0</v>
      </c>
      <c r="X267" s="15"/>
      <c r="Y267" s="15"/>
      <c r="Z267" s="15"/>
    </row>
    <row r="268" spans="1:26" ht="38.25">
      <c r="A268" s="70" t="str">
        <f>Quarter1!A268</f>
        <v>Number of technical documents/ reports to
improve the SIF</v>
      </c>
      <c r="B268" s="15">
        <f>Quarter1!B268</f>
        <v>2</v>
      </c>
      <c r="C268" s="15" t="str">
        <f>Quarter1!C268</f>
        <v>-</v>
      </c>
      <c r="D268" s="15">
        <f>Quarter1!D268</f>
        <v>0</v>
      </c>
      <c r="E268" s="15">
        <f>Quarter1!E268</f>
        <v>0</v>
      </c>
      <c r="F268" s="15">
        <f>Quarter1!F268</f>
        <v>0</v>
      </c>
      <c r="G268" s="15" t="str">
        <f>Quarter2!C268</f>
        <v>-</v>
      </c>
      <c r="H268" s="15" t="str">
        <f>Quarter2!D268</f>
        <v>-</v>
      </c>
      <c r="I268" s="15" t="str">
        <f>Quarter2!E268</f>
        <v>-</v>
      </c>
      <c r="J268" s="15" t="str">
        <f>Quarter2!F268</f>
        <v>-</v>
      </c>
      <c r="K268" s="15" t="str">
        <f>Quarter2!G268</f>
        <v>-</v>
      </c>
      <c r="L268" s="15" t="str">
        <f>Quarter3!C268</f>
        <v>-</v>
      </c>
      <c r="M268" s="15" t="str">
        <f>Quarter3!D268</f>
        <v>-</v>
      </c>
      <c r="N268" s="15" t="str">
        <f>Quarter3!E268</f>
        <v>-</v>
      </c>
      <c r="O268" s="15" t="str">
        <f>Quarter3!F268</f>
        <v>-</v>
      </c>
      <c r="P268" s="15" t="str">
        <f>Quarter3!G268</f>
        <v>-</v>
      </c>
      <c r="Q268" s="15">
        <f>Quarter4!C268</f>
        <v>0</v>
      </c>
      <c r="R268" s="15">
        <f>Quarter4!D268</f>
        <v>0</v>
      </c>
      <c r="S268" s="15">
        <f>Quarter4!E268</f>
        <v>0</v>
      </c>
      <c r="T268" s="15">
        <f>Quarter4!F268</f>
        <v>0</v>
      </c>
      <c r="U268" s="15">
        <f>Quarter4!G268</f>
        <v>0</v>
      </c>
      <c r="V268" s="15">
        <f>Quarter4!H268</f>
        <v>0</v>
      </c>
      <c r="W268" s="15">
        <f>Quarter4!I268</f>
        <v>0</v>
      </c>
      <c r="X268" s="15"/>
      <c r="Y268" s="15"/>
      <c r="Z268" s="15"/>
    </row>
    <row r="269" spans="1:26" ht="38.25">
      <c r="A269" s="70" t="str">
        <f>Quarter1!A269</f>
        <v>Number of SANSS partners provided with
statistical support</v>
      </c>
      <c r="B269" s="15">
        <f>Quarter1!B269</f>
        <v>2</v>
      </c>
      <c r="C269" s="15" t="str">
        <f>Quarter1!C269</f>
        <v>-</v>
      </c>
      <c r="D269" s="15">
        <f>Quarter1!D269</f>
        <v>0</v>
      </c>
      <c r="E269" s="15">
        <f>Quarter1!E269</f>
        <v>0</v>
      </c>
      <c r="F269" s="15">
        <f>Quarter1!F269</f>
        <v>0</v>
      </c>
      <c r="G269" s="15" t="str">
        <f>Quarter2!C269</f>
        <v>-</v>
      </c>
      <c r="H269" s="15" t="str">
        <f>Quarter2!D269</f>
        <v>-</v>
      </c>
      <c r="I269" s="15" t="str">
        <f>Quarter2!E269</f>
        <v>-</v>
      </c>
      <c r="J269" s="15" t="str">
        <f>Quarter2!F269</f>
        <v>-</v>
      </c>
      <c r="K269" s="15" t="str">
        <f>Quarter2!G269</f>
        <v>-</v>
      </c>
      <c r="L269" s="15" t="str">
        <f>Quarter3!C269</f>
        <v>-</v>
      </c>
      <c r="M269" s="15" t="str">
        <f>Quarter3!D269</f>
        <v>-</v>
      </c>
      <c r="N269" s="15" t="str">
        <f>Quarter3!E269</f>
        <v>-</v>
      </c>
      <c r="O269" s="15" t="str">
        <f>Quarter3!F269</f>
        <v>-</v>
      </c>
      <c r="P269" s="15" t="str">
        <f>Quarter3!G269</f>
        <v>-</v>
      </c>
      <c r="Q269" s="15">
        <f>Quarter4!C269</f>
        <v>0</v>
      </c>
      <c r="R269" s="15">
        <f>Quarter4!D269</f>
        <v>0</v>
      </c>
      <c r="S269" s="15">
        <f>Quarter4!E269</f>
        <v>0</v>
      </c>
      <c r="T269" s="15">
        <f>Quarter4!F269</f>
        <v>0</v>
      </c>
      <c r="U269" s="15">
        <f>Quarter4!G269</f>
        <v>0</v>
      </c>
      <c r="V269" s="15">
        <f>Quarter4!H269</f>
        <v>0</v>
      </c>
      <c r="W269" s="15">
        <f>Quarter4!I269</f>
        <v>0</v>
      </c>
      <c r="X269" s="15"/>
      <c r="Y269" s="15"/>
      <c r="Z269" s="15"/>
    </row>
    <row r="270" spans="1:26" ht="38.25">
      <c r="A270" s="70" t="str">
        <f>Quarter1!A270</f>
        <v>Number of assessment reports/data inventory reports compiled</v>
      </c>
      <c r="B270" s="15">
        <f>Quarter1!B270</f>
        <v>1</v>
      </c>
      <c r="C270" s="15" t="str">
        <f>Quarter1!C270</f>
        <v>-</v>
      </c>
      <c r="D270" s="15">
        <f>Quarter1!D270</f>
        <v>0</v>
      </c>
      <c r="E270" s="15">
        <f>Quarter1!E270</f>
        <v>0</v>
      </c>
      <c r="F270" s="15">
        <f>Quarter1!F270</f>
        <v>0</v>
      </c>
      <c r="G270" s="15" t="str">
        <f>Quarter2!C270</f>
        <v>-</v>
      </c>
      <c r="H270" s="15">
        <f>Quarter2!D270</f>
        <v>1</v>
      </c>
      <c r="I270" s="15">
        <f>Quarter2!E270</f>
        <v>0</v>
      </c>
      <c r="J270" s="15">
        <f>Quarter2!F270</f>
        <v>1</v>
      </c>
      <c r="K270" s="15">
        <f>Quarter2!G270</f>
        <v>1</v>
      </c>
      <c r="L270" s="15">
        <f>Quarter3!C270</f>
        <v>0</v>
      </c>
      <c r="M270" s="15" t="str">
        <f>Quarter3!D270</f>
        <v>-</v>
      </c>
      <c r="N270" s="15" t="str">
        <f>Quarter3!E270</f>
        <v>-</v>
      </c>
      <c r="O270" s="15" t="str">
        <f>Quarter3!F270</f>
        <v>-</v>
      </c>
      <c r="P270" s="15" t="str">
        <f>Quarter3!G270</f>
        <v>-</v>
      </c>
      <c r="Q270" s="15">
        <f>Quarter4!C270</f>
        <v>0</v>
      </c>
      <c r="R270" s="15">
        <f>Quarter4!D270</f>
        <v>0</v>
      </c>
      <c r="S270" s="15">
        <f>Quarter4!E270</f>
        <v>0</v>
      </c>
      <c r="T270" s="15">
        <f>Quarter4!F270</f>
        <v>0</v>
      </c>
      <c r="U270" s="15">
        <f>Quarter4!G270</f>
        <v>0</v>
      </c>
      <c r="V270" s="15">
        <f>Quarter4!H270</f>
        <v>0</v>
      </c>
      <c r="W270" s="15">
        <f>Quarter4!I270</f>
        <v>0</v>
      </c>
      <c r="X270" s="15"/>
      <c r="Y270" s="15"/>
      <c r="Z270" s="15"/>
    </row>
    <row r="271" spans="1:26" ht="38.25">
      <c r="A271" s="70" t="str">
        <f>Quarter1!A271</f>
        <v>Number of technical reports to improve statistical coordination</v>
      </c>
      <c r="B271" s="15">
        <f>Quarter1!B271</f>
        <v>2</v>
      </c>
      <c r="C271" s="15" t="str">
        <f>Quarter1!C271</f>
        <v>-</v>
      </c>
      <c r="D271" s="15">
        <f>Quarter1!D271</f>
        <v>0</v>
      </c>
      <c r="E271" s="15">
        <f>Quarter1!E271</f>
        <v>0</v>
      </c>
      <c r="F271" s="15">
        <f>Quarter1!F271</f>
        <v>0</v>
      </c>
      <c r="G271" s="15" t="str">
        <f>Quarter2!C271</f>
        <v>-</v>
      </c>
      <c r="H271" s="15" t="str">
        <f>Quarter2!D271</f>
        <v>-</v>
      </c>
      <c r="I271" s="15" t="str">
        <f>Quarter2!E271</f>
        <v>-</v>
      </c>
      <c r="J271" s="15" t="str">
        <f>Quarter2!F271</f>
        <v>-</v>
      </c>
      <c r="K271" s="15" t="str">
        <f>Quarter2!G271</f>
        <v>-</v>
      </c>
      <c r="L271" s="15" t="str">
        <f>Quarter3!C271</f>
        <v>-</v>
      </c>
      <c r="M271" s="15" t="str">
        <f>Quarter3!D271</f>
        <v>-</v>
      </c>
      <c r="N271" s="15" t="str">
        <f>Quarter3!E271</f>
        <v>-</v>
      </c>
      <c r="O271" s="15" t="str">
        <f>Quarter3!F271</f>
        <v>-</v>
      </c>
      <c r="P271" s="15" t="str">
        <f>Quarter3!G271</f>
        <v>-</v>
      </c>
      <c r="Q271" s="15">
        <f>Quarter4!C271</f>
        <v>0</v>
      </c>
      <c r="R271" s="15">
        <f>Quarter4!D271</f>
        <v>0</v>
      </c>
      <c r="S271" s="15">
        <f>Quarter4!E271</f>
        <v>0</v>
      </c>
      <c r="T271" s="15">
        <f>Quarter4!F271</f>
        <v>0</v>
      </c>
      <c r="U271" s="15">
        <f>Quarter4!G271</f>
        <v>0</v>
      </c>
      <c r="V271" s="15">
        <f>Quarter4!H271</f>
        <v>0</v>
      </c>
      <c r="W271" s="15">
        <f>Quarter4!I271</f>
        <v>0</v>
      </c>
      <c r="X271" s="15"/>
      <c r="Y271" s="15"/>
      <c r="Z271" s="15"/>
    </row>
    <row r="272" spans="1:26" ht="38.25">
      <c r="A272" s="70" t="str">
        <f>Quarter1!A272</f>
        <v>Number and timeliness of governance and
administrative reports</v>
      </c>
      <c r="B272" s="15">
        <f>Quarter1!B272</f>
        <v>4</v>
      </c>
      <c r="C272" s="15">
        <f>Quarter1!C272</f>
        <v>1</v>
      </c>
      <c r="D272" s="15">
        <f>Quarter1!D272</f>
        <v>1</v>
      </c>
      <c r="E272" s="15">
        <f>Quarter1!E272</f>
        <v>0</v>
      </c>
      <c r="F272" s="15">
        <f>Quarter1!F272</f>
        <v>0</v>
      </c>
      <c r="G272" s="15">
        <f>Quarter2!C272</f>
        <v>1</v>
      </c>
      <c r="H272" s="15">
        <f>Quarter2!D272</f>
        <v>1</v>
      </c>
      <c r="I272" s="15">
        <f>Quarter2!E272</f>
        <v>1</v>
      </c>
      <c r="J272" s="15">
        <f>Quarter2!F272</f>
        <v>0</v>
      </c>
      <c r="K272" s="15">
        <f>Quarter2!G272</f>
        <v>0</v>
      </c>
      <c r="L272" s="15">
        <f>Quarter3!C272</f>
        <v>1</v>
      </c>
      <c r="M272" s="15">
        <f>Quarter3!D272</f>
        <v>1</v>
      </c>
      <c r="N272" s="15">
        <f>Quarter3!E272</f>
        <v>1</v>
      </c>
      <c r="O272" s="15">
        <f>Quarter3!F272</f>
        <v>0</v>
      </c>
      <c r="P272" s="15">
        <f>Quarter3!G272</f>
        <v>0</v>
      </c>
      <c r="Q272" s="15">
        <f>Quarter4!C272</f>
        <v>0</v>
      </c>
      <c r="R272" s="15">
        <f>Quarter4!D272</f>
        <v>0</v>
      </c>
      <c r="S272" s="15">
        <f>Quarter4!E272</f>
        <v>0</v>
      </c>
      <c r="T272" s="15">
        <f>Quarter4!F272</f>
        <v>0</v>
      </c>
      <c r="U272" s="15">
        <f>Quarter4!G272</f>
        <v>0</v>
      </c>
      <c r="V272" s="15">
        <f>Quarter4!H272</f>
        <v>0</v>
      </c>
      <c r="W272" s="15">
        <f>Quarter4!I272</f>
        <v>0</v>
      </c>
      <c r="X272" s="15"/>
      <c r="Y272" s="15"/>
      <c r="Z272" s="15"/>
    </row>
    <row r="273" spans="1:26" ht="38.25">
      <c r="A273" s="70" t="str">
        <f>Quarter1!A273</f>
        <v>Percentage of audit queries responded to within defined timelines</v>
      </c>
      <c r="B273" s="15">
        <f>Quarter1!B273</f>
        <v>1</v>
      </c>
      <c r="C273" s="15" t="str">
        <f>Quarter1!C273</f>
        <v>-</v>
      </c>
      <c r="D273" s="15">
        <f>Quarter1!D273</f>
        <v>0</v>
      </c>
      <c r="E273" s="15">
        <f>Quarter1!E273</f>
        <v>0</v>
      </c>
      <c r="F273" s="15">
        <f>Quarter1!F273</f>
        <v>0</v>
      </c>
      <c r="G273" s="15" t="str">
        <f>Quarter2!C273</f>
        <v>-</v>
      </c>
      <c r="H273" s="15" t="str">
        <f>Quarter2!D273</f>
        <v>-</v>
      </c>
      <c r="I273" s="15" t="str">
        <f>Quarter2!E273</f>
        <v>-</v>
      </c>
      <c r="J273" s="15" t="str">
        <f>Quarter2!F273</f>
        <v>-</v>
      </c>
      <c r="K273" s="15" t="str">
        <f>Quarter2!G273</f>
        <v>-</v>
      </c>
      <c r="L273" s="15" t="str">
        <f>Quarter3!C273</f>
        <v>-</v>
      </c>
      <c r="M273" s="15" t="str">
        <f>Quarter3!D273</f>
        <v>-</v>
      </c>
      <c r="N273" s="15" t="str">
        <f>Quarter3!E273</f>
        <v>-</v>
      </c>
      <c r="O273" s="15" t="str">
        <f>Quarter3!F273</f>
        <v>-</v>
      </c>
      <c r="P273" s="15" t="str">
        <f>Quarter3!G273</f>
        <v>-</v>
      </c>
      <c r="Q273" s="15">
        <f>Quarter4!C273</f>
        <v>0</v>
      </c>
      <c r="R273" s="15">
        <f>Quarter4!D273</f>
        <v>0</v>
      </c>
      <c r="S273" s="15">
        <f>Quarter4!E273</f>
        <v>0</v>
      </c>
      <c r="T273" s="15">
        <f>Quarter4!F273</f>
        <v>0</v>
      </c>
      <c r="U273" s="15">
        <f>Quarter4!G273</f>
        <v>0</v>
      </c>
      <c r="V273" s="15">
        <f>Quarter4!H273</f>
        <v>0</v>
      </c>
      <c r="W273" s="15">
        <f>Quarter4!I273</f>
        <v>0</v>
      </c>
      <c r="X273" s="15"/>
      <c r="Y273" s="15"/>
      <c r="Z273" s="15"/>
    </row>
    <row r="274" spans="1:26" ht="25.5">
      <c r="A274" s="70" t="str">
        <f>Quarter1!A274</f>
        <v>Number of reports on statistical regions</v>
      </c>
      <c r="B274" s="15">
        <f>Quarter1!B274</f>
        <v>1</v>
      </c>
      <c r="C274" s="15" t="str">
        <f>Quarter1!C274</f>
        <v>-</v>
      </c>
      <c r="D274" s="15">
        <f>Quarter1!D274</f>
        <v>0</v>
      </c>
      <c r="E274" s="15">
        <f>Quarter1!E274</f>
        <v>0</v>
      </c>
      <c r="F274" s="15">
        <f>Quarter1!F274</f>
        <v>0</v>
      </c>
      <c r="G274" s="15" t="str">
        <f>Quarter2!C274</f>
        <v>-</v>
      </c>
      <c r="H274" s="15" t="str">
        <f>Quarter2!D274</f>
        <v>-</v>
      </c>
      <c r="I274" s="15" t="str">
        <f>Quarter2!E274</f>
        <v>-</v>
      </c>
      <c r="J274" s="15" t="str">
        <f>Quarter2!F274</f>
        <v>-</v>
      </c>
      <c r="K274" s="15" t="str">
        <f>Quarter2!G274</f>
        <v>-</v>
      </c>
      <c r="L274" s="15" t="str">
        <f>Quarter3!C274</f>
        <v>-</v>
      </c>
      <c r="M274" s="15" t="str">
        <f>Quarter3!D274</f>
        <v>-</v>
      </c>
      <c r="N274" s="15" t="str">
        <f>Quarter3!E274</f>
        <v>-</v>
      </c>
      <c r="O274" s="15" t="str">
        <f>Quarter3!F274</f>
        <v>-</v>
      </c>
      <c r="P274" s="15" t="str">
        <f>Quarter3!G274</f>
        <v>-</v>
      </c>
      <c r="Q274" s="15">
        <f>Quarter4!C274</f>
        <v>0</v>
      </c>
      <c r="R274" s="15">
        <f>Quarter4!D274</f>
        <v>0</v>
      </c>
      <c r="S274" s="15">
        <f>Quarter4!E274</f>
        <v>0</v>
      </c>
      <c r="T274" s="15">
        <f>Quarter4!F274</f>
        <v>0</v>
      </c>
      <c r="U274" s="15">
        <f>Quarter4!G274</f>
        <v>0</v>
      </c>
      <c r="V274" s="15">
        <f>Quarter4!H274</f>
        <v>0</v>
      </c>
      <c r="W274" s="15">
        <f>Quarter4!I274</f>
        <v>0</v>
      </c>
      <c r="X274" s="15"/>
      <c r="Y274" s="15"/>
      <c r="Z274" s="15"/>
    </row>
    <row r="275" spans="1:26" ht="51">
      <c r="A275" s="70" t="str">
        <f>Quarter1!A275</f>
        <v>Number of technical reports to improve
productivity and service delivery</v>
      </c>
      <c r="B275" s="15">
        <f>Quarter1!B275</f>
        <v>1</v>
      </c>
      <c r="C275" s="15" t="str">
        <f>Quarter1!C275</f>
        <v>-</v>
      </c>
      <c r="D275" s="15">
        <f>Quarter1!D275</f>
        <v>0</v>
      </c>
      <c r="E275" s="15">
        <f>Quarter1!E275</f>
        <v>0</v>
      </c>
      <c r="F275" s="15">
        <f>Quarter1!F275</f>
        <v>0</v>
      </c>
      <c r="G275" s="15" t="str">
        <f>Quarter2!C275</f>
        <v>-</v>
      </c>
      <c r="H275" s="15" t="str">
        <f>Quarter2!D275</f>
        <v>-</v>
      </c>
      <c r="I275" s="15" t="str">
        <f>Quarter2!E275</f>
        <v>-</v>
      </c>
      <c r="J275" s="15" t="str">
        <f>Quarter2!F275</f>
        <v>-</v>
      </c>
      <c r="K275" s="15" t="str">
        <f>Quarter2!G275</f>
        <v>-</v>
      </c>
      <c r="L275" s="15" t="str">
        <f>Quarter3!C275</f>
        <v>-</v>
      </c>
      <c r="M275" s="15" t="str">
        <f>Quarter3!D275</f>
        <v>-</v>
      </c>
      <c r="N275" s="15" t="str">
        <f>Quarter3!E275</f>
        <v>-</v>
      </c>
      <c r="O275" s="15" t="str">
        <f>Quarter3!F275</f>
        <v>-</v>
      </c>
      <c r="P275" s="15" t="str">
        <f>Quarter3!G275</f>
        <v>-</v>
      </c>
      <c r="Q275" s="15">
        <f>Quarter4!C275</f>
        <v>0</v>
      </c>
      <c r="R275" s="15">
        <f>Quarter4!D275</f>
        <v>0</v>
      </c>
      <c r="S275" s="15">
        <f>Quarter4!E275</f>
        <v>0</v>
      </c>
      <c r="T275" s="15">
        <f>Quarter4!F275</f>
        <v>0</v>
      </c>
      <c r="U275" s="15">
        <f>Quarter4!G275</f>
        <v>0</v>
      </c>
      <c r="V275" s="15">
        <f>Quarter4!H275</f>
        <v>0</v>
      </c>
      <c r="W275" s="15">
        <f>Quarter4!I275</f>
        <v>0</v>
      </c>
      <c r="X275" s="15"/>
      <c r="Y275" s="15"/>
      <c r="Z275" s="15"/>
    </row>
    <row r="276" spans="1:26" ht="76.5">
      <c r="A276" s="70" t="str">
        <f>Quarter1!A276</f>
        <v>Number of statistical capacity building sessions conducted</v>
      </c>
      <c r="B276" s="15">
        <f>Quarter1!B276</f>
        <v>3</v>
      </c>
      <c r="C276" s="15" t="str">
        <f>Quarter1!C276</f>
        <v>Report on statistical capacity building sessions by June 2015</v>
      </c>
      <c r="D276" s="15">
        <f>Quarter1!D276</f>
        <v>1</v>
      </c>
      <c r="E276" s="15">
        <f>Quarter1!E276</f>
        <v>0</v>
      </c>
      <c r="F276" s="15">
        <f>Quarter1!F276</f>
        <v>0</v>
      </c>
      <c r="G276" s="15">
        <f>Quarter2!C276</f>
        <v>1</v>
      </c>
      <c r="H276" s="15" t="str">
        <f>Quarter2!D276</f>
        <v>2 reports on statistical capacity building sesions by Sep 2015</v>
      </c>
      <c r="I276" s="15">
        <f>Quarter2!E276</f>
        <v>0</v>
      </c>
      <c r="J276" s="15">
        <f>Quarter2!F276</f>
        <v>2</v>
      </c>
      <c r="K276" s="15">
        <f>Quarter2!G276</f>
        <v>1</v>
      </c>
      <c r="L276" s="15">
        <f>Quarter3!C276</f>
        <v>0</v>
      </c>
      <c r="M276" s="15">
        <f>Quarter3!D276</f>
        <v>0</v>
      </c>
      <c r="N276" s="15">
        <f>Quarter3!E276</f>
        <v>2</v>
      </c>
      <c r="O276" s="15">
        <f>Quarter3!F276</f>
        <v>2</v>
      </c>
      <c r="P276" s="15">
        <f>Quarter3!G276</f>
        <v>2</v>
      </c>
      <c r="Q276" s="15">
        <f>Quarter4!C276</f>
        <v>0</v>
      </c>
      <c r="R276" s="15">
        <f>Quarter4!D276</f>
        <v>0</v>
      </c>
      <c r="S276" s="15">
        <f>Quarter4!E276</f>
        <v>0</v>
      </c>
      <c r="T276" s="15">
        <f>Quarter4!F276</f>
        <v>0</v>
      </c>
      <c r="U276" s="15">
        <f>Quarter4!G276</f>
        <v>0</v>
      </c>
      <c r="V276" s="15">
        <f>Quarter4!H276</f>
        <v>0</v>
      </c>
      <c r="W276" s="15">
        <f>Quarter4!I276</f>
        <v>0</v>
      </c>
      <c r="X276" s="15"/>
      <c r="Y276" s="15"/>
      <c r="Z276" s="15"/>
    </row>
    <row r="277" spans="1:26" ht="38.25">
      <c r="A277" s="70" t="str">
        <f>Quarter1!A277</f>
        <v>Response rate for quarterly household surveys (QLFS)</v>
      </c>
      <c r="B277" s="15">
        <f>Quarter1!B277</f>
        <v>4</v>
      </c>
      <c r="C277" s="15">
        <f>Quarter1!C277</f>
        <v>0.85</v>
      </c>
      <c r="D277" s="15" t="str">
        <f>Quarter1!D277</f>
        <v>93,2%</v>
      </c>
      <c r="E277" s="15" t="str">
        <f>Quarter1!E277</f>
        <v>8,2%</v>
      </c>
      <c r="F277" s="15" t="str">
        <f>Quarter1!F277</f>
        <v>9,6%</v>
      </c>
      <c r="G277" s="15" t="str">
        <f>Quarter2!C277</f>
        <v>93,2%</v>
      </c>
      <c r="H277" s="15">
        <f>Quarter2!D277</f>
        <v>0.85</v>
      </c>
      <c r="I277" s="15">
        <f>Quarter2!E277</f>
        <v>0.95</v>
      </c>
      <c r="J277" s="15">
        <f>Quarter2!F277</f>
        <v>0.1</v>
      </c>
      <c r="K277" s="15" t="str">
        <f>Quarter2!G277</f>
        <v>11,7%</v>
      </c>
      <c r="L277" s="15">
        <f>Quarter3!C277</f>
        <v>0.95</v>
      </c>
      <c r="M277" s="15">
        <f>Quarter3!D277</f>
        <v>0.85</v>
      </c>
      <c r="N277" s="15" t="str">
        <f>Quarter3!E277</f>
        <v>96,1%</v>
      </c>
      <c r="O277" s="15" t="str">
        <f>Quarter3!F277</f>
        <v>11,1%</v>
      </c>
      <c r="P277" s="15">
        <f>Quarter3!G277</f>
        <v>0.13</v>
      </c>
      <c r="Q277" s="15">
        <f>Quarter4!C277</f>
        <v>0</v>
      </c>
      <c r="R277" s="15">
        <f>Quarter4!D277</f>
        <v>0</v>
      </c>
      <c r="S277" s="15">
        <f>Quarter4!E277</f>
        <v>0</v>
      </c>
      <c r="T277" s="15">
        <f>Quarter4!F277</f>
        <v>0</v>
      </c>
      <c r="U277" s="15">
        <f>Quarter4!G277</f>
        <v>0</v>
      </c>
      <c r="V277" s="15">
        <f>Quarter4!H277</f>
        <v>0</v>
      </c>
      <c r="W277" s="15">
        <f>Quarter4!I277</f>
        <v>0</v>
      </c>
      <c r="X277" s="15"/>
      <c r="Y277" s="15"/>
      <c r="Z277" s="15"/>
    </row>
    <row r="278" spans="1:26" ht="51">
      <c r="A278" s="70" t="str">
        <f>Quarter1!A278</f>
        <v>Response rate for household surveys (GHS,
VOCs, DTS &amp; CS2016)</v>
      </c>
      <c r="B278" s="15">
        <f>Quarter1!B278</f>
        <v>4</v>
      </c>
      <c r="C278" s="15">
        <f>Quarter1!C278</f>
        <v>0.85</v>
      </c>
      <c r="D278" s="15">
        <f>Quarter1!D278</f>
        <v>0.98</v>
      </c>
      <c r="E278" s="15">
        <f>Quarter1!E278</f>
        <v>0.13</v>
      </c>
      <c r="F278" s="15" t="str">
        <f>Quarter1!F278</f>
        <v>15,2%</v>
      </c>
      <c r="G278" s="15" t="str">
        <f>Quarter2!C278</f>
        <v>98,1%</v>
      </c>
      <c r="H278" s="15">
        <f>Quarter2!D278</f>
        <v>0.85</v>
      </c>
      <c r="I278" s="15" t="str">
        <f>Quarter2!E278</f>
        <v>97,3%</v>
      </c>
      <c r="J278" s="15" t="str">
        <f>Quarter2!F278</f>
        <v>12,3%</v>
      </c>
      <c r="K278" s="15" t="str">
        <f>Quarter2!G278</f>
        <v>14,4%</v>
      </c>
      <c r="L278" s="15" t="str">
        <f>Quarter3!C278</f>
        <v>97,3%</v>
      </c>
      <c r="M278" s="15">
        <f>Quarter3!D278</f>
        <v>0.85</v>
      </c>
      <c r="N278" s="15" t="str">
        <f>Quarter3!E278</f>
        <v>95,3%</v>
      </c>
      <c r="O278" s="15" t="str">
        <f>Quarter3!F278</f>
        <v>10,3%</v>
      </c>
      <c r="P278" s="15" t="str">
        <f>Quarter3!G278</f>
        <v>12,1%</v>
      </c>
      <c r="Q278" s="15">
        <f>Quarter4!C278</f>
        <v>0</v>
      </c>
      <c r="R278" s="15">
        <f>Quarter4!D278</f>
        <v>0</v>
      </c>
      <c r="S278" s="15">
        <f>Quarter4!E278</f>
        <v>0</v>
      </c>
      <c r="T278" s="15">
        <f>Quarter4!F278</f>
        <v>0</v>
      </c>
      <c r="U278" s="15">
        <f>Quarter4!G278</f>
        <v>0</v>
      </c>
      <c r="V278" s="15">
        <f>Quarter4!H278</f>
        <v>0</v>
      </c>
      <c r="W278" s="15">
        <f>Quarter4!I278</f>
        <v>0</v>
      </c>
      <c r="X278" s="15"/>
      <c r="Y278" s="15"/>
      <c r="Z278" s="15"/>
    </row>
    <row r="279" spans="1:26" ht="25.5">
      <c r="A279" s="70" t="str">
        <f>Quarter1!A279</f>
        <v>Number of stakeholder workshops/consultations</v>
      </c>
      <c r="B279" s="15">
        <f>Quarter1!B279</f>
        <v>9</v>
      </c>
      <c r="C279" s="15">
        <f>Quarter1!C279</f>
        <v>3</v>
      </c>
      <c r="D279" s="15">
        <f>Quarter1!D279</f>
        <v>2</v>
      </c>
      <c r="E279" s="15">
        <f>Quarter1!E279</f>
        <v>1</v>
      </c>
      <c r="F279" s="15">
        <f>Quarter1!F279</f>
        <v>0.33</v>
      </c>
      <c r="G279" s="15">
        <f>Quarter2!C279</f>
        <v>2</v>
      </c>
      <c r="H279" s="15">
        <f>Quarter2!D279</f>
        <v>2</v>
      </c>
      <c r="I279" s="15">
        <f>Quarter2!E279</f>
        <v>2</v>
      </c>
      <c r="J279" s="15">
        <f>Quarter2!F279</f>
        <v>0.02</v>
      </c>
      <c r="K279" s="15">
        <f>Quarter2!G279</f>
        <v>1</v>
      </c>
      <c r="L279" s="15">
        <f>Quarter3!C279</f>
        <v>0</v>
      </c>
      <c r="M279" s="15">
        <f>Quarter3!D279</f>
        <v>1</v>
      </c>
      <c r="N279" s="15">
        <f>Quarter3!E279</f>
        <v>1</v>
      </c>
      <c r="O279" s="15">
        <f>Quarter3!F279</f>
        <v>0</v>
      </c>
      <c r="P279" s="15">
        <f>Quarter3!G279</f>
        <v>0</v>
      </c>
      <c r="Q279" s="15">
        <f>Quarter4!C279</f>
        <v>0</v>
      </c>
      <c r="R279" s="15">
        <f>Quarter4!D279</f>
        <v>0</v>
      </c>
      <c r="S279" s="15">
        <f>Quarter4!E279</f>
        <v>0</v>
      </c>
      <c r="T279" s="15">
        <f>Quarter4!F279</f>
        <v>0</v>
      </c>
      <c r="U279" s="15">
        <f>Quarter4!G279</f>
        <v>0</v>
      </c>
      <c r="V279" s="15">
        <f>Quarter4!H279</f>
        <v>0</v>
      </c>
      <c r="W279" s="15">
        <f>Quarter4!I279</f>
        <v>0</v>
      </c>
      <c r="X279" s="15"/>
      <c r="Y279" s="15"/>
      <c r="Z279" s="15"/>
    </row>
    <row r="280" spans="1:26">
      <c r="A280" s="70" t="str">
        <f>Quarter1!A280</f>
        <v>Number of fact sheets</v>
      </c>
      <c r="B280" s="15">
        <f>Quarter1!B280</f>
        <v>4</v>
      </c>
      <c r="C280" s="15">
        <f>Quarter1!C280</f>
        <v>1</v>
      </c>
      <c r="D280" s="15">
        <f>Quarter1!D280</f>
        <v>0</v>
      </c>
      <c r="E280" s="15">
        <f>Quarter1!E280</f>
        <v>1</v>
      </c>
      <c r="F280" s="15">
        <f>Quarter1!F280</f>
        <v>1</v>
      </c>
      <c r="G280" s="15">
        <f>Quarter2!C280</f>
        <v>0</v>
      </c>
      <c r="H280" s="15">
        <f>Quarter2!D280</f>
        <v>1</v>
      </c>
      <c r="I280" s="15">
        <f>Quarter2!E280</f>
        <v>1</v>
      </c>
      <c r="J280" s="15">
        <f>Quarter2!F280</f>
        <v>0</v>
      </c>
      <c r="K280" s="15">
        <f>Quarter2!G280</f>
        <v>0</v>
      </c>
      <c r="L280" s="15">
        <f>Quarter3!C280</f>
        <v>2</v>
      </c>
      <c r="M280" s="15">
        <f>Quarter3!D280</f>
        <v>1</v>
      </c>
      <c r="N280" s="15">
        <f>Quarter3!E280</f>
        <v>1</v>
      </c>
      <c r="O280" s="15">
        <f>Quarter3!F280</f>
        <v>0</v>
      </c>
      <c r="P280" s="15">
        <f>Quarter3!G280</f>
        <v>0</v>
      </c>
      <c r="Q280" s="15">
        <f>Quarter4!C280</f>
        <v>0</v>
      </c>
      <c r="R280" s="15">
        <f>Quarter4!D280</f>
        <v>0</v>
      </c>
      <c r="S280" s="15">
        <f>Quarter4!E280</f>
        <v>0</v>
      </c>
      <c r="T280" s="15">
        <f>Quarter4!F280</f>
        <v>0</v>
      </c>
      <c r="U280" s="15">
        <f>Quarter4!G280</f>
        <v>0</v>
      </c>
      <c r="V280" s="15">
        <f>Quarter4!H280</f>
        <v>0</v>
      </c>
      <c r="W280" s="15">
        <f>Quarter4!I280</f>
        <v>0</v>
      </c>
      <c r="X280" s="15"/>
      <c r="Y280" s="15"/>
      <c r="Z280" s="15"/>
    </row>
    <row r="281" spans="1:26" ht="63.75">
      <c r="A281" s="70" t="str">
        <f>Quarter1!A281</f>
        <v>Number and timeliness of technical
documents/reports to improve the statistics value chain</v>
      </c>
      <c r="B281" s="15">
        <f>Quarter1!B281</f>
        <v>2</v>
      </c>
      <c r="C281" s="15" t="str">
        <f>Quarter1!C281</f>
        <v>-</v>
      </c>
      <c r="D281" s="15">
        <f>Quarter1!D281</f>
        <v>0</v>
      </c>
      <c r="E281" s="15">
        <f>Quarter1!E281</f>
        <v>0</v>
      </c>
      <c r="F281" s="15">
        <f>Quarter1!F281</f>
        <v>0</v>
      </c>
      <c r="G281" s="15" t="str">
        <f>Quarter2!C281</f>
        <v>-</v>
      </c>
      <c r="H281" s="15" t="str">
        <f>Quarter2!D281</f>
        <v>-</v>
      </c>
      <c r="I281" s="15" t="str">
        <f>Quarter2!E281</f>
        <v>-</v>
      </c>
      <c r="J281" s="15" t="str">
        <f>Quarter2!F281</f>
        <v>-</v>
      </c>
      <c r="K281" s="15" t="str">
        <f>Quarter2!G281</f>
        <v>-</v>
      </c>
      <c r="L281" s="15" t="str">
        <f>Quarter3!C281</f>
        <v>-</v>
      </c>
      <c r="M281" s="15" t="str">
        <f>Quarter3!D281</f>
        <v>-</v>
      </c>
      <c r="N281" s="15" t="str">
        <f>Quarter3!E281</f>
        <v>-</v>
      </c>
      <c r="O281" s="15" t="str">
        <f>Quarter3!F281</f>
        <v>-</v>
      </c>
      <c r="P281" s="15" t="str">
        <f>Quarter3!G281</f>
        <v>-</v>
      </c>
      <c r="Q281" s="15">
        <f>Quarter4!C281</f>
        <v>0</v>
      </c>
      <c r="R281" s="15">
        <f>Quarter4!D281</f>
        <v>0</v>
      </c>
      <c r="S281" s="15">
        <f>Quarter4!E281</f>
        <v>0</v>
      </c>
      <c r="T281" s="15">
        <f>Quarter4!F281</f>
        <v>0</v>
      </c>
      <c r="U281" s="15">
        <f>Quarter4!G281</f>
        <v>0</v>
      </c>
      <c r="V281" s="15">
        <f>Quarter4!H281</f>
        <v>0</v>
      </c>
      <c r="W281" s="15">
        <f>Quarter4!I281</f>
        <v>0</v>
      </c>
      <c r="X281" s="15"/>
      <c r="Y281" s="15"/>
      <c r="Z281" s="15"/>
    </row>
    <row r="282" spans="1:26" ht="51">
      <c r="A282" s="70" t="str">
        <f>Quarter1!A282</f>
        <v>Number of municipalities/provincial stakeholders engaged in collaborative mapping</v>
      </c>
      <c r="B282" s="15">
        <f>Quarter1!B282</f>
        <v>4</v>
      </c>
      <c r="C282" s="15" t="str">
        <f>Quarter1!C282</f>
        <v>-</v>
      </c>
      <c r="D282" s="15">
        <f>Quarter1!D282</f>
        <v>0</v>
      </c>
      <c r="E282" s="15">
        <f>Quarter1!E282</f>
        <v>0</v>
      </c>
      <c r="F282" s="15">
        <f>Quarter1!F282</f>
        <v>0</v>
      </c>
      <c r="G282" s="15" t="str">
        <f>Quarter2!C282</f>
        <v>-</v>
      </c>
      <c r="H282" s="15" t="str">
        <f>Quarter2!D282</f>
        <v>-</v>
      </c>
      <c r="I282" s="15" t="str">
        <f>Quarter2!E282</f>
        <v>-</v>
      </c>
      <c r="J282" s="15" t="str">
        <f>Quarter2!F282</f>
        <v>-</v>
      </c>
      <c r="K282" s="15" t="str">
        <f>Quarter2!G282</f>
        <v>-</v>
      </c>
      <c r="L282" s="15" t="str">
        <f>Quarter3!C282</f>
        <v>-</v>
      </c>
      <c r="M282" s="15" t="str">
        <f>Quarter3!D282</f>
        <v>-</v>
      </c>
      <c r="N282" s="15" t="str">
        <f>Quarter3!E282</f>
        <v>-</v>
      </c>
      <c r="O282" s="15" t="str">
        <f>Quarter3!F282</f>
        <v>-</v>
      </c>
      <c r="P282" s="15" t="str">
        <f>Quarter3!G282</f>
        <v>-</v>
      </c>
      <c r="Q282" s="15">
        <f>Quarter4!C282</f>
        <v>0</v>
      </c>
      <c r="R282" s="15">
        <f>Quarter4!D282</f>
        <v>0</v>
      </c>
      <c r="S282" s="15">
        <f>Quarter4!E282</f>
        <v>0</v>
      </c>
      <c r="T282" s="15">
        <f>Quarter4!F282</f>
        <v>0</v>
      </c>
      <c r="U282" s="15">
        <f>Quarter4!G282</f>
        <v>0</v>
      </c>
      <c r="V282" s="15">
        <f>Quarter4!H282</f>
        <v>0</v>
      </c>
      <c r="W282" s="15">
        <f>Quarter4!I282</f>
        <v>0</v>
      </c>
      <c r="X282" s="15"/>
      <c r="Y282" s="15"/>
      <c r="Z282" s="15"/>
    </row>
    <row r="283" spans="1:26" ht="38.25">
      <c r="A283" s="70" t="str">
        <f>Quarter1!A283</f>
        <v>Number of technical documents/ reports to improve the SIF</v>
      </c>
      <c r="B283" s="15">
        <f>Quarter1!B283</f>
        <v>2</v>
      </c>
      <c r="C283" s="15" t="str">
        <f>Quarter1!C283</f>
        <v>-</v>
      </c>
      <c r="D283" s="15">
        <f>Quarter1!D283</f>
        <v>0</v>
      </c>
      <c r="E283" s="15">
        <f>Quarter1!E283</f>
        <v>0</v>
      </c>
      <c r="F283" s="15">
        <f>Quarter1!F283</f>
        <v>0</v>
      </c>
      <c r="G283" s="15" t="str">
        <f>Quarter2!C283</f>
        <v>-</v>
      </c>
      <c r="H283" s="15" t="str">
        <f>Quarter2!D283</f>
        <v>-</v>
      </c>
      <c r="I283" s="15" t="str">
        <f>Quarter2!E283</f>
        <v>-</v>
      </c>
      <c r="J283" s="15" t="str">
        <f>Quarter2!F283</f>
        <v>-</v>
      </c>
      <c r="K283" s="15" t="str">
        <f>Quarter2!G283</f>
        <v>-</v>
      </c>
      <c r="L283" s="15" t="str">
        <f>Quarter3!C283</f>
        <v>-</v>
      </c>
      <c r="M283" s="15" t="str">
        <f>Quarter3!D283</f>
        <v>-</v>
      </c>
      <c r="N283" s="15" t="str">
        <f>Quarter3!E283</f>
        <v>-</v>
      </c>
      <c r="O283" s="15" t="str">
        <f>Quarter3!F283</f>
        <v>-</v>
      </c>
      <c r="P283" s="15" t="str">
        <f>Quarter3!G283</f>
        <v>-</v>
      </c>
      <c r="Q283" s="15">
        <f>Quarter4!C283</f>
        <v>0</v>
      </c>
      <c r="R283" s="15">
        <f>Quarter4!D283</f>
        <v>0</v>
      </c>
      <c r="S283" s="15">
        <f>Quarter4!E283</f>
        <v>0</v>
      </c>
      <c r="T283" s="15">
        <f>Quarter4!F283</f>
        <v>0</v>
      </c>
      <c r="U283" s="15">
        <f>Quarter4!G283</f>
        <v>0</v>
      </c>
      <c r="V283" s="15">
        <f>Quarter4!H283</f>
        <v>0</v>
      </c>
      <c r="W283" s="15">
        <f>Quarter4!I283</f>
        <v>0</v>
      </c>
      <c r="X283" s="15"/>
      <c r="Y283" s="15"/>
      <c r="Z283" s="15"/>
    </row>
    <row r="284" spans="1:26" ht="38.25">
      <c r="A284" s="70" t="str">
        <f>Quarter1!A284</f>
        <v>Number of SANSS partners provided with
statistical support</v>
      </c>
      <c r="B284" s="15">
        <f>Quarter1!B284</f>
        <v>4</v>
      </c>
      <c r="C284" s="15">
        <f>Quarter1!C284</f>
        <v>1</v>
      </c>
      <c r="D284" s="15">
        <f>Quarter1!D284</f>
        <v>0</v>
      </c>
      <c r="E284" s="15">
        <f>Quarter1!E284</f>
        <v>1</v>
      </c>
      <c r="F284" s="15">
        <f>Quarter1!F284</f>
        <v>1</v>
      </c>
      <c r="G284" s="15">
        <f>Quarter2!C284</f>
        <v>0</v>
      </c>
      <c r="H284" s="15">
        <f>Quarter2!D284</f>
        <v>1</v>
      </c>
      <c r="I284" s="15">
        <f>Quarter2!E284</f>
        <v>0</v>
      </c>
      <c r="J284" s="15">
        <f>Quarter2!F284</f>
        <v>1</v>
      </c>
      <c r="K284" s="15">
        <f>Quarter2!G284</f>
        <v>1</v>
      </c>
      <c r="L284" s="15">
        <f>Quarter3!C284</f>
        <v>0</v>
      </c>
      <c r="M284" s="15">
        <f>Quarter3!D284</f>
        <v>1</v>
      </c>
      <c r="N284" s="15">
        <f>Quarter3!E284</f>
        <v>0</v>
      </c>
      <c r="O284" s="15">
        <f>Quarter3!F284</f>
        <v>1</v>
      </c>
      <c r="P284" s="15">
        <f>Quarter3!G284</f>
        <v>1</v>
      </c>
      <c r="Q284" s="15">
        <f>Quarter4!C284</f>
        <v>0</v>
      </c>
      <c r="R284" s="15">
        <f>Quarter4!D284</f>
        <v>0</v>
      </c>
      <c r="S284" s="15">
        <f>Quarter4!E284</f>
        <v>0</v>
      </c>
      <c r="T284" s="15">
        <f>Quarter4!F284</f>
        <v>0</v>
      </c>
      <c r="U284" s="15">
        <f>Quarter4!G284</f>
        <v>0</v>
      </c>
      <c r="V284" s="15">
        <f>Quarter4!H284</f>
        <v>0</v>
      </c>
      <c r="W284" s="15">
        <f>Quarter4!I284</f>
        <v>0</v>
      </c>
      <c r="X284" s="15"/>
      <c r="Y284" s="15"/>
      <c r="Z284" s="15"/>
    </row>
    <row r="285" spans="1:26" ht="38.25">
      <c r="A285" s="70" t="str">
        <f>Quarter1!A285</f>
        <v>Number of assessment reports/data inventory reports compiled</v>
      </c>
      <c r="B285" s="15">
        <f>Quarter1!B285</f>
        <v>1</v>
      </c>
      <c r="C285" s="15" t="str">
        <f>Quarter1!C285</f>
        <v>-</v>
      </c>
      <c r="D285" s="15">
        <f>Quarter1!D285</f>
        <v>0</v>
      </c>
      <c r="E285" s="15">
        <f>Quarter1!E285</f>
        <v>0</v>
      </c>
      <c r="F285" s="15">
        <f>Quarter1!F285</f>
        <v>0</v>
      </c>
      <c r="G285" s="15" t="str">
        <f>Quarter2!C285</f>
        <v>-</v>
      </c>
      <c r="H285" s="15" t="str">
        <f>Quarter2!D285</f>
        <v>-</v>
      </c>
      <c r="I285" s="15" t="str">
        <f>Quarter2!E285</f>
        <v>-</v>
      </c>
      <c r="J285" s="15" t="str">
        <f>Quarter2!F285</f>
        <v>-</v>
      </c>
      <c r="K285" s="15" t="str">
        <f>Quarter2!G285</f>
        <v>-</v>
      </c>
      <c r="L285" s="15" t="str">
        <f>Quarter3!C285</f>
        <v>-</v>
      </c>
      <c r="M285" s="15" t="str">
        <f>Quarter3!D285</f>
        <v>-</v>
      </c>
      <c r="N285" s="15" t="str">
        <f>Quarter3!E285</f>
        <v>-</v>
      </c>
      <c r="O285" s="15" t="str">
        <f>Quarter3!F285</f>
        <v>-</v>
      </c>
      <c r="P285" s="15" t="str">
        <f>Quarter3!G285</f>
        <v>-</v>
      </c>
      <c r="Q285" s="15">
        <f>Quarter4!C285</f>
        <v>0</v>
      </c>
      <c r="R285" s="15">
        <f>Quarter4!D285</f>
        <v>0</v>
      </c>
      <c r="S285" s="15">
        <f>Quarter4!E285</f>
        <v>0</v>
      </c>
      <c r="T285" s="15">
        <f>Quarter4!F285</f>
        <v>0</v>
      </c>
      <c r="U285" s="15">
        <f>Quarter4!G285</f>
        <v>0</v>
      </c>
      <c r="V285" s="15">
        <f>Quarter4!H285</f>
        <v>0</v>
      </c>
      <c r="W285" s="15">
        <f>Quarter4!I285</f>
        <v>0</v>
      </c>
      <c r="X285" s="15"/>
      <c r="Y285" s="15"/>
      <c r="Z285" s="15"/>
    </row>
    <row r="286" spans="1:26" ht="38.25">
      <c r="A286" s="70" t="str">
        <f>Quarter1!A286</f>
        <v>Number of technical reports to improve statistical coordination</v>
      </c>
      <c r="B286" s="15">
        <f>Quarter1!B286</f>
        <v>2</v>
      </c>
      <c r="C286" s="15" t="str">
        <f>Quarter1!C286</f>
        <v>-</v>
      </c>
      <c r="D286" s="15">
        <f>Quarter1!D286</f>
        <v>0</v>
      </c>
      <c r="E286" s="15">
        <f>Quarter1!E286</f>
        <v>0</v>
      </c>
      <c r="F286" s="15">
        <f>Quarter1!F286</f>
        <v>0</v>
      </c>
      <c r="G286" s="15" t="str">
        <f>Quarter2!C286</f>
        <v>-</v>
      </c>
      <c r="H286" s="15" t="str">
        <f>Quarter2!D286</f>
        <v>-</v>
      </c>
      <c r="I286" s="15" t="str">
        <f>Quarter2!E286</f>
        <v>-</v>
      </c>
      <c r="J286" s="15" t="str">
        <f>Quarter2!F286</f>
        <v>-</v>
      </c>
      <c r="K286" s="15" t="str">
        <f>Quarter2!G286</f>
        <v>-</v>
      </c>
      <c r="L286" s="15" t="str">
        <f>Quarter3!C286</f>
        <v>-</v>
      </c>
      <c r="M286" s="15" t="str">
        <f>Quarter3!D286</f>
        <v>-</v>
      </c>
      <c r="N286" s="15" t="str">
        <f>Quarter3!E286</f>
        <v>-</v>
      </c>
      <c r="O286" s="15" t="str">
        <f>Quarter3!F286</f>
        <v>-</v>
      </c>
      <c r="P286" s="15" t="str">
        <f>Quarter3!G286</f>
        <v>-</v>
      </c>
      <c r="Q286" s="15">
        <f>Quarter4!C286</f>
        <v>0</v>
      </c>
      <c r="R286" s="15">
        <f>Quarter4!D286</f>
        <v>0</v>
      </c>
      <c r="S286" s="15">
        <f>Quarter4!E286</f>
        <v>0</v>
      </c>
      <c r="T286" s="15">
        <f>Quarter4!F286</f>
        <v>0</v>
      </c>
      <c r="U286" s="15">
        <f>Quarter4!G286</f>
        <v>0</v>
      </c>
      <c r="V286" s="15">
        <f>Quarter4!H286</f>
        <v>0</v>
      </c>
      <c r="W286" s="15">
        <f>Quarter4!I286</f>
        <v>0</v>
      </c>
      <c r="X286" s="15"/>
      <c r="Y286" s="15"/>
      <c r="Z286" s="15"/>
    </row>
    <row r="287" spans="1:26" ht="38.25">
      <c r="A287" s="70" t="str">
        <f>Quarter1!A287</f>
        <v>Number and timeliness of governance and
administrative reports</v>
      </c>
      <c r="B287" s="15">
        <f>Quarter1!B287</f>
        <v>4</v>
      </c>
      <c r="C287" s="15">
        <f>Quarter1!C287</f>
        <v>1</v>
      </c>
      <c r="D287" s="15">
        <f>Quarter1!D287</f>
        <v>1</v>
      </c>
      <c r="E287" s="15">
        <f>Quarter1!E287</f>
        <v>0</v>
      </c>
      <c r="F287" s="15">
        <f>Quarter1!F287</f>
        <v>0</v>
      </c>
      <c r="G287" s="15">
        <f>Quarter2!C287</f>
        <v>1</v>
      </c>
      <c r="H287" s="15">
        <f>Quarter2!D287</f>
        <v>1</v>
      </c>
      <c r="I287" s="15">
        <f>Quarter2!E287</f>
        <v>1</v>
      </c>
      <c r="J287" s="15">
        <f>Quarter2!F287</f>
        <v>0</v>
      </c>
      <c r="K287" s="15">
        <f>Quarter2!G287</f>
        <v>0</v>
      </c>
      <c r="L287" s="15">
        <f>Quarter3!C287</f>
        <v>1</v>
      </c>
      <c r="M287" s="15">
        <f>Quarter3!D287</f>
        <v>1</v>
      </c>
      <c r="N287" s="15">
        <f>Quarter3!E287</f>
        <v>1</v>
      </c>
      <c r="O287" s="15">
        <f>Quarter3!F287</f>
        <v>0</v>
      </c>
      <c r="P287" s="15">
        <f>Quarter3!G287</f>
        <v>0</v>
      </c>
      <c r="Q287" s="15">
        <f>Quarter4!C287</f>
        <v>0</v>
      </c>
      <c r="R287" s="15">
        <f>Quarter4!D287</f>
        <v>0</v>
      </c>
      <c r="S287" s="15">
        <f>Quarter4!E287</f>
        <v>0</v>
      </c>
      <c r="T287" s="15">
        <f>Quarter4!F287</f>
        <v>0</v>
      </c>
      <c r="U287" s="15">
        <f>Quarter4!G287</f>
        <v>0</v>
      </c>
      <c r="V287" s="15">
        <f>Quarter4!H287</f>
        <v>0</v>
      </c>
      <c r="W287" s="15">
        <f>Quarter4!I287</f>
        <v>0</v>
      </c>
      <c r="X287" s="15"/>
      <c r="Y287" s="15"/>
      <c r="Z287" s="15"/>
    </row>
    <row r="288" spans="1:26" ht="38.25">
      <c r="A288" s="70" t="str">
        <f>Quarter1!A288</f>
        <v>Percentage of audit queries responded to within defined timelines</v>
      </c>
      <c r="B288" s="15">
        <f>Quarter1!B288</f>
        <v>1</v>
      </c>
      <c r="C288" s="15" t="str">
        <f>Quarter1!C288</f>
        <v>-</v>
      </c>
      <c r="D288" s="15">
        <f>Quarter1!D288</f>
        <v>0</v>
      </c>
      <c r="E288" s="15">
        <f>Quarter1!E288</f>
        <v>0</v>
      </c>
      <c r="F288" s="15">
        <f>Quarter1!F288</f>
        <v>0</v>
      </c>
      <c r="G288" s="15" t="str">
        <f>Quarter2!C288</f>
        <v>-</v>
      </c>
      <c r="H288" s="15" t="str">
        <f>Quarter2!D288</f>
        <v>-</v>
      </c>
      <c r="I288" s="15" t="str">
        <f>Quarter2!E288</f>
        <v>-</v>
      </c>
      <c r="J288" s="15" t="str">
        <f>Quarter2!F288</f>
        <v>-</v>
      </c>
      <c r="K288" s="15" t="str">
        <f>Quarter2!G288</f>
        <v>-</v>
      </c>
      <c r="L288" s="15" t="str">
        <f>Quarter3!C288</f>
        <v>-</v>
      </c>
      <c r="M288" s="15" t="str">
        <f>Quarter3!D288</f>
        <v>-</v>
      </c>
      <c r="N288" s="15" t="str">
        <f>Quarter3!E288</f>
        <v>-</v>
      </c>
      <c r="O288" s="15" t="str">
        <f>Quarter3!F288</f>
        <v>-</v>
      </c>
      <c r="P288" s="15" t="str">
        <f>Quarter3!G288</f>
        <v>-</v>
      </c>
      <c r="Q288" s="15">
        <f>Quarter4!C288</f>
        <v>0</v>
      </c>
      <c r="R288" s="15">
        <f>Quarter4!D288</f>
        <v>0</v>
      </c>
      <c r="S288" s="15">
        <f>Quarter4!E288</f>
        <v>0</v>
      </c>
      <c r="T288" s="15">
        <f>Quarter4!F288</f>
        <v>0</v>
      </c>
      <c r="U288" s="15">
        <f>Quarter4!G288</f>
        <v>0</v>
      </c>
      <c r="V288" s="15">
        <f>Quarter4!H288</f>
        <v>0</v>
      </c>
      <c r="W288" s="15">
        <f>Quarter4!I288</f>
        <v>0</v>
      </c>
      <c r="X288" s="15"/>
      <c r="Y288" s="15"/>
      <c r="Z288" s="15"/>
    </row>
    <row r="289" spans="1:26" ht="51">
      <c r="A289" s="70" t="str">
        <f>Quarter1!A289</f>
        <v>Number of technical reports to improve
productivity and service delivery</v>
      </c>
      <c r="B289" s="15">
        <f>Quarter1!B289</f>
        <v>1</v>
      </c>
      <c r="C289" s="15" t="str">
        <f>Quarter1!C289</f>
        <v>-</v>
      </c>
      <c r="D289" s="15">
        <f>Quarter1!D289</f>
        <v>0</v>
      </c>
      <c r="E289" s="15">
        <f>Quarter1!E289</f>
        <v>0</v>
      </c>
      <c r="F289" s="15">
        <f>Quarter1!F289</f>
        <v>0</v>
      </c>
      <c r="G289" s="15" t="str">
        <f>Quarter2!C289</f>
        <v>-</v>
      </c>
      <c r="H289" s="15" t="str">
        <f>Quarter2!D289</f>
        <v>-</v>
      </c>
      <c r="I289" s="15" t="str">
        <f>Quarter2!E289</f>
        <v>-</v>
      </c>
      <c r="J289" s="15" t="str">
        <f>Quarter2!F289</f>
        <v>-</v>
      </c>
      <c r="K289" s="15" t="str">
        <f>Quarter2!G289</f>
        <v>-</v>
      </c>
      <c r="L289" s="15" t="str">
        <f>Quarter3!C289</f>
        <v>-</v>
      </c>
      <c r="M289" s="15" t="str">
        <f>Quarter3!D289</f>
        <v>-</v>
      </c>
      <c r="N289" s="15" t="str">
        <f>Quarter3!E289</f>
        <v>-</v>
      </c>
      <c r="O289" s="15" t="str">
        <f>Quarter3!F289</f>
        <v>-</v>
      </c>
      <c r="P289" s="15" t="str">
        <f>Quarter3!G289</f>
        <v>-</v>
      </c>
      <c r="Q289" s="15">
        <f>Quarter4!C289</f>
        <v>0</v>
      </c>
      <c r="R289" s="15">
        <f>Quarter4!D289</f>
        <v>0</v>
      </c>
      <c r="S289" s="15">
        <f>Quarter4!E289</f>
        <v>0</v>
      </c>
      <c r="T289" s="15">
        <f>Quarter4!F289</f>
        <v>0</v>
      </c>
      <c r="U289" s="15">
        <f>Quarter4!G289</f>
        <v>0</v>
      </c>
      <c r="V289" s="15">
        <f>Quarter4!H289</f>
        <v>0</v>
      </c>
      <c r="W289" s="15">
        <f>Quarter4!I289</f>
        <v>0</v>
      </c>
      <c r="X289" s="15"/>
      <c r="Y289" s="15"/>
      <c r="Z289" s="15"/>
    </row>
    <row r="290" spans="1:26" ht="51">
      <c r="A290" s="70" t="str">
        <f>Quarter1!A290</f>
        <v>Number of statistical capacity building sessions conducted</v>
      </c>
      <c r="B290" s="15">
        <f>Quarter1!B290</f>
        <v>2</v>
      </c>
      <c r="C290" s="15" t="str">
        <f>Quarter1!C290</f>
        <v>-</v>
      </c>
      <c r="D290" s="15">
        <f>Quarter1!D290</f>
        <v>0</v>
      </c>
      <c r="E290" s="15">
        <f>Quarter1!E290</f>
        <v>0</v>
      </c>
      <c r="F290" s="15">
        <f>Quarter1!F290</f>
        <v>0</v>
      </c>
      <c r="G290" s="15" t="str">
        <f>Quarter2!C290</f>
        <v>-</v>
      </c>
      <c r="H290" s="15" t="str">
        <f>Quarter2!D290</f>
        <v>Report on statistical capacity building sessions by Sep 2015</v>
      </c>
      <c r="I290" s="15">
        <f>Quarter2!E290</f>
        <v>1</v>
      </c>
      <c r="J290" s="15">
        <f>Quarter2!F290</f>
        <v>0</v>
      </c>
      <c r="K290" s="15">
        <f>Quarter2!G290</f>
        <v>0</v>
      </c>
      <c r="L290" s="15">
        <f>Quarter3!C290</f>
        <v>1</v>
      </c>
      <c r="M290" s="15" t="str">
        <f>Quarter3!D290</f>
        <v>-</v>
      </c>
      <c r="N290" s="15" t="str">
        <f>Quarter3!E290</f>
        <v>-</v>
      </c>
      <c r="O290" s="15" t="str">
        <f>Quarter3!F290</f>
        <v>-</v>
      </c>
      <c r="P290" s="15" t="str">
        <f>Quarter3!G290</f>
        <v>-</v>
      </c>
      <c r="Q290" s="15">
        <f>Quarter4!C290</f>
        <v>0</v>
      </c>
      <c r="R290" s="15">
        <f>Quarter4!D290</f>
        <v>0</v>
      </c>
      <c r="S290" s="15">
        <f>Quarter4!E290</f>
        <v>0</v>
      </c>
      <c r="T290" s="15">
        <f>Quarter4!F290</f>
        <v>0</v>
      </c>
      <c r="U290" s="15">
        <f>Quarter4!G290</f>
        <v>0</v>
      </c>
      <c r="V290" s="15">
        <f>Quarter4!H290</f>
        <v>0</v>
      </c>
      <c r="W290" s="15">
        <f>Quarter4!I290</f>
        <v>0</v>
      </c>
      <c r="X290" s="15"/>
      <c r="Y290" s="15"/>
      <c r="Z290" s="15"/>
    </row>
    <row r="291" spans="1:26" ht="38.25">
      <c r="A291" s="70" t="str">
        <f>Quarter1!A291</f>
        <v>Number of technical reports to build capacity in the SANSS</v>
      </c>
      <c r="B291" s="15">
        <f>Quarter1!B291</f>
        <v>1</v>
      </c>
      <c r="C291" s="15" t="str">
        <f>Quarter1!C291</f>
        <v>-</v>
      </c>
      <c r="D291" s="15">
        <f>Quarter1!D291</f>
        <v>0</v>
      </c>
      <c r="E291" s="15">
        <f>Quarter1!E291</f>
        <v>0</v>
      </c>
      <c r="F291" s="15">
        <f>Quarter1!F291</f>
        <v>0</v>
      </c>
      <c r="G291" s="15" t="str">
        <f>Quarter2!C291</f>
        <v>-</v>
      </c>
      <c r="H291" s="15" t="str">
        <f>Quarter2!D291</f>
        <v>-</v>
      </c>
      <c r="I291" s="15" t="str">
        <f>Quarter2!E291</f>
        <v>-</v>
      </c>
      <c r="J291" s="15" t="str">
        <f>Quarter2!F291</f>
        <v>-</v>
      </c>
      <c r="K291" s="15" t="str">
        <f>Quarter2!G291</f>
        <v>-</v>
      </c>
      <c r="L291" s="15" t="str">
        <f>Quarter3!C291</f>
        <v>-</v>
      </c>
      <c r="M291" s="15" t="str">
        <f>Quarter3!D291</f>
        <v>-</v>
      </c>
      <c r="N291" s="15" t="str">
        <f>Quarter3!E291</f>
        <v>-</v>
      </c>
      <c r="O291" s="15" t="str">
        <f>Quarter3!F291</f>
        <v>-</v>
      </c>
      <c r="P291" s="15" t="str">
        <f>Quarter3!G291</f>
        <v>-</v>
      </c>
      <c r="Q291" s="15">
        <f>Quarter4!C291</f>
        <v>0</v>
      </c>
      <c r="R291" s="15">
        <f>Quarter4!D291</f>
        <v>0</v>
      </c>
      <c r="S291" s="15">
        <f>Quarter4!E291</f>
        <v>0</v>
      </c>
      <c r="T291" s="15">
        <f>Quarter4!F291</f>
        <v>0</v>
      </c>
      <c r="U291" s="15">
        <f>Quarter4!G291</f>
        <v>0</v>
      </c>
      <c r="V291" s="15">
        <f>Quarter4!H291</f>
        <v>0</v>
      </c>
      <c r="W291" s="15">
        <f>Quarter4!I291</f>
        <v>0</v>
      </c>
      <c r="X291" s="15"/>
      <c r="Y291" s="15"/>
      <c r="Z291" s="15"/>
    </row>
    <row r="292" spans="1:26" ht="38.25">
      <c r="A292" s="70" t="str">
        <f>Quarter1!A292</f>
        <v>Response rate for quarterly household surveys (QLFS)</v>
      </c>
      <c r="B292" s="15">
        <f>Quarter1!B292</f>
        <v>4</v>
      </c>
      <c r="C292" s="15">
        <f>Quarter1!C292</f>
        <v>0.95</v>
      </c>
      <c r="D292" s="15" t="str">
        <f>Quarter1!D292</f>
        <v>99,1%</v>
      </c>
      <c r="E292" s="15" t="str">
        <f>Quarter1!E292</f>
        <v>4,1%</v>
      </c>
      <c r="F292" s="15" t="str">
        <f>Quarter1!F292</f>
        <v>4,3%</v>
      </c>
      <c r="G292" s="15">
        <f>Quarter2!C292</f>
        <v>0.99</v>
      </c>
      <c r="H292" s="15">
        <f>Quarter2!D292</f>
        <v>0.95</v>
      </c>
      <c r="I292" s="15">
        <f>Quarter2!E292</f>
        <v>0.99</v>
      </c>
      <c r="J292" s="15">
        <f>Quarter2!F292</f>
        <v>0.04</v>
      </c>
      <c r="K292" s="15" t="str">
        <f>Quarter2!G292</f>
        <v>4,2%</v>
      </c>
      <c r="L292" s="15">
        <f>Quarter3!C292</f>
        <v>0.99</v>
      </c>
      <c r="M292" s="15">
        <f>Quarter3!D292</f>
        <v>0.95</v>
      </c>
      <c r="N292" s="15">
        <f>Quarter3!E292</f>
        <v>0.99</v>
      </c>
      <c r="O292" s="15">
        <f>Quarter3!F292</f>
        <v>0.04</v>
      </c>
      <c r="P292" s="15" t="str">
        <f>Quarter3!G292</f>
        <v>4,2%</v>
      </c>
      <c r="Q292" s="15">
        <f>Quarter4!C292</f>
        <v>0</v>
      </c>
      <c r="R292" s="15">
        <f>Quarter4!D292</f>
        <v>0</v>
      </c>
      <c r="S292" s="15">
        <f>Quarter4!E292</f>
        <v>0</v>
      </c>
      <c r="T292" s="15">
        <f>Quarter4!F292</f>
        <v>0</v>
      </c>
      <c r="U292" s="15">
        <f>Quarter4!G292</f>
        <v>0</v>
      </c>
      <c r="V292" s="15">
        <f>Quarter4!H292</f>
        <v>0</v>
      </c>
      <c r="W292" s="15">
        <f>Quarter4!I292</f>
        <v>0</v>
      </c>
      <c r="X292" s="15"/>
      <c r="Y292" s="15"/>
      <c r="Z292" s="15"/>
    </row>
    <row r="293" spans="1:26" ht="51">
      <c r="A293" s="70" t="str">
        <f>Quarter1!A293</f>
        <v>Response rate for household surveys (GHS,
VOCs, DTS &amp; CS2016)</v>
      </c>
      <c r="B293" s="15">
        <f>Quarter1!B293</f>
        <v>4</v>
      </c>
      <c r="C293" s="15">
        <f>Quarter1!C293</f>
        <v>0.95</v>
      </c>
      <c r="D293" s="15" t="str">
        <f>Quarter1!D293</f>
        <v>98,6%</v>
      </c>
      <c r="E293" s="15" t="str">
        <f>Quarter1!E293</f>
        <v>3,6%</v>
      </c>
      <c r="F293" s="15" t="str">
        <f>Quarter1!F293</f>
        <v>3,7%</v>
      </c>
      <c r="G293" s="15" t="str">
        <f>Quarter2!C293</f>
        <v>98,6%</v>
      </c>
      <c r="H293" s="15">
        <f>Quarter2!D293</f>
        <v>0.95</v>
      </c>
      <c r="I293" s="15" t="str">
        <f>Quarter2!E293</f>
        <v>97,5</v>
      </c>
      <c r="J293" s="15" t="str">
        <f>Quarter2!F293</f>
        <v>2,5%</v>
      </c>
      <c r="K293" s="15" t="str">
        <f>Quarter2!G293</f>
        <v>2,6%</v>
      </c>
      <c r="L293" s="15" t="str">
        <f>Quarter3!C293</f>
        <v>97,5</v>
      </c>
      <c r="M293" s="15">
        <f>Quarter3!D293</f>
        <v>0.95</v>
      </c>
      <c r="N293" s="15" t="str">
        <f>Quarter3!E293</f>
        <v>98,8%</v>
      </c>
      <c r="O293" s="15" t="str">
        <f>Quarter3!F293</f>
        <v>3,8%</v>
      </c>
      <c r="P293" s="15">
        <f>Quarter3!G293</f>
        <v>0.04</v>
      </c>
      <c r="Q293" s="15">
        <f>Quarter4!C293</f>
        <v>0</v>
      </c>
      <c r="R293" s="15">
        <f>Quarter4!D293</f>
        <v>0</v>
      </c>
      <c r="S293" s="15">
        <f>Quarter4!E293</f>
        <v>0</v>
      </c>
      <c r="T293" s="15">
        <f>Quarter4!F293</f>
        <v>0</v>
      </c>
      <c r="U293" s="15">
        <f>Quarter4!G293</f>
        <v>0</v>
      </c>
      <c r="V293" s="15">
        <f>Quarter4!H293</f>
        <v>0</v>
      </c>
      <c r="W293" s="15">
        <f>Quarter4!I293</f>
        <v>0</v>
      </c>
      <c r="X293" s="15"/>
      <c r="Y293" s="15"/>
      <c r="Z293" s="15"/>
    </row>
    <row r="294" spans="1:26" ht="25.5">
      <c r="A294" s="70" t="str">
        <f>Quarter1!A294</f>
        <v>Number of surveys using CAPI</v>
      </c>
      <c r="B294" s="15">
        <f>Quarter1!B294</f>
        <v>1</v>
      </c>
      <c r="C294" s="15">
        <f>Quarter1!C294</f>
        <v>0</v>
      </c>
      <c r="D294" s="15">
        <f>Quarter1!D294</f>
        <v>0</v>
      </c>
      <c r="E294" s="15">
        <f>Quarter1!E294</f>
        <v>0</v>
      </c>
      <c r="F294" s="15">
        <f>Quarter1!F294</f>
        <v>0</v>
      </c>
      <c r="G294" s="15" t="str">
        <f>Quarter2!C294</f>
        <v>-</v>
      </c>
      <c r="H294" s="15" t="str">
        <f>Quarter2!D294</f>
        <v>-</v>
      </c>
      <c r="I294" s="15" t="str">
        <f>Quarter2!E294</f>
        <v>-</v>
      </c>
      <c r="J294" s="15" t="str">
        <f>Quarter2!F294</f>
        <v>-</v>
      </c>
      <c r="K294" s="15" t="str">
        <f>Quarter2!G294</f>
        <v>-</v>
      </c>
      <c r="L294" s="15" t="str">
        <f>Quarter3!C294</f>
        <v>-</v>
      </c>
      <c r="M294" s="15" t="str">
        <f>Quarter3!D294</f>
        <v>-</v>
      </c>
      <c r="N294" s="15" t="str">
        <f>Quarter3!E294</f>
        <v>-</v>
      </c>
      <c r="O294" s="15" t="str">
        <f>Quarter3!F294</f>
        <v>-</v>
      </c>
      <c r="P294" s="15" t="str">
        <f>Quarter3!G294</f>
        <v>-</v>
      </c>
      <c r="Q294" s="15">
        <f>Quarter4!C294</f>
        <v>0</v>
      </c>
      <c r="R294" s="15">
        <f>Quarter4!D294</f>
        <v>0</v>
      </c>
      <c r="S294" s="15">
        <f>Quarter4!E294</f>
        <v>0</v>
      </c>
      <c r="T294" s="15">
        <f>Quarter4!F294</f>
        <v>0</v>
      </c>
      <c r="U294" s="15">
        <f>Quarter4!G294</f>
        <v>0</v>
      </c>
      <c r="V294" s="15">
        <f>Quarter4!H294</f>
        <v>0</v>
      </c>
      <c r="W294" s="15">
        <f>Quarter4!I294</f>
        <v>0</v>
      </c>
      <c r="X294" s="15"/>
      <c r="Y294" s="15"/>
      <c r="Z294" s="15"/>
    </row>
    <row r="295" spans="1:26" ht="63.75">
      <c r="A295" s="70" t="str">
        <f>Quarter1!A295</f>
        <v>Number of stakeholder workshops/consultations</v>
      </c>
      <c r="B295" s="15">
        <f>Quarter1!B295</f>
        <v>2</v>
      </c>
      <c r="C295" s="15" t="str">
        <f>Quarter1!C295</f>
        <v>-</v>
      </c>
      <c r="D295" s="15">
        <f>Quarter1!D295</f>
        <v>0</v>
      </c>
      <c r="E295" s="15">
        <f>Quarter1!E295</f>
        <v>0</v>
      </c>
      <c r="F295" s="15">
        <f>Quarter1!F295</f>
        <v>0</v>
      </c>
      <c r="G295" s="15" t="str">
        <f>Quarter2!C295</f>
        <v>-</v>
      </c>
      <c r="H295" s="15" t="str">
        <f>Quarter2!D295</f>
        <v>Report on stakeholder workshop conducted by Sep 2015</v>
      </c>
      <c r="I295" s="15">
        <f>Quarter2!E295</f>
        <v>0</v>
      </c>
      <c r="J295" s="15">
        <f>Quarter2!F295</f>
        <v>1</v>
      </c>
      <c r="K295" s="15">
        <f>Quarter2!G295</f>
        <v>1</v>
      </c>
      <c r="L295" s="15">
        <f>Quarter3!C295</f>
        <v>0</v>
      </c>
      <c r="M295" s="15" t="str">
        <f>Quarter3!D295</f>
        <v>-</v>
      </c>
      <c r="N295" s="15" t="str">
        <f>Quarter3!E295</f>
        <v>-</v>
      </c>
      <c r="O295" s="15" t="str">
        <f>Quarter3!F295</f>
        <v>-</v>
      </c>
      <c r="P295" s="15" t="str">
        <f>Quarter3!G295</f>
        <v>-</v>
      </c>
      <c r="Q295" s="15">
        <f>Quarter4!C295</f>
        <v>0</v>
      </c>
      <c r="R295" s="15">
        <f>Quarter4!D295</f>
        <v>0</v>
      </c>
      <c r="S295" s="15">
        <f>Quarter4!E295</f>
        <v>0</v>
      </c>
      <c r="T295" s="15">
        <f>Quarter4!F295</f>
        <v>0</v>
      </c>
      <c r="U295" s="15">
        <f>Quarter4!G295</f>
        <v>0</v>
      </c>
      <c r="V295" s="15">
        <f>Quarter4!H295</f>
        <v>0</v>
      </c>
      <c r="W295" s="15">
        <f>Quarter4!I295</f>
        <v>0</v>
      </c>
      <c r="X295" s="15"/>
      <c r="Y295" s="15"/>
      <c r="Z295" s="15"/>
    </row>
    <row r="296" spans="1:26">
      <c r="A296" s="70" t="str">
        <f>Quarter1!A296</f>
        <v>Number of fact sheets</v>
      </c>
      <c r="B296" s="15">
        <f>Quarter1!B296</f>
        <v>4</v>
      </c>
      <c r="C296" s="15">
        <f>Quarter1!C296</f>
        <v>1</v>
      </c>
      <c r="D296" s="15">
        <f>Quarter1!D296</f>
        <v>1</v>
      </c>
      <c r="E296" s="15">
        <f>Quarter1!E296</f>
        <v>0</v>
      </c>
      <c r="F296" s="15">
        <f>Quarter1!F296</f>
        <v>0</v>
      </c>
      <c r="G296" s="15">
        <f>Quarter2!C296</f>
        <v>1</v>
      </c>
      <c r="H296" s="15">
        <f>Quarter2!D296</f>
        <v>1</v>
      </c>
      <c r="I296" s="15">
        <f>Quarter2!E296</f>
        <v>0</v>
      </c>
      <c r="J296" s="15">
        <f>Quarter2!F296</f>
        <v>1</v>
      </c>
      <c r="K296" s="15">
        <f>Quarter2!G296</f>
        <v>1</v>
      </c>
      <c r="L296" s="15">
        <f>Quarter3!C296</f>
        <v>1</v>
      </c>
      <c r="M296" s="15">
        <f>Quarter3!D296</f>
        <v>1</v>
      </c>
      <c r="N296" s="15">
        <f>Quarter3!E296</f>
        <v>0</v>
      </c>
      <c r="O296" s="15">
        <f>Quarter3!F296</f>
        <v>1</v>
      </c>
      <c r="P296" s="15">
        <f>Quarter3!G296</f>
        <v>1</v>
      </c>
      <c r="Q296" s="15">
        <f>Quarter4!C296</f>
        <v>0</v>
      </c>
      <c r="R296" s="15">
        <f>Quarter4!D296</f>
        <v>0</v>
      </c>
      <c r="S296" s="15">
        <f>Quarter4!E296</f>
        <v>0</v>
      </c>
      <c r="T296" s="15">
        <f>Quarter4!F296</f>
        <v>0</v>
      </c>
      <c r="U296" s="15">
        <f>Quarter4!G296</f>
        <v>0</v>
      </c>
      <c r="V296" s="15">
        <f>Quarter4!H296</f>
        <v>0</v>
      </c>
      <c r="W296" s="15">
        <f>Quarter4!I296</f>
        <v>0</v>
      </c>
      <c r="X296" s="15"/>
      <c r="Y296" s="15"/>
      <c r="Z296" s="15"/>
    </row>
    <row r="297" spans="1:26" ht="63.75">
      <c r="A297" s="70" t="str">
        <f>Quarter1!A297</f>
        <v>Number and timeliness of technical
documents/reports to improve the statistics value chain</v>
      </c>
      <c r="B297" s="15">
        <f>Quarter1!B297</f>
        <v>3</v>
      </c>
      <c r="C297" s="15" t="str">
        <f>Quarter1!C297</f>
        <v>-</v>
      </c>
      <c r="D297" s="15">
        <f>Quarter1!D297</f>
        <v>0</v>
      </c>
      <c r="E297" s="15">
        <f>Quarter1!E297</f>
        <v>0</v>
      </c>
      <c r="F297" s="15">
        <f>Quarter1!F297</f>
        <v>0</v>
      </c>
      <c r="G297" s="15" t="str">
        <f>Quarter2!C297</f>
        <v>-</v>
      </c>
      <c r="H297" s="15" t="str">
        <f>Quarter2!D297</f>
        <v>-</v>
      </c>
      <c r="I297" s="15" t="str">
        <f>Quarter2!E297</f>
        <v>-</v>
      </c>
      <c r="J297" s="15" t="str">
        <f>Quarter2!F297</f>
        <v>-</v>
      </c>
      <c r="K297" s="15" t="str">
        <f>Quarter2!G297</f>
        <v>-</v>
      </c>
      <c r="L297" s="15" t="str">
        <f>Quarter3!C297</f>
        <v>-</v>
      </c>
      <c r="M297" s="15" t="str">
        <f>Quarter3!D297</f>
        <v>-</v>
      </c>
      <c r="N297" s="15" t="str">
        <f>Quarter3!E297</f>
        <v>-</v>
      </c>
      <c r="O297" s="15" t="str">
        <f>Quarter3!F297</f>
        <v>-</v>
      </c>
      <c r="P297" s="15" t="str">
        <f>Quarter3!G297</f>
        <v>-</v>
      </c>
      <c r="Q297" s="15">
        <f>Quarter4!C297</f>
        <v>0</v>
      </c>
      <c r="R297" s="15">
        <f>Quarter4!D297</f>
        <v>0</v>
      </c>
      <c r="S297" s="15">
        <f>Quarter4!E297</f>
        <v>0</v>
      </c>
      <c r="T297" s="15">
        <f>Quarter4!F297</f>
        <v>0</v>
      </c>
      <c r="U297" s="15">
        <f>Quarter4!G297</f>
        <v>0</v>
      </c>
      <c r="V297" s="15">
        <f>Quarter4!H297</f>
        <v>0</v>
      </c>
      <c r="W297" s="15">
        <f>Quarter4!I297</f>
        <v>0</v>
      </c>
      <c r="X297" s="15"/>
      <c r="Y297" s="15"/>
      <c r="Z297" s="15"/>
    </row>
    <row r="298" spans="1:26" ht="51">
      <c r="A298" s="70" t="str">
        <f>Quarter1!A298</f>
        <v>Number of municipalities/provincial stakeholders engaged in collaborative mapping</v>
      </c>
      <c r="B298" s="15">
        <f>Quarter1!B298</f>
        <v>4</v>
      </c>
      <c r="C298" s="15" t="str">
        <f>Quarter1!C298</f>
        <v>-</v>
      </c>
      <c r="D298" s="15">
        <f>Quarter1!D298</f>
        <v>0</v>
      </c>
      <c r="E298" s="15">
        <f>Quarter1!E298</f>
        <v>0</v>
      </c>
      <c r="F298" s="15">
        <f>Quarter1!F298</f>
        <v>0</v>
      </c>
      <c r="G298" s="15" t="str">
        <f>Quarter2!C298</f>
        <v>-</v>
      </c>
      <c r="H298" s="15" t="str">
        <f>Quarter2!D298</f>
        <v>-</v>
      </c>
      <c r="I298" s="15" t="str">
        <f>Quarter2!E298</f>
        <v>-</v>
      </c>
      <c r="J298" s="15" t="str">
        <f>Quarter2!F298</f>
        <v>-</v>
      </c>
      <c r="K298" s="15" t="str">
        <f>Quarter2!G298</f>
        <v>-</v>
      </c>
      <c r="L298" s="15" t="str">
        <f>Quarter3!C298</f>
        <v>-</v>
      </c>
      <c r="M298" s="15" t="str">
        <f>Quarter3!D298</f>
        <v>-</v>
      </c>
      <c r="N298" s="15" t="str">
        <f>Quarter3!E298</f>
        <v>-</v>
      </c>
      <c r="O298" s="15" t="str">
        <f>Quarter3!F298</f>
        <v>-</v>
      </c>
      <c r="P298" s="15" t="str">
        <f>Quarter3!G298</f>
        <v>-</v>
      </c>
      <c r="Q298" s="15">
        <f>Quarter4!C298</f>
        <v>0</v>
      </c>
      <c r="R298" s="15">
        <f>Quarter4!D298</f>
        <v>0</v>
      </c>
      <c r="S298" s="15">
        <f>Quarter4!E298</f>
        <v>0</v>
      </c>
      <c r="T298" s="15">
        <f>Quarter4!F298</f>
        <v>0</v>
      </c>
      <c r="U298" s="15">
        <f>Quarter4!G298</f>
        <v>0</v>
      </c>
      <c r="V298" s="15">
        <f>Quarter4!H298</f>
        <v>0</v>
      </c>
      <c r="W298" s="15">
        <f>Quarter4!I298</f>
        <v>0</v>
      </c>
      <c r="X298" s="15"/>
      <c r="Y298" s="15"/>
      <c r="Z298" s="15"/>
    </row>
    <row r="299" spans="1:26" ht="38.25">
      <c r="A299" s="70" t="str">
        <f>Quarter1!A299</f>
        <v>Number of technical documents/ reports to
improve the SIF</v>
      </c>
      <c r="B299" s="15">
        <f>Quarter1!B299</f>
        <v>2</v>
      </c>
      <c r="C299" s="15" t="str">
        <f>Quarter1!C299</f>
        <v>-</v>
      </c>
      <c r="D299" s="15">
        <f>Quarter1!D299</f>
        <v>0</v>
      </c>
      <c r="E299" s="15">
        <f>Quarter1!E299</f>
        <v>0</v>
      </c>
      <c r="F299" s="15">
        <f>Quarter1!F299</f>
        <v>0</v>
      </c>
      <c r="G299" s="15" t="str">
        <f>Quarter2!C299</f>
        <v>-</v>
      </c>
      <c r="H299" s="15" t="str">
        <f>Quarter2!D299</f>
        <v>-</v>
      </c>
      <c r="I299" s="15" t="str">
        <f>Quarter2!E299</f>
        <v>-</v>
      </c>
      <c r="J299" s="15" t="str">
        <f>Quarter2!F299</f>
        <v>-</v>
      </c>
      <c r="K299" s="15" t="str">
        <f>Quarter2!G299</f>
        <v>-</v>
      </c>
      <c r="L299" s="15" t="str">
        <f>Quarter3!C299</f>
        <v>-</v>
      </c>
      <c r="M299" s="15" t="str">
        <f>Quarter3!D299</f>
        <v>-</v>
      </c>
      <c r="N299" s="15" t="str">
        <f>Quarter3!E299</f>
        <v>-</v>
      </c>
      <c r="O299" s="15" t="str">
        <f>Quarter3!F299</f>
        <v>-</v>
      </c>
      <c r="P299" s="15" t="str">
        <f>Quarter3!G299</f>
        <v>-</v>
      </c>
      <c r="Q299" s="15">
        <f>Quarter4!C299</f>
        <v>0</v>
      </c>
      <c r="R299" s="15">
        <f>Quarter4!D299</f>
        <v>0</v>
      </c>
      <c r="S299" s="15">
        <f>Quarter4!E299</f>
        <v>0</v>
      </c>
      <c r="T299" s="15">
        <f>Quarter4!F299</f>
        <v>0</v>
      </c>
      <c r="U299" s="15">
        <f>Quarter4!G299</f>
        <v>0</v>
      </c>
      <c r="V299" s="15">
        <f>Quarter4!H299</f>
        <v>0</v>
      </c>
      <c r="W299" s="15">
        <f>Quarter4!I299</f>
        <v>0</v>
      </c>
      <c r="X299" s="15"/>
      <c r="Y299" s="15"/>
      <c r="Z299" s="15"/>
    </row>
    <row r="300" spans="1:26" ht="38.25">
      <c r="A300" s="70" t="str">
        <f>Quarter1!A300</f>
        <v>Number of SANSS partners provided with
statistical support</v>
      </c>
      <c r="B300" s="15">
        <f>Quarter1!B300</f>
        <v>8</v>
      </c>
      <c r="C300" s="15">
        <f>Quarter1!C300</f>
        <v>2</v>
      </c>
      <c r="D300" s="15">
        <f>Quarter1!D300</f>
        <v>1</v>
      </c>
      <c r="E300" s="15">
        <f>Quarter1!E300</f>
        <v>1</v>
      </c>
      <c r="F300" s="15">
        <f>Quarter1!F300</f>
        <v>0.5</v>
      </c>
      <c r="G300" s="15">
        <f>Quarter2!C300</f>
        <v>0</v>
      </c>
      <c r="H300" s="15">
        <f>Quarter2!D300</f>
        <v>2</v>
      </c>
      <c r="I300" s="15">
        <f>Quarter2!E300</f>
        <v>0</v>
      </c>
      <c r="J300" s="15">
        <f>Quarter2!F300</f>
        <v>2</v>
      </c>
      <c r="K300" s="15">
        <f>Quarter2!G300</f>
        <v>1</v>
      </c>
      <c r="L300" s="15">
        <f>Quarter3!C300</f>
        <v>0</v>
      </c>
      <c r="M300" s="15">
        <f>Quarter3!D300</f>
        <v>2</v>
      </c>
      <c r="N300" s="15">
        <f>Quarter3!E300</f>
        <v>2</v>
      </c>
      <c r="O300" s="15">
        <f>Quarter3!F300</f>
        <v>0</v>
      </c>
      <c r="P300" s="15">
        <f>Quarter3!G300</f>
        <v>0</v>
      </c>
      <c r="Q300" s="15">
        <f>Quarter4!C300</f>
        <v>0</v>
      </c>
      <c r="R300" s="15">
        <f>Quarter4!D300</f>
        <v>0</v>
      </c>
      <c r="S300" s="15">
        <f>Quarter4!E300</f>
        <v>0</v>
      </c>
      <c r="T300" s="15">
        <f>Quarter4!F300</f>
        <v>0</v>
      </c>
      <c r="U300" s="15">
        <f>Quarter4!G300</f>
        <v>0</v>
      </c>
      <c r="V300" s="15">
        <f>Quarter4!H300</f>
        <v>0</v>
      </c>
      <c r="W300" s="15">
        <f>Quarter4!I300</f>
        <v>0</v>
      </c>
      <c r="X300" s="15"/>
      <c r="Y300" s="15"/>
      <c r="Z300" s="15"/>
    </row>
    <row r="301" spans="1:26" ht="38.25">
      <c r="A301" s="70" t="str">
        <f>Quarter1!A301</f>
        <v>Number of assessment reports/data inventory reports compiled</v>
      </c>
      <c r="B301" s="15">
        <f>Quarter1!B301</f>
        <v>1</v>
      </c>
      <c r="C301" s="15" t="str">
        <f>Quarter1!C301</f>
        <v>-</v>
      </c>
      <c r="D301" s="15">
        <f>Quarter1!D301</f>
        <v>0</v>
      </c>
      <c r="E301" s="15">
        <f>Quarter1!E301</f>
        <v>0</v>
      </c>
      <c r="F301" s="15">
        <f>Quarter1!F301</f>
        <v>0</v>
      </c>
      <c r="G301" s="15" t="str">
        <f>Quarter2!C301</f>
        <v>-</v>
      </c>
      <c r="H301" s="15" t="str">
        <f>Quarter2!D301</f>
        <v>-</v>
      </c>
      <c r="I301" s="15" t="str">
        <f>Quarter2!E301</f>
        <v>-</v>
      </c>
      <c r="J301" s="15" t="str">
        <f>Quarter2!F301</f>
        <v>-</v>
      </c>
      <c r="K301" s="15" t="str">
        <f>Quarter2!G301</f>
        <v>-</v>
      </c>
      <c r="L301" s="15" t="str">
        <f>Quarter3!C301</f>
        <v>-</v>
      </c>
      <c r="M301" s="15" t="str">
        <f>Quarter3!D301</f>
        <v>-</v>
      </c>
      <c r="N301" s="15" t="str">
        <f>Quarter3!E301</f>
        <v>-</v>
      </c>
      <c r="O301" s="15" t="str">
        <f>Quarter3!F301</f>
        <v>-</v>
      </c>
      <c r="P301" s="15" t="str">
        <f>Quarter3!G301</f>
        <v>-</v>
      </c>
      <c r="Q301" s="15">
        <f>Quarter4!C301</f>
        <v>0</v>
      </c>
      <c r="R301" s="15">
        <f>Quarter4!D301</f>
        <v>0</v>
      </c>
      <c r="S301" s="15">
        <f>Quarter4!E301</f>
        <v>0</v>
      </c>
      <c r="T301" s="15">
        <f>Quarter4!F301</f>
        <v>0</v>
      </c>
      <c r="U301" s="15">
        <f>Quarter4!G301</f>
        <v>0</v>
      </c>
      <c r="V301" s="15">
        <f>Quarter4!H301</f>
        <v>0</v>
      </c>
      <c r="W301" s="15">
        <f>Quarter4!I301</f>
        <v>0</v>
      </c>
      <c r="X301" s="15"/>
      <c r="Y301" s="15"/>
      <c r="Z301" s="15"/>
    </row>
    <row r="302" spans="1:26" ht="38.25">
      <c r="A302" s="70" t="str">
        <f>Quarter1!A302</f>
        <v>Number of technical reports to improve statistical coordination</v>
      </c>
      <c r="B302" s="15">
        <f>Quarter1!B302</f>
        <v>2</v>
      </c>
      <c r="C302" s="15" t="str">
        <f>Quarter1!C302</f>
        <v>-</v>
      </c>
      <c r="D302" s="15">
        <f>Quarter1!D302</f>
        <v>0</v>
      </c>
      <c r="E302" s="15">
        <f>Quarter1!E302</f>
        <v>0</v>
      </c>
      <c r="F302" s="15">
        <f>Quarter1!F302</f>
        <v>0</v>
      </c>
      <c r="G302" s="15" t="str">
        <f>Quarter2!C302</f>
        <v>-</v>
      </c>
      <c r="H302" s="15" t="str">
        <f>Quarter2!D302</f>
        <v>-</v>
      </c>
      <c r="I302" s="15" t="str">
        <f>Quarter2!E302</f>
        <v>-</v>
      </c>
      <c r="J302" s="15" t="str">
        <f>Quarter2!F302</f>
        <v>-</v>
      </c>
      <c r="K302" s="15" t="str">
        <f>Quarter2!G302</f>
        <v>-</v>
      </c>
      <c r="L302" s="15" t="str">
        <f>Quarter3!C302</f>
        <v>-</v>
      </c>
      <c r="M302" s="15" t="str">
        <f>Quarter3!D302</f>
        <v>-</v>
      </c>
      <c r="N302" s="15" t="str">
        <f>Quarter3!E302</f>
        <v>-</v>
      </c>
      <c r="O302" s="15" t="str">
        <f>Quarter3!F302</f>
        <v>-</v>
      </c>
      <c r="P302" s="15" t="str">
        <f>Quarter3!G302</f>
        <v>-</v>
      </c>
      <c r="Q302" s="15">
        <f>Quarter4!C302</f>
        <v>0</v>
      </c>
      <c r="R302" s="15">
        <f>Quarter4!D302</f>
        <v>0</v>
      </c>
      <c r="S302" s="15">
        <f>Quarter4!E302</f>
        <v>0</v>
      </c>
      <c r="T302" s="15">
        <f>Quarter4!F302</f>
        <v>0</v>
      </c>
      <c r="U302" s="15">
        <f>Quarter4!G302</f>
        <v>0</v>
      </c>
      <c r="V302" s="15">
        <f>Quarter4!H302</f>
        <v>0</v>
      </c>
      <c r="W302" s="15">
        <f>Quarter4!I302</f>
        <v>0</v>
      </c>
      <c r="X302" s="15"/>
      <c r="Y302" s="15"/>
      <c r="Z302" s="15"/>
    </row>
    <row r="303" spans="1:26" ht="38.25">
      <c r="A303" s="70" t="str">
        <f>Quarter1!A303</f>
        <v>Number and timeliness of governance and
administrative reports</v>
      </c>
      <c r="B303" s="15">
        <f>Quarter1!B303</f>
        <v>4</v>
      </c>
      <c r="C303" s="15">
        <f>Quarter1!C303</f>
        <v>1</v>
      </c>
      <c r="D303" s="15">
        <f>Quarter1!D303</f>
        <v>1</v>
      </c>
      <c r="E303" s="15">
        <f>Quarter1!E303</f>
        <v>0</v>
      </c>
      <c r="F303" s="15">
        <f>Quarter1!F303</f>
        <v>0</v>
      </c>
      <c r="G303" s="15">
        <f>Quarter2!C303</f>
        <v>1</v>
      </c>
      <c r="H303" s="15">
        <f>Quarter2!D303</f>
        <v>1</v>
      </c>
      <c r="I303" s="15">
        <f>Quarter2!E303</f>
        <v>1</v>
      </c>
      <c r="J303" s="15">
        <f>Quarter2!F303</f>
        <v>0</v>
      </c>
      <c r="K303" s="15">
        <f>Quarter2!G303</f>
        <v>0</v>
      </c>
      <c r="L303" s="15">
        <f>Quarter3!C303</f>
        <v>1</v>
      </c>
      <c r="M303" s="15">
        <f>Quarter3!D303</f>
        <v>1</v>
      </c>
      <c r="N303" s="15">
        <f>Quarter3!E303</f>
        <v>1</v>
      </c>
      <c r="O303" s="15">
        <f>Quarter3!F303</f>
        <v>0</v>
      </c>
      <c r="P303" s="15">
        <f>Quarter3!G303</f>
        <v>0</v>
      </c>
      <c r="Q303" s="15">
        <f>Quarter4!C303</f>
        <v>0</v>
      </c>
      <c r="R303" s="15">
        <f>Quarter4!D303</f>
        <v>0</v>
      </c>
      <c r="S303" s="15">
        <f>Quarter4!E303</f>
        <v>0</v>
      </c>
      <c r="T303" s="15">
        <f>Quarter4!F303</f>
        <v>0</v>
      </c>
      <c r="U303" s="15">
        <f>Quarter4!G303</f>
        <v>0</v>
      </c>
      <c r="V303" s="15">
        <f>Quarter4!H303</f>
        <v>0</v>
      </c>
      <c r="W303" s="15">
        <f>Quarter4!I303</f>
        <v>0</v>
      </c>
      <c r="X303" s="15"/>
      <c r="Y303" s="15"/>
      <c r="Z303" s="15"/>
    </row>
    <row r="304" spans="1:26" ht="38.25">
      <c r="A304" s="70" t="str">
        <f>Quarter1!A304</f>
        <v>Percentage of audit queries responded to within defined timelines</v>
      </c>
      <c r="B304" s="15">
        <f>Quarter1!B304</f>
        <v>1</v>
      </c>
      <c r="C304" s="15" t="str">
        <f>Quarter1!C304</f>
        <v>-</v>
      </c>
      <c r="D304" s="15">
        <f>Quarter1!D304</f>
        <v>0</v>
      </c>
      <c r="E304" s="15">
        <f>Quarter1!E304</f>
        <v>0</v>
      </c>
      <c r="F304" s="15">
        <f>Quarter1!F304</f>
        <v>0</v>
      </c>
      <c r="G304" s="15" t="str">
        <f>Quarter2!C304</f>
        <v>-</v>
      </c>
      <c r="H304" s="15" t="str">
        <f>Quarter2!D304</f>
        <v>-</v>
      </c>
      <c r="I304" s="15" t="str">
        <f>Quarter2!E304</f>
        <v>-</v>
      </c>
      <c r="J304" s="15" t="str">
        <f>Quarter2!F304</f>
        <v>-</v>
      </c>
      <c r="K304" s="15" t="str">
        <f>Quarter2!G304</f>
        <v>-</v>
      </c>
      <c r="L304" s="15" t="str">
        <f>Quarter3!C304</f>
        <v>-</v>
      </c>
      <c r="M304" s="15" t="str">
        <f>Quarter3!D304</f>
        <v>-</v>
      </c>
      <c r="N304" s="15" t="str">
        <f>Quarter3!E304</f>
        <v>-</v>
      </c>
      <c r="O304" s="15" t="str">
        <f>Quarter3!F304</f>
        <v>-</v>
      </c>
      <c r="P304" s="15" t="str">
        <f>Quarter3!G304</f>
        <v>-</v>
      </c>
      <c r="Q304" s="15">
        <f>Quarter4!C304</f>
        <v>0</v>
      </c>
      <c r="R304" s="15">
        <f>Quarter4!D304</f>
        <v>0</v>
      </c>
      <c r="S304" s="15">
        <f>Quarter4!E304</f>
        <v>0</v>
      </c>
      <c r="T304" s="15">
        <f>Quarter4!F304</f>
        <v>0</v>
      </c>
      <c r="U304" s="15">
        <f>Quarter4!G304</f>
        <v>0</v>
      </c>
      <c r="V304" s="15">
        <f>Quarter4!H304</f>
        <v>0</v>
      </c>
      <c r="W304" s="15">
        <f>Quarter4!I304</f>
        <v>0</v>
      </c>
      <c r="X304" s="15"/>
      <c r="Y304" s="15"/>
      <c r="Z304" s="15"/>
    </row>
    <row r="305" spans="1:26" ht="25.5">
      <c r="A305" s="70" t="str">
        <f>Quarter1!A305</f>
        <v>Number of reports on statistical regions</v>
      </c>
      <c r="B305" s="15">
        <f>Quarter1!B305</f>
        <v>1</v>
      </c>
      <c r="C305" s="15" t="str">
        <f>Quarter1!C305</f>
        <v>-</v>
      </c>
      <c r="D305" s="15">
        <f>Quarter1!D305</f>
        <v>0</v>
      </c>
      <c r="E305" s="15">
        <f>Quarter1!E305</f>
        <v>0</v>
      </c>
      <c r="F305" s="15">
        <f>Quarter1!F305</f>
        <v>0</v>
      </c>
      <c r="G305" s="15" t="str">
        <f>Quarter2!C305</f>
        <v>-</v>
      </c>
      <c r="H305" s="15" t="str">
        <f>Quarter2!D305</f>
        <v>-</v>
      </c>
      <c r="I305" s="15" t="str">
        <f>Quarter2!E305</f>
        <v>-</v>
      </c>
      <c r="J305" s="15" t="str">
        <f>Quarter2!F305</f>
        <v>-</v>
      </c>
      <c r="K305" s="15" t="str">
        <f>Quarter2!G305</f>
        <v>-</v>
      </c>
      <c r="L305" s="15" t="str">
        <f>Quarter3!C305</f>
        <v>-</v>
      </c>
      <c r="M305" s="15" t="str">
        <f>Quarter3!D305</f>
        <v>-</v>
      </c>
      <c r="N305" s="15" t="str">
        <f>Quarter3!E305</f>
        <v>-</v>
      </c>
      <c r="O305" s="15" t="str">
        <f>Quarter3!F305</f>
        <v>-</v>
      </c>
      <c r="P305" s="15" t="str">
        <f>Quarter3!G305</f>
        <v>-</v>
      </c>
      <c r="Q305" s="15">
        <f>Quarter4!C305</f>
        <v>0</v>
      </c>
      <c r="R305" s="15">
        <f>Quarter4!D305</f>
        <v>0</v>
      </c>
      <c r="S305" s="15">
        <f>Quarter4!E305</f>
        <v>0</v>
      </c>
      <c r="T305" s="15">
        <f>Quarter4!F305</f>
        <v>0</v>
      </c>
      <c r="U305" s="15">
        <f>Quarter4!G305</f>
        <v>0</v>
      </c>
      <c r="V305" s="15">
        <f>Quarter4!H305</f>
        <v>0</v>
      </c>
      <c r="W305" s="15">
        <f>Quarter4!I305</f>
        <v>0</v>
      </c>
      <c r="X305" s="15"/>
      <c r="Y305" s="15"/>
      <c r="Z305" s="15"/>
    </row>
    <row r="306" spans="1:26" ht="51">
      <c r="A306" s="70" t="str">
        <f>Quarter1!A306</f>
        <v>Number of technical reports to improve
productivity and service delivery</v>
      </c>
      <c r="B306" s="15">
        <f>Quarter1!B306</f>
        <v>1</v>
      </c>
      <c r="C306" s="15" t="str">
        <f>Quarter1!C306</f>
        <v>-</v>
      </c>
      <c r="D306" s="15">
        <f>Quarter1!D306</f>
        <v>0</v>
      </c>
      <c r="E306" s="15">
        <f>Quarter1!E306</f>
        <v>0</v>
      </c>
      <c r="F306" s="15">
        <f>Quarter1!F306</f>
        <v>0</v>
      </c>
      <c r="G306" s="15" t="str">
        <f>Quarter2!C306</f>
        <v>-</v>
      </c>
      <c r="H306" s="15" t="str">
        <f>Quarter2!D306</f>
        <v>-</v>
      </c>
      <c r="I306" s="15" t="str">
        <f>Quarter2!E306</f>
        <v>-</v>
      </c>
      <c r="J306" s="15" t="str">
        <f>Quarter2!F306</f>
        <v>-</v>
      </c>
      <c r="K306" s="15" t="str">
        <f>Quarter2!G306</f>
        <v>-</v>
      </c>
      <c r="L306" s="15" t="str">
        <f>Quarter3!C306</f>
        <v>-</v>
      </c>
      <c r="M306" s="15" t="str">
        <f>Quarter3!D306</f>
        <v>-</v>
      </c>
      <c r="N306" s="15" t="str">
        <f>Quarter3!E306</f>
        <v>-</v>
      </c>
      <c r="O306" s="15" t="str">
        <f>Quarter3!F306</f>
        <v>-</v>
      </c>
      <c r="P306" s="15" t="str">
        <f>Quarter3!G306</f>
        <v>-</v>
      </c>
      <c r="Q306" s="15">
        <f>Quarter4!C306</f>
        <v>0</v>
      </c>
      <c r="R306" s="15">
        <f>Quarter4!D306</f>
        <v>0</v>
      </c>
      <c r="S306" s="15">
        <f>Quarter4!E306</f>
        <v>0</v>
      </c>
      <c r="T306" s="15">
        <f>Quarter4!F306</f>
        <v>0</v>
      </c>
      <c r="U306" s="15">
        <f>Quarter4!G306</f>
        <v>0</v>
      </c>
      <c r="V306" s="15">
        <f>Quarter4!H306</f>
        <v>0</v>
      </c>
      <c r="W306" s="15">
        <f>Quarter4!I306</f>
        <v>0</v>
      </c>
      <c r="X306" s="15"/>
      <c r="Y306" s="15"/>
      <c r="Z306" s="15"/>
    </row>
    <row r="307" spans="1:26" ht="51">
      <c r="A307" s="70" t="str">
        <f>Quarter1!A307</f>
        <v>Number of statistical capacity building sessions conducted</v>
      </c>
      <c r="B307" s="15">
        <f>Quarter1!B307</f>
        <v>2</v>
      </c>
      <c r="C307" s="15" t="str">
        <f>Quarter1!C307</f>
        <v>-</v>
      </c>
      <c r="D307" s="15">
        <f>Quarter1!D307</f>
        <v>1</v>
      </c>
      <c r="E307" s="15">
        <f>Quarter1!E307</f>
        <v>1</v>
      </c>
      <c r="F307" s="15">
        <f>Quarter1!F307</f>
        <v>1</v>
      </c>
      <c r="G307" s="15">
        <f>Quarter2!C307</f>
        <v>1</v>
      </c>
      <c r="H307" s="15" t="str">
        <f>Quarter2!D307</f>
        <v>Report on statistical capacity building sessions by Sep 2015</v>
      </c>
      <c r="I307" s="15">
        <f>Quarter2!E307</f>
        <v>1</v>
      </c>
      <c r="J307" s="15">
        <f>Quarter2!F307</f>
        <v>0</v>
      </c>
      <c r="K307" s="15">
        <f>Quarter2!G307</f>
        <v>0</v>
      </c>
      <c r="L307" s="15">
        <f>Quarter3!C307</f>
        <v>1</v>
      </c>
      <c r="M307" s="15" t="str">
        <f>Quarter3!D307</f>
        <v>-</v>
      </c>
      <c r="N307" s="15">
        <f>Quarter3!E307</f>
        <v>1</v>
      </c>
      <c r="O307" s="15">
        <f>Quarter3!F307</f>
        <v>0</v>
      </c>
      <c r="P307" s="15">
        <f>Quarter3!G307</f>
        <v>1</v>
      </c>
      <c r="Q307" s="15">
        <f>Quarter4!C307</f>
        <v>0</v>
      </c>
      <c r="R307" s="15">
        <f>Quarter4!D307</f>
        <v>0</v>
      </c>
      <c r="S307" s="15">
        <f>Quarter4!E307</f>
        <v>0</v>
      </c>
      <c r="T307" s="15">
        <f>Quarter4!F307</f>
        <v>0</v>
      </c>
      <c r="U307" s="15">
        <f>Quarter4!G307</f>
        <v>0</v>
      </c>
      <c r="V307" s="15">
        <f>Quarter4!H307</f>
        <v>0</v>
      </c>
      <c r="W307" s="15">
        <f>Quarter4!I307</f>
        <v>0</v>
      </c>
      <c r="X307" s="15"/>
      <c r="Y307" s="15"/>
      <c r="Z307" s="15"/>
    </row>
    <row r="308" spans="1:26" ht="38.25">
      <c r="A308" s="70" t="str">
        <f>Quarter1!A308</f>
        <v>Response rate for quarterly household surveys (QLFS)</v>
      </c>
      <c r="B308" s="15">
        <f>Quarter1!B308</f>
        <v>4</v>
      </c>
      <c r="C308" s="15">
        <f>Quarter1!C308</f>
        <v>0.9</v>
      </c>
      <c r="D308" s="15">
        <f>Quarter1!D308</f>
        <v>0.93</v>
      </c>
      <c r="E308" s="15">
        <f>Quarter1!E308</f>
        <v>0.03</v>
      </c>
      <c r="F308" s="15" t="str">
        <f>Quarter1!F308</f>
        <v>3,3%</v>
      </c>
      <c r="G308" s="15" t="str">
        <f>Quarter2!C308</f>
        <v>94,2%</v>
      </c>
      <c r="H308" s="15">
        <f>Quarter2!D308</f>
        <v>0.9</v>
      </c>
      <c r="I308" s="15">
        <f>Quarter2!E308</f>
        <v>0.94</v>
      </c>
      <c r="J308" s="15">
        <f>Quarter2!F308</f>
        <v>0.04</v>
      </c>
      <c r="K308" s="15" t="str">
        <f>Quarter2!G308</f>
        <v>4,4%</v>
      </c>
      <c r="L308" s="15">
        <f>Quarter3!C308</f>
        <v>0.94</v>
      </c>
      <c r="M308" s="15">
        <f>Quarter3!D308</f>
        <v>0.9</v>
      </c>
      <c r="N308" s="15" t="str">
        <f>Quarter3!E308</f>
        <v>92,6%</v>
      </c>
      <c r="O308" s="15" t="str">
        <f>Quarter3!F308</f>
        <v>2,6%</v>
      </c>
      <c r="P308" s="15" t="str">
        <f>Quarter3!G308</f>
        <v>2,8%</v>
      </c>
      <c r="Q308" s="15">
        <f>Quarter4!C308</f>
        <v>0</v>
      </c>
      <c r="R308" s="15">
        <f>Quarter4!D308</f>
        <v>0</v>
      </c>
      <c r="S308" s="15">
        <f>Quarter4!E308</f>
        <v>0</v>
      </c>
      <c r="T308" s="15">
        <f>Quarter4!F308</f>
        <v>0</v>
      </c>
      <c r="U308" s="15">
        <f>Quarter4!G308</f>
        <v>0</v>
      </c>
      <c r="V308" s="15">
        <f>Quarter4!H308</f>
        <v>0</v>
      </c>
      <c r="W308" s="15">
        <f>Quarter4!I308</f>
        <v>0</v>
      </c>
      <c r="X308" s="15"/>
      <c r="Y308" s="15"/>
      <c r="Z308" s="15"/>
    </row>
    <row r="309" spans="1:26" ht="51">
      <c r="A309" s="70" t="str">
        <f>Quarter1!A309</f>
        <v>Response rate for household surveys (GHS,
VOCs, DTS &amp; CS2016)</v>
      </c>
      <c r="B309" s="15">
        <f>Quarter1!B309</f>
        <v>4</v>
      </c>
      <c r="C309" s="15">
        <f>Quarter1!C309</f>
        <v>0.9</v>
      </c>
      <c r="D309" s="15" t="str">
        <f>Quarter1!D309</f>
        <v>90,7%</v>
      </c>
      <c r="E309" s="15" t="str">
        <f>Quarter1!E309</f>
        <v>0,7%</v>
      </c>
      <c r="F309" s="15" t="str">
        <f>Quarter1!F309</f>
        <v>0,7%</v>
      </c>
      <c r="G309" s="15" t="str">
        <f>Quarter2!C309</f>
        <v>90,7%</v>
      </c>
      <c r="H309" s="15">
        <f>Quarter2!D309</f>
        <v>0.9</v>
      </c>
      <c r="I309" s="15" t="str">
        <f>Quarter2!E309</f>
        <v>90,7%</v>
      </c>
      <c r="J309" s="15" t="str">
        <f>Quarter2!F309</f>
        <v>0,7%</v>
      </c>
      <c r="K309" s="15" t="str">
        <f>Quarter2!G309</f>
        <v>0,7%</v>
      </c>
      <c r="L309" s="15" t="str">
        <f>Quarter3!C309</f>
        <v>90,7%</v>
      </c>
      <c r="M309" s="15">
        <f>Quarter3!D309</f>
        <v>0.9</v>
      </c>
      <c r="N309" s="15" t="str">
        <f>Quarter3!E309</f>
        <v>94,8%</v>
      </c>
      <c r="O309" s="15" t="str">
        <f>Quarter3!F309</f>
        <v>4,8%</v>
      </c>
      <c r="P309" s="15" t="str">
        <f>Quarter3!G309</f>
        <v>5,33%</v>
      </c>
      <c r="Q309" s="15">
        <f>Quarter4!C309</f>
        <v>0</v>
      </c>
      <c r="R309" s="15">
        <f>Quarter4!D309</f>
        <v>0</v>
      </c>
      <c r="S309" s="15">
        <f>Quarter4!E309</f>
        <v>0</v>
      </c>
      <c r="T309" s="15">
        <f>Quarter4!F309</f>
        <v>0</v>
      </c>
      <c r="U309" s="15">
        <f>Quarter4!G309</f>
        <v>0</v>
      </c>
      <c r="V309" s="15">
        <f>Quarter4!H309</f>
        <v>0</v>
      </c>
      <c r="W309" s="15">
        <f>Quarter4!I309</f>
        <v>0</v>
      </c>
      <c r="X309" s="15"/>
      <c r="Y309" s="15"/>
      <c r="Z309" s="15"/>
    </row>
    <row r="310" spans="1:26" ht="63.75">
      <c r="A310" s="70" t="str">
        <f>Quarter1!A310</f>
        <v>Number of stakeholder workshops/consultations</v>
      </c>
      <c r="B310" s="15">
        <f>Quarter1!B310</f>
        <v>2</v>
      </c>
      <c r="C310" s="15" t="str">
        <f>Quarter1!C310</f>
        <v>-</v>
      </c>
      <c r="D310" s="15">
        <f>Quarter1!D310</f>
        <v>2</v>
      </c>
      <c r="E310" s="15">
        <f>Quarter1!E310</f>
        <v>2</v>
      </c>
      <c r="F310" s="15">
        <f>Quarter1!F310</f>
        <v>2</v>
      </c>
      <c r="G310" s="15">
        <f>Quarter2!C310</f>
        <v>2</v>
      </c>
      <c r="H310" s="15" t="str">
        <f>Quarter2!D310</f>
        <v>Report on stakeholder workshop conducted by Sep 2015</v>
      </c>
      <c r="I310" s="15">
        <f>Quarter2!E310</f>
        <v>1</v>
      </c>
      <c r="J310" s="15">
        <f>Quarter2!F310</f>
        <v>0</v>
      </c>
      <c r="K310" s="15">
        <f>Quarter2!G310</f>
        <v>0</v>
      </c>
      <c r="L310" s="15">
        <f>Quarter3!C310</f>
        <v>1</v>
      </c>
      <c r="M310" s="15" t="str">
        <f>Quarter3!D310</f>
        <v>-</v>
      </c>
      <c r="N310" s="15" t="str">
        <f>Quarter3!E310</f>
        <v>-</v>
      </c>
      <c r="O310" s="15" t="str">
        <f>Quarter3!F310</f>
        <v>-</v>
      </c>
      <c r="P310" s="15" t="str">
        <f>Quarter3!G310</f>
        <v>-</v>
      </c>
      <c r="Q310" s="15">
        <f>Quarter4!C310</f>
        <v>0</v>
      </c>
      <c r="R310" s="15">
        <f>Quarter4!D310</f>
        <v>0</v>
      </c>
      <c r="S310" s="15">
        <f>Quarter4!E310</f>
        <v>0</v>
      </c>
      <c r="T310" s="15">
        <f>Quarter4!F310</f>
        <v>0</v>
      </c>
      <c r="U310" s="15">
        <f>Quarter4!G310</f>
        <v>0</v>
      </c>
      <c r="V310" s="15">
        <f>Quarter4!H310</f>
        <v>0</v>
      </c>
      <c r="W310" s="15">
        <f>Quarter4!I310</f>
        <v>0</v>
      </c>
      <c r="X310" s="15"/>
      <c r="Y310" s="15"/>
      <c r="Z310" s="15"/>
    </row>
    <row r="311" spans="1:26">
      <c r="A311" s="70" t="str">
        <f>Quarter1!A311</f>
        <v>Number of fact sheets</v>
      </c>
      <c r="B311" s="15">
        <f>Quarter1!B311</f>
        <v>4</v>
      </c>
      <c r="C311" s="15">
        <f>Quarter1!C311</f>
        <v>1</v>
      </c>
      <c r="D311" s="15">
        <f>Quarter1!D311</f>
        <v>1</v>
      </c>
      <c r="E311" s="15">
        <f>Quarter1!E311</f>
        <v>0</v>
      </c>
      <c r="F311" s="15">
        <f>Quarter1!F311</f>
        <v>0</v>
      </c>
      <c r="G311" s="15">
        <f>Quarter2!C311</f>
        <v>1</v>
      </c>
      <c r="H311" s="15">
        <f>Quarter2!D311</f>
        <v>1</v>
      </c>
      <c r="I311" s="15">
        <f>Quarter2!E311</f>
        <v>2</v>
      </c>
      <c r="J311" s="15">
        <f>Quarter2!F311</f>
        <v>1</v>
      </c>
      <c r="K311" s="15">
        <f>Quarter2!G311</f>
        <v>0.5</v>
      </c>
      <c r="L311" s="15">
        <f>Quarter3!C311</f>
        <v>2</v>
      </c>
      <c r="M311" s="15">
        <f>Quarter3!D311</f>
        <v>1</v>
      </c>
      <c r="N311" s="15">
        <f>Quarter3!E311</f>
        <v>1</v>
      </c>
      <c r="O311" s="15">
        <f>Quarter3!F311</f>
        <v>0</v>
      </c>
      <c r="P311" s="15">
        <f>Quarter3!G311</f>
        <v>0</v>
      </c>
      <c r="Q311" s="15">
        <f>Quarter4!C311</f>
        <v>0</v>
      </c>
      <c r="R311" s="15">
        <f>Quarter4!D311</f>
        <v>0</v>
      </c>
      <c r="S311" s="15">
        <f>Quarter4!E311</f>
        <v>0</v>
      </c>
      <c r="T311" s="15">
        <f>Quarter4!F311</f>
        <v>0</v>
      </c>
      <c r="U311" s="15">
        <f>Quarter4!G311</f>
        <v>0</v>
      </c>
      <c r="V311" s="15">
        <f>Quarter4!H311</f>
        <v>0</v>
      </c>
      <c r="W311" s="15">
        <f>Quarter4!I311</f>
        <v>0</v>
      </c>
      <c r="X311" s="15"/>
      <c r="Y311" s="15"/>
      <c r="Z311" s="15"/>
    </row>
    <row r="312" spans="1:26" ht="63.75">
      <c r="A312" s="70" t="str">
        <f>Quarter1!A312</f>
        <v>Number and timeliness of technical
documents/reports to improve the statistics value chain</v>
      </c>
      <c r="B312" s="15">
        <f>Quarter1!B312</f>
        <v>2</v>
      </c>
      <c r="C312" s="15" t="str">
        <f>Quarter1!C312</f>
        <v>-</v>
      </c>
      <c r="D312" s="15">
        <f>Quarter1!D312</f>
        <v>0</v>
      </c>
      <c r="E312" s="15">
        <f>Quarter1!E312</f>
        <v>0</v>
      </c>
      <c r="F312" s="15">
        <f>Quarter1!F312</f>
        <v>0</v>
      </c>
      <c r="G312" s="15" t="str">
        <f>Quarter2!C312</f>
        <v>-</v>
      </c>
      <c r="H312" s="15" t="str">
        <f>Quarter2!D312</f>
        <v>-</v>
      </c>
      <c r="I312" s="15" t="str">
        <f>Quarter2!E312</f>
        <v>-</v>
      </c>
      <c r="J312" s="15" t="str">
        <f>Quarter2!F312</f>
        <v>-</v>
      </c>
      <c r="K312" s="15" t="str">
        <f>Quarter2!G312</f>
        <v>-</v>
      </c>
      <c r="L312" s="15" t="str">
        <f>Quarter3!C312</f>
        <v>-</v>
      </c>
      <c r="M312" s="15" t="str">
        <f>Quarter3!D312</f>
        <v>-</v>
      </c>
      <c r="N312" s="15" t="str">
        <f>Quarter3!E312</f>
        <v>-</v>
      </c>
      <c r="O312" s="15" t="str">
        <f>Quarter3!F312</f>
        <v>-</v>
      </c>
      <c r="P312" s="15" t="str">
        <f>Quarter3!G312</f>
        <v>-</v>
      </c>
      <c r="Q312" s="15">
        <f>Quarter4!C312</f>
        <v>0</v>
      </c>
      <c r="R312" s="15">
        <f>Quarter4!D312</f>
        <v>0</v>
      </c>
      <c r="S312" s="15">
        <f>Quarter4!E312</f>
        <v>0</v>
      </c>
      <c r="T312" s="15">
        <f>Quarter4!F312</f>
        <v>0</v>
      </c>
      <c r="U312" s="15">
        <f>Quarter4!G312</f>
        <v>0</v>
      </c>
      <c r="V312" s="15">
        <f>Quarter4!H312</f>
        <v>0</v>
      </c>
      <c r="W312" s="15">
        <f>Quarter4!I312</f>
        <v>0</v>
      </c>
      <c r="X312" s="15"/>
      <c r="Y312" s="15"/>
      <c r="Z312" s="15"/>
    </row>
    <row r="313" spans="1:26" ht="51">
      <c r="A313" s="70" t="str">
        <f>Quarter1!A313</f>
        <v>Number of municipalities/provincial stakeholders engaged in collaborative mapping</v>
      </c>
      <c r="B313" s="15">
        <f>Quarter1!B313</f>
        <v>4</v>
      </c>
      <c r="C313" s="15" t="str">
        <f>Quarter1!C313</f>
        <v>-</v>
      </c>
      <c r="D313" s="15">
        <f>Quarter1!D313</f>
        <v>0</v>
      </c>
      <c r="E313" s="15">
        <f>Quarter1!E313</f>
        <v>0</v>
      </c>
      <c r="F313" s="15">
        <f>Quarter1!F313</f>
        <v>0</v>
      </c>
      <c r="G313" s="15" t="str">
        <f>Quarter2!C313</f>
        <v>-</v>
      </c>
      <c r="H313" s="15" t="str">
        <f>Quarter2!D313</f>
        <v>-</v>
      </c>
      <c r="I313" s="15" t="str">
        <f>Quarter2!E313</f>
        <v>-</v>
      </c>
      <c r="J313" s="15" t="str">
        <f>Quarter2!F313</f>
        <v>-</v>
      </c>
      <c r="K313" s="15" t="str">
        <f>Quarter2!G313</f>
        <v>-</v>
      </c>
      <c r="L313" s="15" t="str">
        <f>Quarter3!C313</f>
        <v>-</v>
      </c>
      <c r="M313" s="15" t="str">
        <f>Quarter3!D313</f>
        <v>-</v>
      </c>
      <c r="N313" s="15" t="str">
        <f>Quarter3!E313</f>
        <v>-</v>
      </c>
      <c r="O313" s="15" t="str">
        <f>Quarter3!F313</f>
        <v>-</v>
      </c>
      <c r="P313" s="15" t="str">
        <f>Quarter3!G313</f>
        <v>-</v>
      </c>
      <c r="Q313" s="15">
        <f>Quarter4!C313</f>
        <v>0</v>
      </c>
      <c r="R313" s="15">
        <f>Quarter4!D313</f>
        <v>0</v>
      </c>
      <c r="S313" s="15">
        <f>Quarter4!E313</f>
        <v>0</v>
      </c>
      <c r="T313" s="15">
        <f>Quarter4!F313</f>
        <v>0</v>
      </c>
      <c r="U313" s="15">
        <f>Quarter4!G313</f>
        <v>0</v>
      </c>
      <c r="V313" s="15">
        <f>Quarter4!H313</f>
        <v>0</v>
      </c>
      <c r="W313" s="15">
        <f>Quarter4!I313</f>
        <v>0</v>
      </c>
      <c r="X313" s="15"/>
      <c r="Y313" s="15"/>
      <c r="Z313" s="15"/>
    </row>
    <row r="314" spans="1:26" ht="38.25">
      <c r="A314" s="70" t="str">
        <f>Quarter1!A314</f>
        <v>Number of technical documents/ reports to
improve the SIF</v>
      </c>
      <c r="B314" s="15">
        <f>Quarter1!B314</f>
        <v>2</v>
      </c>
      <c r="C314" s="15" t="str">
        <f>Quarter1!C314</f>
        <v>-</v>
      </c>
      <c r="D314" s="15">
        <f>Quarter1!D314</f>
        <v>0</v>
      </c>
      <c r="E314" s="15">
        <f>Quarter1!E314</f>
        <v>0</v>
      </c>
      <c r="F314" s="15">
        <f>Quarter1!F314</f>
        <v>0</v>
      </c>
      <c r="G314" s="15" t="str">
        <f>Quarter2!C314</f>
        <v>-</v>
      </c>
      <c r="H314" s="15" t="str">
        <f>Quarter2!D314</f>
        <v>-</v>
      </c>
      <c r="I314" s="15" t="str">
        <f>Quarter2!E314</f>
        <v>-</v>
      </c>
      <c r="J314" s="15" t="str">
        <f>Quarter2!F314</f>
        <v>-</v>
      </c>
      <c r="K314" s="15" t="str">
        <f>Quarter2!G314</f>
        <v>-</v>
      </c>
      <c r="L314" s="15" t="str">
        <f>Quarter3!C314</f>
        <v>-</v>
      </c>
      <c r="M314" s="15" t="str">
        <f>Quarter3!D314</f>
        <v>-</v>
      </c>
      <c r="N314" s="15" t="str">
        <f>Quarter3!E314</f>
        <v>-</v>
      </c>
      <c r="O314" s="15" t="str">
        <f>Quarter3!F314</f>
        <v>-</v>
      </c>
      <c r="P314" s="15" t="str">
        <f>Quarter3!G314</f>
        <v>-</v>
      </c>
      <c r="Q314" s="15">
        <f>Quarter4!C314</f>
        <v>0</v>
      </c>
      <c r="R314" s="15">
        <f>Quarter4!D314</f>
        <v>0</v>
      </c>
      <c r="S314" s="15">
        <f>Quarter4!E314</f>
        <v>0</v>
      </c>
      <c r="T314" s="15">
        <f>Quarter4!F314</f>
        <v>0</v>
      </c>
      <c r="U314" s="15">
        <f>Quarter4!G314</f>
        <v>0</v>
      </c>
      <c r="V314" s="15">
        <f>Quarter4!H314</f>
        <v>0</v>
      </c>
      <c r="W314" s="15">
        <f>Quarter4!I314</f>
        <v>0</v>
      </c>
      <c r="X314" s="15"/>
      <c r="Y314" s="15"/>
      <c r="Z314" s="15"/>
    </row>
    <row r="315" spans="1:26" ht="38.25">
      <c r="A315" s="70" t="str">
        <f>Quarter1!A315</f>
        <v>Number of SANSS partners provided with
statistical support</v>
      </c>
      <c r="B315" s="15">
        <f>Quarter1!B315</f>
        <v>4</v>
      </c>
      <c r="C315" s="15">
        <f>Quarter1!C315</f>
        <v>1</v>
      </c>
      <c r="D315" s="15">
        <f>Quarter1!D315</f>
        <v>0</v>
      </c>
      <c r="E315" s="15">
        <f>Quarter1!E315</f>
        <v>1</v>
      </c>
      <c r="F315" s="15">
        <f>Quarter1!F315</f>
        <v>1</v>
      </c>
      <c r="G315" s="15">
        <f>Quarter2!C315</f>
        <v>0</v>
      </c>
      <c r="H315" s="15">
        <f>Quarter2!D315</f>
        <v>1</v>
      </c>
      <c r="I315" s="15">
        <f>Quarter2!E315</f>
        <v>0</v>
      </c>
      <c r="J315" s="15">
        <f>Quarter2!F315</f>
        <v>1</v>
      </c>
      <c r="K315" s="15">
        <f>Quarter2!G315</f>
        <v>1</v>
      </c>
      <c r="L315" s="15">
        <f>Quarter3!C315</f>
        <v>0</v>
      </c>
      <c r="M315" s="15">
        <f>Quarter3!D315</f>
        <v>1</v>
      </c>
      <c r="N315" s="15">
        <f>Quarter3!E315</f>
        <v>0</v>
      </c>
      <c r="O315" s="15">
        <f>Quarter3!F315</f>
        <v>1</v>
      </c>
      <c r="P315" s="15">
        <f>Quarter3!G315</f>
        <v>1</v>
      </c>
      <c r="Q315" s="15">
        <f>Quarter4!C315</f>
        <v>0</v>
      </c>
      <c r="R315" s="15">
        <f>Quarter4!D315</f>
        <v>0</v>
      </c>
      <c r="S315" s="15">
        <f>Quarter4!E315</f>
        <v>0</v>
      </c>
      <c r="T315" s="15">
        <f>Quarter4!F315</f>
        <v>0</v>
      </c>
      <c r="U315" s="15">
        <f>Quarter4!G315</f>
        <v>0</v>
      </c>
      <c r="V315" s="15">
        <f>Quarter4!H315</f>
        <v>0</v>
      </c>
      <c r="W315" s="15">
        <f>Quarter4!I315</f>
        <v>0</v>
      </c>
      <c r="X315" s="15"/>
      <c r="Y315" s="15"/>
      <c r="Z315" s="15"/>
    </row>
    <row r="316" spans="1:26" ht="38.25">
      <c r="A316" s="70" t="str">
        <f>Quarter1!A316</f>
        <v>Number of assessment reports/data inventory reports compiled</v>
      </c>
      <c r="B316" s="15">
        <f>Quarter1!B316</f>
        <v>1</v>
      </c>
      <c r="C316" s="15" t="str">
        <f>Quarter1!C316</f>
        <v>-</v>
      </c>
      <c r="D316" s="15">
        <f>Quarter1!D316</f>
        <v>0</v>
      </c>
      <c r="E316" s="15">
        <f>Quarter1!E316</f>
        <v>0</v>
      </c>
      <c r="F316" s="15">
        <f>Quarter1!F316</f>
        <v>0</v>
      </c>
      <c r="G316" s="15" t="str">
        <f>Quarter2!C316</f>
        <v>-</v>
      </c>
      <c r="H316" s="15" t="str">
        <f>Quarter2!D316</f>
        <v>-</v>
      </c>
      <c r="I316" s="15" t="str">
        <f>Quarter2!E316</f>
        <v>-</v>
      </c>
      <c r="J316" s="15" t="str">
        <f>Quarter2!F316</f>
        <v>-</v>
      </c>
      <c r="K316" s="15" t="str">
        <f>Quarter2!G316</f>
        <v>-</v>
      </c>
      <c r="L316" s="15" t="str">
        <f>Quarter3!C316</f>
        <v>-</v>
      </c>
      <c r="M316" s="15" t="str">
        <f>Quarter3!D316</f>
        <v>-</v>
      </c>
      <c r="N316" s="15" t="str">
        <f>Quarter3!E316</f>
        <v>-</v>
      </c>
      <c r="O316" s="15" t="str">
        <f>Quarter3!F316</f>
        <v>-</v>
      </c>
      <c r="P316" s="15" t="str">
        <f>Quarter3!G316</f>
        <v>-</v>
      </c>
      <c r="Q316" s="15">
        <f>Quarter4!C316</f>
        <v>0</v>
      </c>
      <c r="R316" s="15">
        <f>Quarter4!D316</f>
        <v>0</v>
      </c>
      <c r="S316" s="15">
        <f>Quarter4!E316</f>
        <v>0</v>
      </c>
      <c r="T316" s="15">
        <f>Quarter4!F316</f>
        <v>0</v>
      </c>
      <c r="U316" s="15">
        <f>Quarter4!G316</f>
        <v>0</v>
      </c>
      <c r="V316" s="15">
        <f>Quarter4!H316</f>
        <v>0</v>
      </c>
      <c r="W316" s="15">
        <f>Quarter4!I316</f>
        <v>0</v>
      </c>
      <c r="X316" s="15"/>
      <c r="Y316" s="15"/>
      <c r="Z316" s="15"/>
    </row>
    <row r="317" spans="1:26" ht="38.25">
      <c r="A317" s="70" t="str">
        <f>Quarter1!A317</f>
        <v>Number of technical reports to improve statistical coordination</v>
      </c>
      <c r="B317" s="15">
        <f>Quarter1!B317</f>
        <v>2</v>
      </c>
      <c r="C317" s="15" t="str">
        <f>Quarter1!C317</f>
        <v>-</v>
      </c>
      <c r="D317" s="15">
        <f>Quarter1!D317</f>
        <v>0</v>
      </c>
      <c r="E317" s="15">
        <f>Quarter1!E317</f>
        <v>0</v>
      </c>
      <c r="F317" s="15">
        <f>Quarter1!F317</f>
        <v>0</v>
      </c>
      <c r="G317" s="15" t="str">
        <f>Quarter2!C317</f>
        <v>-</v>
      </c>
      <c r="H317" s="15" t="str">
        <f>Quarter2!D317</f>
        <v>-</v>
      </c>
      <c r="I317" s="15" t="str">
        <f>Quarter2!E317</f>
        <v>-</v>
      </c>
      <c r="J317" s="15" t="str">
        <f>Quarter2!F317</f>
        <v>-</v>
      </c>
      <c r="K317" s="15" t="str">
        <f>Quarter2!G317</f>
        <v>-</v>
      </c>
      <c r="L317" s="15" t="str">
        <f>Quarter3!C317</f>
        <v>-</v>
      </c>
      <c r="M317" s="15" t="str">
        <f>Quarter3!D317</f>
        <v>-</v>
      </c>
      <c r="N317" s="15" t="str">
        <f>Quarter3!E317</f>
        <v>-</v>
      </c>
      <c r="O317" s="15" t="str">
        <f>Quarter3!F317</f>
        <v>-</v>
      </c>
      <c r="P317" s="15" t="str">
        <f>Quarter3!G317</f>
        <v>-</v>
      </c>
      <c r="Q317" s="15">
        <f>Quarter4!C317</f>
        <v>0</v>
      </c>
      <c r="R317" s="15">
        <f>Quarter4!D317</f>
        <v>0</v>
      </c>
      <c r="S317" s="15">
        <f>Quarter4!E317</f>
        <v>0</v>
      </c>
      <c r="T317" s="15">
        <f>Quarter4!F317</f>
        <v>0</v>
      </c>
      <c r="U317" s="15">
        <f>Quarter4!G317</f>
        <v>0</v>
      </c>
      <c r="V317" s="15">
        <f>Quarter4!H317</f>
        <v>0</v>
      </c>
      <c r="W317" s="15">
        <f>Quarter4!I317</f>
        <v>0</v>
      </c>
      <c r="X317" s="15"/>
      <c r="Y317" s="15"/>
      <c r="Z317" s="15"/>
    </row>
    <row r="318" spans="1:26" ht="38.25">
      <c r="A318" s="70" t="str">
        <f>Quarter1!A318</f>
        <v>Number and timeliness of governance and administrative reports</v>
      </c>
      <c r="B318" s="15">
        <f>Quarter1!B318</f>
        <v>4</v>
      </c>
      <c r="C318" s="15">
        <f>Quarter1!C318</f>
        <v>1</v>
      </c>
      <c r="D318" s="15">
        <f>Quarter1!D318</f>
        <v>1</v>
      </c>
      <c r="E318" s="15">
        <f>Quarter1!E318</f>
        <v>0</v>
      </c>
      <c r="F318" s="15">
        <f>Quarter1!F318</f>
        <v>0</v>
      </c>
      <c r="G318" s="15">
        <f>Quarter2!C318</f>
        <v>1</v>
      </c>
      <c r="H318" s="15">
        <f>Quarter2!D318</f>
        <v>1</v>
      </c>
      <c r="I318" s="15">
        <f>Quarter2!E318</f>
        <v>1</v>
      </c>
      <c r="J318" s="15">
        <f>Quarter2!F318</f>
        <v>0</v>
      </c>
      <c r="K318" s="15">
        <f>Quarter2!G318</f>
        <v>0</v>
      </c>
      <c r="L318" s="15">
        <f>Quarter3!C318</f>
        <v>1</v>
      </c>
      <c r="M318" s="15">
        <f>Quarter3!D318</f>
        <v>1</v>
      </c>
      <c r="N318" s="15">
        <f>Quarter3!E318</f>
        <v>1</v>
      </c>
      <c r="O318" s="15">
        <f>Quarter3!F318</f>
        <v>0</v>
      </c>
      <c r="P318" s="15">
        <f>Quarter3!G318</f>
        <v>0</v>
      </c>
      <c r="Q318" s="15">
        <f>Quarter4!C318</f>
        <v>0</v>
      </c>
      <c r="R318" s="15">
        <f>Quarter4!D318</f>
        <v>0</v>
      </c>
      <c r="S318" s="15">
        <f>Quarter4!E318</f>
        <v>0</v>
      </c>
      <c r="T318" s="15">
        <f>Quarter4!F318</f>
        <v>0</v>
      </c>
      <c r="U318" s="15">
        <f>Quarter4!G318</f>
        <v>0</v>
      </c>
      <c r="V318" s="15">
        <f>Quarter4!H318</f>
        <v>0</v>
      </c>
      <c r="W318" s="15">
        <f>Quarter4!I318</f>
        <v>0</v>
      </c>
      <c r="X318" s="15"/>
      <c r="Y318" s="15"/>
      <c r="Z318" s="15"/>
    </row>
    <row r="319" spans="1:26" ht="38.25">
      <c r="A319" s="70" t="str">
        <f>Quarter1!A319</f>
        <v>Percentage of audit queries responded to within defined timelines</v>
      </c>
      <c r="B319" s="15">
        <f>Quarter1!B319</f>
        <v>1</v>
      </c>
      <c r="C319" s="15" t="str">
        <f>Quarter1!C319</f>
        <v>-</v>
      </c>
      <c r="D319" s="15">
        <f>Quarter1!D319</f>
        <v>0</v>
      </c>
      <c r="E319" s="15">
        <f>Quarter1!E319</f>
        <v>0</v>
      </c>
      <c r="F319" s="15">
        <f>Quarter1!F319</f>
        <v>0</v>
      </c>
      <c r="G319" s="15" t="str">
        <f>Quarter2!C319</f>
        <v>-</v>
      </c>
      <c r="H319" s="15" t="str">
        <f>Quarter2!D319</f>
        <v>-</v>
      </c>
      <c r="I319" s="15" t="str">
        <f>Quarter2!E319</f>
        <v>-</v>
      </c>
      <c r="J319" s="15" t="str">
        <f>Quarter2!F319</f>
        <v>-</v>
      </c>
      <c r="K319" s="15" t="str">
        <f>Quarter2!G319</f>
        <v>-</v>
      </c>
      <c r="L319" s="15" t="str">
        <f>Quarter3!C319</f>
        <v>-</v>
      </c>
      <c r="M319" s="15" t="str">
        <f>Quarter3!D319</f>
        <v>-</v>
      </c>
      <c r="N319" s="15" t="str">
        <f>Quarter3!E319</f>
        <v>-</v>
      </c>
      <c r="O319" s="15" t="str">
        <f>Quarter3!F319</f>
        <v>-</v>
      </c>
      <c r="P319" s="15" t="str">
        <f>Quarter3!G319</f>
        <v>-</v>
      </c>
      <c r="Q319" s="15">
        <f>Quarter4!C319</f>
        <v>0</v>
      </c>
      <c r="R319" s="15">
        <f>Quarter4!D319</f>
        <v>0</v>
      </c>
      <c r="S319" s="15">
        <f>Quarter4!E319</f>
        <v>0</v>
      </c>
      <c r="T319" s="15">
        <f>Quarter4!F319</f>
        <v>0</v>
      </c>
      <c r="U319" s="15">
        <f>Quarter4!G319</f>
        <v>0</v>
      </c>
      <c r="V319" s="15">
        <f>Quarter4!H319</f>
        <v>0</v>
      </c>
      <c r="W319" s="15">
        <f>Quarter4!I319</f>
        <v>0</v>
      </c>
      <c r="X319" s="15"/>
      <c r="Y319" s="15"/>
      <c r="Z319" s="15"/>
    </row>
    <row r="320" spans="1:26" ht="25.5">
      <c r="A320" s="70" t="str">
        <f>Quarter1!A320</f>
        <v>Number of reports on statistical regions</v>
      </c>
      <c r="B320" s="15">
        <f>Quarter1!B320</f>
        <v>1</v>
      </c>
      <c r="C320" s="15" t="str">
        <f>Quarter1!C320</f>
        <v>-</v>
      </c>
      <c r="D320" s="15">
        <f>Quarter1!D320</f>
        <v>0</v>
      </c>
      <c r="E320" s="15">
        <f>Quarter1!E320</f>
        <v>0</v>
      </c>
      <c r="F320" s="15">
        <f>Quarter1!F320</f>
        <v>0</v>
      </c>
      <c r="G320" s="15" t="str">
        <f>Quarter2!C320</f>
        <v>-</v>
      </c>
      <c r="H320" s="15" t="str">
        <f>Quarter2!D320</f>
        <v>-</v>
      </c>
      <c r="I320" s="15" t="str">
        <f>Quarter2!E320</f>
        <v>-</v>
      </c>
      <c r="J320" s="15" t="str">
        <f>Quarter2!F320</f>
        <v>-</v>
      </c>
      <c r="K320" s="15" t="str">
        <f>Quarter2!G320</f>
        <v>-</v>
      </c>
      <c r="L320" s="15" t="str">
        <f>Quarter3!C320</f>
        <v>-</v>
      </c>
      <c r="M320" s="15" t="str">
        <f>Quarter3!D320</f>
        <v>-</v>
      </c>
      <c r="N320" s="15" t="str">
        <f>Quarter3!E320</f>
        <v>-</v>
      </c>
      <c r="O320" s="15" t="str">
        <f>Quarter3!F320</f>
        <v>-</v>
      </c>
      <c r="P320" s="15" t="str">
        <f>Quarter3!G320</f>
        <v>-</v>
      </c>
      <c r="Q320" s="15">
        <f>Quarter4!C320</f>
        <v>0</v>
      </c>
      <c r="R320" s="15">
        <f>Quarter4!D320</f>
        <v>0</v>
      </c>
      <c r="S320" s="15">
        <f>Quarter4!E320</f>
        <v>0</v>
      </c>
      <c r="T320" s="15">
        <f>Quarter4!F320</f>
        <v>0</v>
      </c>
      <c r="U320" s="15">
        <f>Quarter4!G320</f>
        <v>0</v>
      </c>
      <c r="V320" s="15">
        <f>Quarter4!H320</f>
        <v>0</v>
      </c>
      <c r="W320" s="15">
        <f>Quarter4!I320</f>
        <v>0</v>
      </c>
      <c r="X320" s="15"/>
      <c r="Y320" s="15"/>
      <c r="Z320" s="15"/>
    </row>
    <row r="321" spans="1:26" ht="51">
      <c r="A321" s="70" t="str">
        <f>Quarter1!A321</f>
        <v>Number of technical reports to improve
productivity and service delivery</v>
      </c>
      <c r="B321" s="15">
        <f>Quarter1!B321</f>
        <v>1</v>
      </c>
      <c r="C321" s="15" t="str">
        <f>Quarter1!C321</f>
        <v>-</v>
      </c>
      <c r="D321" s="15">
        <f>Quarter1!D321</f>
        <v>0</v>
      </c>
      <c r="E321" s="15">
        <f>Quarter1!E321</f>
        <v>0</v>
      </c>
      <c r="F321" s="15">
        <f>Quarter1!F321</f>
        <v>0</v>
      </c>
      <c r="G321" s="15" t="str">
        <f>Quarter2!C321</f>
        <v>-</v>
      </c>
      <c r="H321" s="15" t="str">
        <f>Quarter2!D321</f>
        <v>-</v>
      </c>
      <c r="I321" s="15" t="str">
        <f>Quarter2!E321</f>
        <v>-</v>
      </c>
      <c r="J321" s="15" t="str">
        <f>Quarter2!F321</f>
        <v>-</v>
      </c>
      <c r="K321" s="15" t="str">
        <f>Quarter2!G321</f>
        <v>-</v>
      </c>
      <c r="L321" s="15" t="str">
        <f>Quarter3!C321</f>
        <v>-</v>
      </c>
      <c r="M321" s="15" t="str">
        <f>Quarter3!D321</f>
        <v>-</v>
      </c>
      <c r="N321" s="15" t="str">
        <f>Quarter3!E321</f>
        <v>-</v>
      </c>
      <c r="O321" s="15" t="str">
        <f>Quarter3!F321</f>
        <v>-</v>
      </c>
      <c r="P321" s="15" t="str">
        <f>Quarter3!G321</f>
        <v>-</v>
      </c>
      <c r="Q321" s="15">
        <f>Quarter4!C321</f>
        <v>0</v>
      </c>
      <c r="R321" s="15">
        <f>Quarter4!D321</f>
        <v>0</v>
      </c>
      <c r="S321" s="15">
        <f>Quarter4!E321</f>
        <v>0</v>
      </c>
      <c r="T321" s="15">
        <f>Quarter4!F321</f>
        <v>0</v>
      </c>
      <c r="U321" s="15">
        <f>Quarter4!G321</f>
        <v>0</v>
      </c>
      <c r="V321" s="15">
        <f>Quarter4!H321</f>
        <v>0</v>
      </c>
      <c r="W321" s="15">
        <f>Quarter4!I321</f>
        <v>0</v>
      </c>
      <c r="X321" s="15"/>
      <c r="Y321" s="15"/>
      <c r="Z321" s="15"/>
    </row>
    <row r="322" spans="1:26" ht="38.25">
      <c r="A322" s="70" t="str">
        <f>Quarter1!A322</f>
        <v>Number of statistical capacity building sessions conducted</v>
      </c>
      <c r="B322" s="15">
        <f>Quarter1!B322</f>
        <v>4</v>
      </c>
      <c r="C322" s="15">
        <f>Quarter1!C322</f>
        <v>1</v>
      </c>
      <c r="D322" s="15">
        <f>Quarter1!D322</f>
        <v>1</v>
      </c>
      <c r="E322" s="15">
        <f>Quarter1!E322</f>
        <v>0</v>
      </c>
      <c r="F322" s="15">
        <f>Quarter1!F322</f>
        <v>0</v>
      </c>
      <c r="G322" s="15">
        <f>Quarter2!C322</f>
        <v>1</v>
      </c>
      <c r="H322" s="15">
        <f>Quarter2!D322</f>
        <v>1</v>
      </c>
      <c r="I322" s="15">
        <f>Quarter2!E322</f>
        <v>1</v>
      </c>
      <c r="J322" s="15">
        <f>Quarter2!F322</f>
        <v>0</v>
      </c>
      <c r="K322" s="15">
        <f>Quarter2!G322</f>
        <v>0</v>
      </c>
      <c r="L322" s="15">
        <f>Quarter3!C322</f>
        <v>1</v>
      </c>
      <c r="M322" s="15">
        <f>Quarter3!D322</f>
        <v>1</v>
      </c>
      <c r="N322" s="15">
        <f>Quarter3!E322</f>
        <v>2</v>
      </c>
      <c r="O322" s="15">
        <f>Quarter3!F322</f>
        <v>2</v>
      </c>
      <c r="P322" s="15">
        <f>Quarter3!G322</f>
        <v>2</v>
      </c>
      <c r="Q322" s="15">
        <f>Quarter4!C322</f>
        <v>0</v>
      </c>
      <c r="R322" s="15">
        <f>Quarter4!D322</f>
        <v>0</v>
      </c>
      <c r="S322" s="15">
        <f>Quarter4!E322</f>
        <v>0</v>
      </c>
      <c r="T322" s="15">
        <f>Quarter4!F322</f>
        <v>0</v>
      </c>
      <c r="U322" s="15">
        <f>Quarter4!G322</f>
        <v>0</v>
      </c>
      <c r="V322" s="15">
        <f>Quarter4!H322</f>
        <v>0</v>
      </c>
      <c r="W322" s="15">
        <f>Quarter4!I322</f>
        <v>0</v>
      </c>
      <c r="X322" s="15"/>
      <c r="Y322" s="15"/>
      <c r="Z322" s="15"/>
    </row>
    <row r="323" spans="1:26" ht="38.25">
      <c r="A323" s="70" t="str">
        <f>Quarter1!A323</f>
        <v>Response rate for quarterly household surveys (QLFS)</v>
      </c>
      <c r="B323" s="15">
        <f>Quarter1!B323</f>
        <v>4</v>
      </c>
      <c r="C323" s="15">
        <f>Quarter1!C323</f>
        <v>0.85</v>
      </c>
      <c r="D323" s="15">
        <f>Quarter1!D323</f>
        <v>0.88</v>
      </c>
      <c r="E323" s="15">
        <f>Quarter1!E323</f>
        <v>0.03</v>
      </c>
      <c r="F323" s="15" t="str">
        <f>Quarter1!F323</f>
        <v>3,5%</v>
      </c>
      <c r="G323" s="15">
        <f>Quarter2!C323</f>
        <v>0.89</v>
      </c>
      <c r="H323" s="15">
        <f>Quarter2!D323</f>
        <v>0.85</v>
      </c>
      <c r="I323" s="15">
        <f>Quarter2!E323</f>
        <v>0.88</v>
      </c>
      <c r="J323" s="15">
        <f>Quarter2!F323</f>
        <v>0.03</v>
      </c>
      <c r="K323" s="15" t="str">
        <f>Quarter2!G323</f>
        <v>3,5%</v>
      </c>
      <c r="L323" s="15">
        <f>Quarter3!C323</f>
        <v>0.88</v>
      </c>
      <c r="M323" s="15">
        <f>Quarter3!D323</f>
        <v>0.85</v>
      </c>
      <c r="N323" s="15">
        <f>Quarter3!E323</f>
        <v>0.9</v>
      </c>
      <c r="O323" s="15">
        <f>Quarter3!F323</f>
        <v>0.05</v>
      </c>
      <c r="P323" s="15" t="str">
        <f>Quarter3!G323</f>
        <v>5,5%</v>
      </c>
      <c r="Q323" s="15">
        <f>Quarter4!C323</f>
        <v>0</v>
      </c>
      <c r="R323" s="15">
        <f>Quarter4!D323</f>
        <v>0</v>
      </c>
      <c r="S323" s="15">
        <f>Quarter4!E323</f>
        <v>0</v>
      </c>
      <c r="T323" s="15">
        <f>Quarter4!F323</f>
        <v>0</v>
      </c>
      <c r="U323" s="15">
        <f>Quarter4!G323</f>
        <v>0</v>
      </c>
      <c r="V323" s="15">
        <f>Quarter4!H323</f>
        <v>0</v>
      </c>
      <c r="W323" s="15">
        <f>Quarter4!I323</f>
        <v>0</v>
      </c>
      <c r="X323" s="15"/>
      <c r="Y323" s="15"/>
      <c r="Z323" s="15"/>
    </row>
    <row r="324" spans="1:26" ht="51">
      <c r="A324" s="70" t="str">
        <f>Quarter1!A324</f>
        <v>Response rate for household surveys (GHS,
VOCs, DTS &amp; CS2016)</v>
      </c>
      <c r="B324" s="15">
        <f>Quarter1!B324</f>
        <v>4</v>
      </c>
      <c r="C324" s="15">
        <f>Quarter1!C324</f>
        <v>0.85</v>
      </c>
      <c r="D324" s="15" t="str">
        <f>Quarter1!D324</f>
        <v>89,6%</v>
      </c>
      <c r="E324" s="15" t="str">
        <f>Quarter1!E324</f>
        <v>4,6%</v>
      </c>
      <c r="F324" s="15" t="str">
        <f>Quarter1!F324</f>
        <v>5,4%</v>
      </c>
      <c r="G324" s="15">
        <f>Quarter2!C324</f>
        <v>0.9</v>
      </c>
      <c r="H324" s="15">
        <f>Quarter2!D324</f>
        <v>0.85</v>
      </c>
      <c r="I324" s="15" t="str">
        <f>Quarter2!E324</f>
        <v>90,7</v>
      </c>
      <c r="J324" s="15" t="str">
        <f>Quarter2!F324</f>
        <v>5,7%</v>
      </c>
      <c r="K324" s="15" t="str">
        <f>Quarter2!G324</f>
        <v>6,7%</v>
      </c>
      <c r="L324" s="15">
        <f>Quarter3!C324</f>
        <v>0.93</v>
      </c>
      <c r="M324" s="15">
        <f>Quarter3!D324</f>
        <v>0.85</v>
      </c>
      <c r="N324" s="15" t="str">
        <f>Quarter3!E324</f>
        <v>91,3%</v>
      </c>
      <c r="O324" s="15" t="str">
        <f>Quarter3!F324</f>
        <v>6,3%</v>
      </c>
      <c r="P324" s="15" t="str">
        <f>Quarter3!G324</f>
        <v>7,4%</v>
      </c>
      <c r="Q324" s="15">
        <f>Quarter4!C324</f>
        <v>0</v>
      </c>
      <c r="R324" s="15">
        <f>Quarter4!D324</f>
        <v>0</v>
      </c>
      <c r="S324" s="15">
        <f>Quarter4!E324</f>
        <v>0</v>
      </c>
      <c r="T324" s="15">
        <f>Quarter4!F324</f>
        <v>0</v>
      </c>
      <c r="U324" s="15">
        <f>Quarter4!G324</f>
        <v>0</v>
      </c>
      <c r="V324" s="15">
        <f>Quarter4!H324</f>
        <v>0</v>
      </c>
      <c r="W324" s="15">
        <f>Quarter4!I324</f>
        <v>0</v>
      </c>
      <c r="X324" s="15"/>
      <c r="Y324" s="15"/>
      <c r="Z324" s="15"/>
    </row>
    <row r="325" spans="1:26" ht="25.5">
      <c r="A325" s="70" t="str">
        <f>Quarter1!A325</f>
        <v>Number of stakeholder workshops/consultations</v>
      </c>
      <c r="B325" s="15">
        <f>Quarter1!B325</f>
        <v>2</v>
      </c>
      <c r="C325" s="15" t="str">
        <f>Quarter1!C325</f>
        <v>-</v>
      </c>
      <c r="D325" s="15">
        <f>Quarter1!D325</f>
        <v>0</v>
      </c>
      <c r="E325" s="15">
        <f>Quarter1!E325</f>
        <v>0</v>
      </c>
      <c r="F325" s="15">
        <f>Quarter1!F325</f>
        <v>0</v>
      </c>
      <c r="G325" s="15" t="str">
        <f>Quarter2!C325</f>
        <v>-</v>
      </c>
      <c r="H325" s="15" t="str">
        <f>Quarter2!D325</f>
        <v>-</v>
      </c>
      <c r="I325" s="15" t="str">
        <f>Quarter2!E325</f>
        <v>-</v>
      </c>
      <c r="J325" s="15" t="str">
        <f>Quarter2!F325</f>
        <v>-</v>
      </c>
      <c r="K325" s="15" t="str">
        <f>Quarter2!G325</f>
        <v>-</v>
      </c>
      <c r="L325" s="15" t="str">
        <f>Quarter3!C325</f>
        <v>-</v>
      </c>
      <c r="M325" s="15" t="str">
        <f>Quarter3!D325</f>
        <v>-</v>
      </c>
      <c r="N325" s="15" t="str">
        <f>Quarter3!E325</f>
        <v>-</v>
      </c>
      <c r="O325" s="15" t="str">
        <f>Quarter3!F325</f>
        <v>-</v>
      </c>
      <c r="P325" s="15" t="str">
        <f>Quarter3!G325</f>
        <v>-</v>
      </c>
      <c r="Q325" s="15">
        <f>Quarter4!C325</f>
        <v>0</v>
      </c>
      <c r="R325" s="15">
        <f>Quarter4!D325</f>
        <v>0</v>
      </c>
      <c r="S325" s="15">
        <f>Quarter4!E325</f>
        <v>0</v>
      </c>
      <c r="T325" s="15">
        <f>Quarter4!F325</f>
        <v>0</v>
      </c>
      <c r="U325" s="15">
        <f>Quarter4!G325</f>
        <v>0</v>
      </c>
      <c r="V325" s="15">
        <f>Quarter4!H325</f>
        <v>0</v>
      </c>
      <c r="W325" s="15">
        <f>Quarter4!I325</f>
        <v>0</v>
      </c>
      <c r="X325" s="15"/>
      <c r="Y325" s="15"/>
      <c r="Z325" s="15"/>
    </row>
    <row r="326" spans="1:26">
      <c r="A326" s="70" t="str">
        <f>Quarter1!A326</f>
        <v>Number of fact sheets</v>
      </c>
      <c r="B326" s="15">
        <f>Quarter1!B326</f>
        <v>4</v>
      </c>
      <c r="C326" s="15">
        <f>Quarter1!C326</f>
        <v>1</v>
      </c>
      <c r="D326" s="15">
        <f>Quarter1!D326</f>
        <v>1</v>
      </c>
      <c r="E326" s="15">
        <f>Quarter1!E326</f>
        <v>0</v>
      </c>
      <c r="F326" s="15">
        <f>Quarter1!F326</f>
        <v>0</v>
      </c>
      <c r="G326" s="15">
        <f>Quarter2!C326</f>
        <v>1</v>
      </c>
      <c r="H326" s="15">
        <f>Quarter2!D326</f>
        <v>1</v>
      </c>
      <c r="I326" s="15">
        <f>Quarter2!E326</f>
        <v>1</v>
      </c>
      <c r="J326" s="15">
        <f>Quarter2!F326</f>
        <v>0</v>
      </c>
      <c r="K326" s="15">
        <f>Quarter2!G326</f>
        <v>0</v>
      </c>
      <c r="L326" s="15">
        <f>Quarter3!C326</f>
        <v>1</v>
      </c>
      <c r="M326" s="15">
        <f>Quarter3!D326</f>
        <v>1</v>
      </c>
      <c r="N326" s="15">
        <f>Quarter3!E326</f>
        <v>1</v>
      </c>
      <c r="O326" s="15">
        <f>Quarter3!F326</f>
        <v>0</v>
      </c>
      <c r="P326" s="15">
        <f>Quarter3!G326</f>
        <v>0</v>
      </c>
      <c r="Q326" s="15">
        <f>Quarter4!C326</f>
        <v>0</v>
      </c>
      <c r="R326" s="15">
        <f>Quarter4!D326</f>
        <v>0</v>
      </c>
      <c r="S326" s="15">
        <f>Quarter4!E326</f>
        <v>0</v>
      </c>
      <c r="T326" s="15">
        <f>Quarter4!F326</f>
        <v>0</v>
      </c>
      <c r="U326" s="15">
        <f>Quarter4!G326</f>
        <v>0</v>
      </c>
      <c r="V326" s="15">
        <f>Quarter4!H326</f>
        <v>0</v>
      </c>
      <c r="W326" s="15">
        <f>Quarter4!I326</f>
        <v>0</v>
      </c>
      <c r="X326" s="15"/>
      <c r="Y326" s="15"/>
      <c r="Z326" s="15"/>
    </row>
    <row r="327" spans="1:26" ht="63.75">
      <c r="A327" s="70" t="str">
        <f>Quarter1!A327</f>
        <v>Number and timeliness of technical
documents/reports to improve the statistics value chain</v>
      </c>
      <c r="B327" s="15">
        <f>Quarter1!B327</f>
        <v>2</v>
      </c>
      <c r="C327" s="15" t="str">
        <f>Quarter1!C327</f>
        <v>-</v>
      </c>
      <c r="D327" s="15">
        <f>Quarter1!D327</f>
        <v>0</v>
      </c>
      <c r="E327" s="15">
        <f>Quarter1!E327</f>
        <v>0</v>
      </c>
      <c r="F327" s="15">
        <f>Quarter1!F327</f>
        <v>0</v>
      </c>
      <c r="G327" s="15" t="str">
        <f>Quarter2!C327</f>
        <v>-</v>
      </c>
      <c r="H327" s="15" t="str">
        <f>Quarter2!D327</f>
        <v>-</v>
      </c>
      <c r="I327" s="15" t="str">
        <f>Quarter2!E327</f>
        <v>-</v>
      </c>
      <c r="J327" s="15" t="str">
        <f>Quarter2!F327</f>
        <v>-</v>
      </c>
      <c r="K327" s="15" t="str">
        <f>Quarter2!G327</f>
        <v>-</v>
      </c>
      <c r="L327" s="15" t="str">
        <f>Quarter3!C327</f>
        <v>-</v>
      </c>
      <c r="M327" s="15" t="str">
        <f>Quarter3!D327</f>
        <v>-</v>
      </c>
      <c r="N327" s="15" t="str">
        <f>Quarter3!E327</f>
        <v>-</v>
      </c>
      <c r="O327" s="15" t="str">
        <f>Quarter3!F327</f>
        <v>-</v>
      </c>
      <c r="P327" s="15" t="str">
        <f>Quarter3!G327</f>
        <v>-</v>
      </c>
      <c r="Q327" s="15">
        <f>Quarter4!C327</f>
        <v>0</v>
      </c>
      <c r="R327" s="15">
        <f>Quarter4!D327</f>
        <v>0</v>
      </c>
      <c r="S327" s="15">
        <f>Quarter4!E327</f>
        <v>0</v>
      </c>
      <c r="T327" s="15">
        <f>Quarter4!F327</f>
        <v>0</v>
      </c>
      <c r="U327" s="15">
        <f>Quarter4!G327</f>
        <v>0</v>
      </c>
      <c r="V327" s="15">
        <f>Quarter4!H327</f>
        <v>0</v>
      </c>
      <c r="W327" s="15">
        <f>Quarter4!I327</f>
        <v>0</v>
      </c>
      <c r="X327" s="15"/>
      <c r="Y327" s="15"/>
      <c r="Z327" s="15"/>
    </row>
    <row r="328" spans="1:26" ht="51">
      <c r="A328" s="70" t="str">
        <f>Quarter1!A328</f>
        <v>Number of municipalities/provincial stakeholders engaged in collaborative mapping</v>
      </c>
      <c r="B328" s="15">
        <f>Quarter1!B328</f>
        <v>4</v>
      </c>
      <c r="C328" s="15" t="str">
        <f>Quarter1!C328</f>
        <v>-</v>
      </c>
      <c r="D328" s="15">
        <f>Quarter1!D328</f>
        <v>0</v>
      </c>
      <c r="E328" s="15">
        <f>Quarter1!E328</f>
        <v>0</v>
      </c>
      <c r="F328" s="15">
        <f>Quarter1!F328</f>
        <v>0</v>
      </c>
      <c r="G328" s="15" t="str">
        <f>Quarter2!C328</f>
        <v>-</v>
      </c>
      <c r="H328" s="15" t="str">
        <f>Quarter2!D328</f>
        <v>-</v>
      </c>
      <c r="I328" s="15" t="str">
        <f>Quarter2!E328</f>
        <v>-</v>
      </c>
      <c r="J328" s="15" t="str">
        <f>Quarter2!F328</f>
        <v>-</v>
      </c>
      <c r="K328" s="15" t="str">
        <f>Quarter2!G328</f>
        <v>-</v>
      </c>
      <c r="L328" s="15" t="str">
        <f>Quarter3!C328</f>
        <v>-</v>
      </c>
      <c r="M328" s="15" t="str">
        <f>Quarter3!D328</f>
        <v>-</v>
      </c>
      <c r="N328" s="15" t="str">
        <f>Quarter3!E328</f>
        <v>-</v>
      </c>
      <c r="O328" s="15" t="str">
        <f>Quarter3!F328</f>
        <v>-</v>
      </c>
      <c r="P328" s="15" t="str">
        <f>Quarter3!G328</f>
        <v>-</v>
      </c>
      <c r="Q328" s="15">
        <f>Quarter4!C328</f>
        <v>0</v>
      </c>
      <c r="R328" s="15">
        <f>Quarter4!D328</f>
        <v>0</v>
      </c>
      <c r="S328" s="15">
        <f>Quarter4!E328</f>
        <v>0</v>
      </c>
      <c r="T328" s="15">
        <f>Quarter4!F328</f>
        <v>0</v>
      </c>
      <c r="U328" s="15">
        <f>Quarter4!G328</f>
        <v>0</v>
      </c>
      <c r="V328" s="15">
        <f>Quarter4!H328</f>
        <v>0</v>
      </c>
      <c r="W328" s="15">
        <f>Quarter4!I328</f>
        <v>0</v>
      </c>
      <c r="X328" s="15"/>
      <c r="Y328" s="15"/>
      <c r="Z328" s="15"/>
    </row>
    <row r="329" spans="1:26" ht="38.25">
      <c r="A329" s="70" t="str">
        <f>Quarter1!A329</f>
        <v>Number of technical documents/ reports to improve the SIF</v>
      </c>
      <c r="B329" s="15">
        <f>Quarter1!B329</f>
        <v>2</v>
      </c>
      <c r="C329" s="15" t="str">
        <f>Quarter1!C329</f>
        <v>-</v>
      </c>
      <c r="D329" s="15">
        <f>Quarter1!D329</f>
        <v>0</v>
      </c>
      <c r="E329" s="15">
        <f>Quarter1!E329</f>
        <v>0</v>
      </c>
      <c r="F329" s="15">
        <f>Quarter1!F329</f>
        <v>0</v>
      </c>
      <c r="G329" s="15" t="str">
        <f>Quarter2!C329</f>
        <v>-</v>
      </c>
      <c r="H329" s="15" t="str">
        <f>Quarter2!D329</f>
        <v>-</v>
      </c>
      <c r="I329" s="15" t="str">
        <f>Quarter2!E329</f>
        <v>-</v>
      </c>
      <c r="J329" s="15" t="str">
        <f>Quarter2!F329</f>
        <v>-</v>
      </c>
      <c r="K329" s="15" t="str">
        <f>Quarter2!G329</f>
        <v>-</v>
      </c>
      <c r="L329" s="15" t="str">
        <f>Quarter3!C329</f>
        <v>-</v>
      </c>
      <c r="M329" s="15" t="str">
        <f>Quarter3!D329</f>
        <v>-</v>
      </c>
      <c r="N329" s="15" t="str">
        <f>Quarter3!E329</f>
        <v>-</v>
      </c>
      <c r="O329" s="15" t="str">
        <f>Quarter3!F329</f>
        <v>-</v>
      </c>
      <c r="P329" s="15" t="str">
        <f>Quarter3!G329</f>
        <v>-</v>
      </c>
      <c r="Q329" s="15">
        <f>Quarter4!C329</f>
        <v>0</v>
      </c>
      <c r="R329" s="15">
        <f>Quarter4!D329</f>
        <v>0</v>
      </c>
      <c r="S329" s="15">
        <f>Quarter4!E329</f>
        <v>0</v>
      </c>
      <c r="T329" s="15">
        <f>Quarter4!F329</f>
        <v>0</v>
      </c>
      <c r="U329" s="15">
        <f>Quarter4!G329</f>
        <v>0</v>
      </c>
      <c r="V329" s="15">
        <f>Quarter4!H329</f>
        <v>0</v>
      </c>
      <c r="W329" s="15">
        <f>Quarter4!I329</f>
        <v>0</v>
      </c>
      <c r="X329" s="15"/>
      <c r="Y329" s="15"/>
      <c r="Z329" s="15"/>
    </row>
    <row r="330" spans="1:26" ht="38.25">
      <c r="A330" s="70" t="str">
        <f>Quarter1!A330</f>
        <v>Number of SANSS partners provided with statistical support</v>
      </c>
      <c r="B330" s="15">
        <f>Quarter1!B330</f>
        <v>2</v>
      </c>
      <c r="C330" s="15" t="str">
        <f>Quarter1!C330</f>
        <v>-</v>
      </c>
      <c r="D330" s="15">
        <f>Quarter1!D330</f>
        <v>0</v>
      </c>
      <c r="E330" s="15">
        <f>Quarter1!E330</f>
        <v>0</v>
      </c>
      <c r="F330" s="15">
        <f>Quarter1!F330</f>
        <v>0</v>
      </c>
      <c r="G330" s="15" t="str">
        <f>Quarter2!C330</f>
        <v>-</v>
      </c>
      <c r="H330" s="15" t="str">
        <f>Quarter2!D330</f>
        <v>-</v>
      </c>
      <c r="I330" s="15" t="str">
        <f>Quarter2!E330</f>
        <v>-</v>
      </c>
      <c r="J330" s="15" t="str">
        <f>Quarter2!F330</f>
        <v>-</v>
      </c>
      <c r="K330" s="15" t="str">
        <f>Quarter2!G330</f>
        <v>-</v>
      </c>
      <c r="L330" s="15" t="str">
        <f>Quarter3!C330</f>
        <v>-</v>
      </c>
      <c r="M330" s="15" t="str">
        <f>Quarter3!D330</f>
        <v>-</v>
      </c>
      <c r="N330" s="15" t="str">
        <f>Quarter3!E330</f>
        <v>-</v>
      </c>
      <c r="O330" s="15" t="str">
        <f>Quarter3!F330</f>
        <v>-</v>
      </c>
      <c r="P330" s="15" t="str">
        <f>Quarter3!G330</f>
        <v>-</v>
      </c>
      <c r="Q330" s="15">
        <f>Quarter4!C330</f>
        <v>0</v>
      </c>
      <c r="R330" s="15">
        <f>Quarter4!D330</f>
        <v>0</v>
      </c>
      <c r="S330" s="15">
        <f>Quarter4!E330</f>
        <v>0</v>
      </c>
      <c r="T330" s="15">
        <f>Quarter4!F330</f>
        <v>0</v>
      </c>
      <c r="U330" s="15">
        <f>Quarter4!G330</f>
        <v>0</v>
      </c>
      <c r="V330" s="15">
        <f>Quarter4!H330</f>
        <v>0</v>
      </c>
      <c r="W330" s="15">
        <f>Quarter4!I330</f>
        <v>0</v>
      </c>
      <c r="X330" s="15"/>
      <c r="Y330" s="15"/>
      <c r="Z330" s="15"/>
    </row>
    <row r="331" spans="1:26" ht="25.5">
      <c r="A331" s="70" t="str">
        <f>Quarter1!A331</f>
        <v>Number of provincial users</v>
      </c>
      <c r="B331" s="15">
        <f>Quarter1!B331</f>
        <v>1</v>
      </c>
      <c r="C331" s="15" t="str">
        <f>Quarter1!C331</f>
        <v>-</v>
      </c>
      <c r="D331" s="15">
        <f>Quarter1!D331</f>
        <v>0</v>
      </c>
      <c r="E331" s="15">
        <f>Quarter1!E331</f>
        <v>0</v>
      </c>
      <c r="F331" s="15">
        <f>Quarter1!F331</f>
        <v>0</v>
      </c>
      <c r="G331" s="15" t="str">
        <f>Quarter2!C331</f>
        <v>-</v>
      </c>
      <c r="H331" s="15">
        <f>Quarter2!D331</f>
        <v>1</v>
      </c>
      <c r="I331" s="15">
        <f>Quarter2!E331</f>
        <v>1</v>
      </c>
      <c r="J331" s="15">
        <f>Quarter2!F331</f>
        <v>0</v>
      </c>
      <c r="K331" s="15">
        <f>Quarter2!G331</f>
        <v>0</v>
      </c>
      <c r="L331" s="15">
        <f>Quarter3!C331</f>
        <v>1</v>
      </c>
      <c r="M331" s="15" t="str">
        <f>Quarter3!D331</f>
        <v>-</v>
      </c>
      <c r="N331" s="15" t="str">
        <f>Quarter3!E331</f>
        <v>-</v>
      </c>
      <c r="O331" s="15" t="str">
        <f>Quarter3!F331</f>
        <v>-</v>
      </c>
      <c r="P331" s="15" t="str">
        <f>Quarter3!G331</f>
        <v>-</v>
      </c>
      <c r="Q331" s="15">
        <f>Quarter4!C331</f>
        <v>0</v>
      </c>
      <c r="R331" s="15">
        <f>Quarter4!D331</f>
        <v>0</v>
      </c>
      <c r="S331" s="15">
        <f>Quarter4!E331</f>
        <v>0</v>
      </c>
      <c r="T331" s="15">
        <f>Quarter4!F331</f>
        <v>0</v>
      </c>
      <c r="U331" s="15">
        <f>Quarter4!G331</f>
        <v>0</v>
      </c>
      <c r="V331" s="15">
        <f>Quarter4!H331</f>
        <v>0</v>
      </c>
      <c r="W331" s="15">
        <f>Quarter4!I331</f>
        <v>0</v>
      </c>
      <c r="X331" s="15"/>
      <c r="Y331" s="15"/>
      <c r="Z331" s="15"/>
    </row>
    <row r="332" spans="1:26" ht="38.25">
      <c r="A332" s="70" t="str">
        <f>Quarter1!A332</f>
        <v>Number of assessment reports/data inventory reports compiled</v>
      </c>
      <c r="B332" s="15">
        <f>Quarter1!B332</f>
        <v>1</v>
      </c>
      <c r="C332" s="15" t="str">
        <f>Quarter1!C332</f>
        <v>-</v>
      </c>
      <c r="D332" s="15">
        <f>Quarter1!D332</f>
        <v>0</v>
      </c>
      <c r="E332" s="15">
        <f>Quarter1!E332</f>
        <v>0</v>
      </c>
      <c r="F332" s="15">
        <f>Quarter1!F332</f>
        <v>0</v>
      </c>
      <c r="G332" s="15" t="str">
        <f>Quarter2!C332</f>
        <v>-</v>
      </c>
      <c r="H332" s="15" t="str">
        <f>Quarter2!D332</f>
        <v>-</v>
      </c>
      <c r="I332" s="15" t="str">
        <f>Quarter2!E332</f>
        <v>-</v>
      </c>
      <c r="J332" s="15" t="str">
        <f>Quarter2!F332</f>
        <v>-</v>
      </c>
      <c r="K332" s="15" t="str">
        <f>Quarter2!G332</f>
        <v>-</v>
      </c>
      <c r="L332" s="15" t="str">
        <f>Quarter3!C332</f>
        <v>-</v>
      </c>
      <c r="M332" s="15" t="str">
        <f>Quarter3!D332</f>
        <v>-</v>
      </c>
      <c r="N332" s="15" t="str">
        <f>Quarter3!E332</f>
        <v>-</v>
      </c>
      <c r="O332" s="15" t="str">
        <f>Quarter3!F332</f>
        <v>-</v>
      </c>
      <c r="P332" s="15" t="str">
        <f>Quarter3!G332</f>
        <v>-</v>
      </c>
      <c r="Q332" s="15">
        <f>Quarter4!C332</f>
        <v>0</v>
      </c>
      <c r="R332" s="15">
        <f>Quarter4!D332</f>
        <v>0</v>
      </c>
      <c r="S332" s="15">
        <f>Quarter4!E332</f>
        <v>0</v>
      </c>
      <c r="T332" s="15">
        <f>Quarter4!F332</f>
        <v>0</v>
      </c>
      <c r="U332" s="15">
        <f>Quarter4!G332</f>
        <v>0</v>
      </c>
      <c r="V332" s="15">
        <f>Quarter4!H332</f>
        <v>0</v>
      </c>
      <c r="W332" s="15">
        <f>Quarter4!I332</f>
        <v>0</v>
      </c>
      <c r="X332" s="15"/>
      <c r="Y332" s="15"/>
      <c r="Z332" s="15"/>
    </row>
    <row r="333" spans="1:26" ht="38.25">
      <c r="A333" s="70" t="str">
        <f>Quarter1!A333</f>
        <v>Number of technical reports to improve statistical coordination</v>
      </c>
      <c r="B333" s="15">
        <f>Quarter1!B333</f>
        <v>2</v>
      </c>
      <c r="C333" s="15" t="str">
        <f>Quarter1!C333</f>
        <v>-</v>
      </c>
      <c r="D333" s="15">
        <f>Quarter1!D333</f>
        <v>0</v>
      </c>
      <c r="E333" s="15">
        <f>Quarter1!E333</f>
        <v>0</v>
      </c>
      <c r="F333" s="15">
        <f>Quarter1!F333</f>
        <v>0</v>
      </c>
      <c r="G333" s="15" t="str">
        <f>Quarter2!C333</f>
        <v>-</v>
      </c>
      <c r="H333" s="15" t="str">
        <f>Quarter2!D333</f>
        <v>-</v>
      </c>
      <c r="I333" s="15" t="str">
        <f>Quarter2!E333</f>
        <v>-</v>
      </c>
      <c r="J333" s="15" t="str">
        <f>Quarter2!F333</f>
        <v>-</v>
      </c>
      <c r="K333" s="15" t="str">
        <f>Quarter2!G333</f>
        <v>-</v>
      </c>
      <c r="L333" s="15" t="str">
        <f>Quarter3!C333</f>
        <v>-</v>
      </c>
      <c r="M333" s="15" t="str">
        <f>Quarter3!D333</f>
        <v>-</v>
      </c>
      <c r="N333" s="15" t="str">
        <f>Quarter3!E333</f>
        <v>-</v>
      </c>
      <c r="O333" s="15" t="str">
        <f>Quarter3!F333</f>
        <v>-</v>
      </c>
      <c r="P333" s="15" t="str">
        <f>Quarter3!G333</f>
        <v>-</v>
      </c>
      <c r="Q333" s="15">
        <f>Quarter4!C333</f>
        <v>0</v>
      </c>
      <c r="R333" s="15">
        <f>Quarter4!D333</f>
        <v>0</v>
      </c>
      <c r="S333" s="15">
        <f>Quarter4!E333</f>
        <v>0</v>
      </c>
      <c r="T333" s="15">
        <f>Quarter4!F333</f>
        <v>0</v>
      </c>
      <c r="U333" s="15">
        <f>Quarter4!G333</f>
        <v>0</v>
      </c>
      <c r="V333" s="15">
        <f>Quarter4!H333</f>
        <v>0</v>
      </c>
      <c r="W333" s="15">
        <f>Quarter4!I333</f>
        <v>0</v>
      </c>
      <c r="X333" s="15"/>
      <c r="Y333" s="15"/>
      <c r="Z333" s="15"/>
    </row>
    <row r="334" spans="1:26" ht="38.25">
      <c r="A334" s="70" t="str">
        <f>Quarter1!A334</f>
        <v>Number and timeliness of governance and
administrative reports</v>
      </c>
      <c r="B334" s="15">
        <f>Quarter1!B334</f>
        <v>4</v>
      </c>
      <c r="C334" s="15">
        <f>Quarter1!C334</f>
        <v>1</v>
      </c>
      <c r="D334" s="15">
        <f>Quarter1!D334</f>
        <v>1</v>
      </c>
      <c r="E334" s="15">
        <f>Quarter1!E334</f>
        <v>0</v>
      </c>
      <c r="F334" s="15">
        <f>Quarter1!F334</f>
        <v>0</v>
      </c>
      <c r="G334" s="15">
        <f>Quarter2!C334</f>
        <v>1</v>
      </c>
      <c r="H334" s="15">
        <f>Quarter2!D334</f>
        <v>1</v>
      </c>
      <c r="I334" s="15">
        <f>Quarter2!E334</f>
        <v>1</v>
      </c>
      <c r="J334" s="15">
        <f>Quarter2!F334</f>
        <v>0</v>
      </c>
      <c r="K334" s="15">
        <f>Quarter2!G334</f>
        <v>0</v>
      </c>
      <c r="L334" s="15">
        <f>Quarter3!C334</f>
        <v>1</v>
      </c>
      <c r="M334" s="15">
        <f>Quarter3!D334</f>
        <v>1</v>
      </c>
      <c r="N334" s="15">
        <f>Quarter3!E334</f>
        <v>1</v>
      </c>
      <c r="O334" s="15">
        <f>Quarter3!F334</f>
        <v>0</v>
      </c>
      <c r="P334" s="15">
        <f>Quarter3!G334</f>
        <v>0</v>
      </c>
      <c r="Q334" s="15">
        <f>Quarter4!C334</f>
        <v>0</v>
      </c>
      <c r="R334" s="15">
        <f>Quarter4!D334</f>
        <v>0</v>
      </c>
      <c r="S334" s="15">
        <f>Quarter4!E334</f>
        <v>0</v>
      </c>
      <c r="T334" s="15">
        <f>Quarter4!F334</f>
        <v>0</v>
      </c>
      <c r="U334" s="15">
        <f>Quarter4!G334</f>
        <v>0</v>
      </c>
      <c r="V334" s="15">
        <f>Quarter4!H334</f>
        <v>0</v>
      </c>
      <c r="W334" s="15">
        <f>Quarter4!I334</f>
        <v>0</v>
      </c>
      <c r="X334" s="15"/>
      <c r="Y334" s="15"/>
      <c r="Z334" s="15"/>
    </row>
    <row r="335" spans="1:26" ht="38.25">
      <c r="A335" s="70" t="str">
        <f>Quarter1!A335</f>
        <v>Percentage of audit queries responded to within defined timelines</v>
      </c>
      <c r="B335" s="15">
        <f>Quarter1!B335</f>
        <v>1</v>
      </c>
      <c r="C335" s="15" t="str">
        <f>Quarter1!C335</f>
        <v>-</v>
      </c>
      <c r="D335" s="15">
        <f>Quarter1!D335</f>
        <v>0</v>
      </c>
      <c r="E335" s="15">
        <f>Quarter1!E335</f>
        <v>0</v>
      </c>
      <c r="F335" s="15">
        <f>Quarter1!F335</f>
        <v>0</v>
      </c>
      <c r="G335" s="15" t="str">
        <f>Quarter2!C335</f>
        <v>-</v>
      </c>
      <c r="H335" s="15" t="str">
        <f>Quarter2!D335</f>
        <v>-</v>
      </c>
      <c r="I335" s="15" t="str">
        <f>Quarter2!E335</f>
        <v>-</v>
      </c>
      <c r="J335" s="15" t="str">
        <f>Quarter2!F335</f>
        <v>-</v>
      </c>
      <c r="K335" s="15" t="str">
        <f>Quarter2!G335</f>
        <v>-</v>
      </c>
      <c r="L335" s="15" t="str">
        <f>Quarter3!C335</f>
        <v>-</v>
      </c>
      <c r="M335" s="15" t="str">
        <f>Quarter3!D335</f>
        <v>-</v>
      </c>
      <c r="N335" s="15" t="str">
        <f>Quarter3!E335</f>
        <v>-</v>
      </c>
      <c r="O335" s="15" t="str">
        <f>Quarter3!F335</f>
        <v>-</v>
      </c>
      <c r="P335" s="15" t="str">
        <f>Quarter3!G335</f>
        <v>-</v>
      </c>
      <c r="Q335" s="15">
        <f>Quarter4!C335</f>
        <v>0</v>
      </c>
      <c r="R335" s="15">
        <f>Quarter4!D335</f>
        <v>0</v>
      </c>
      <c r="S335" s="15">
        <f>Quarter4!E335</f>
        <v>0</v>
      </c>
      <c r="T335" s="15">
        <f>Quarter4!F335</f>
        <v>0</v>
      </c>
      <c r="U335" s="15">
        <f>Quarter4!G335</f>
        <v>0</v>
      </c>
      <c r="V335" s="15">
        <f>Quarter4!H335</f>
        <v>0</v>
      </c>
      <c r="W335" s="15">
        <f>Quarter4!I335</f>
        <v>0</v>
      </c>
      <c r="X335" s="15"/>
      <c r="Y335" s="15"/>
      <c r="Z335" s="15"/>
    </row>
    <row r="336" spans="1:26" ht="51">
      <c r="A336" s="70" t="str">
        <f>Quarter1!A336</f>
        <v>Number of technical reports to improve
productivity and service delivery</v>
      </c>
      <c r="B336" s="15">
        <f>Quarter1!B336</f>
        <v>1</v>
      </c>
      <c r="C336" s="15" t="str">
        <f>Quarter1!C336</f>
        <v>-</v>
      </c>
      <c r="D336" s="15">
        <f>Quarter1!D336</f>
        <v>0</v>
      </c>
      <c r="E336" s="15">
        <f>Quarter1!E336</f>
        <v>0</v>
      </c>
      <c r="F336" s="15">
        <f>Quarter1!F336</f>
        <v>0</v>
      </c>
      <c r="G336" s="15" t="str">
        <f>Quarter2!C336</f>
        <v>-</v>
      </c>
      <c r="H336" s="15" t="str">
        <f>Quarter2!D336</f>
        <v>-</v>
      </c>
      <c r="I336" s="15" t="str">
        <f>Quarter2!E336</f>
        <v>-</v>
      </c>
      <c r="J336" s="15" t="str">
        <f>Quarter2!F336</f>
        <v>-</v>
      </c>
      <c r="K336" s="15" t="str">
        <f>Quarter2!G336</f>
        <v>-</v>
      </c>
      <c r="L336" s="15" t="str">
        <f>Quarter3!C336</f>
        <v>-</v>
      </c>
      <c r="M336" s="15" t="str">
        <f>Quarter3!D336</f>
        <v>-</v>
      </c>
      <c r="N336" s="15" t="str">
        <f>Quarter3!E336</f>
        <v>-</v>
      </c>
      <c r="O336" s="15" t="str">
        <f>Quarter3!F336</f>
        <v>-</v>
      </c>
      <c r="P336" s="15" t="str">
        <f>Quarter3!G336</f>
        <v>-</v>
      </c>
      <c r="Q336" s="15">
        <f>Quarter4!C336</f>
        <v>0</v>
      </c>
      <c r="R336" s="15">
        <f>Quarter4!D336</f>
        <v>0</v>
      </c>
      <c r="S336" s="15">
        <f>Quarter4!E336</f>
        <v>0</v>
      </c>
      <c r="T336" s="15">
        <f>Quarter4!F336</f>
        <v>0</v>
      </c>
      <c r="U336" s="15">
        <f>Quarter4!G336</f>
        <v>0</v>
      </c>
      <c r="V336" s="15">
        <f>Quarter4!H336</f>
        <v>0</v>
      </c>
      <c r="W336" s="15">
        <f>Quarter4!I336</f>
        <v>0</v>
      </c>
      <c r="X336" s="15"/>
      <c r="Y336" s="15"/>
      <c r="Z336" s="15"/>
    </row>
    <row r="337" spans="1:26" ht="51">
      <c r="A337" s="70" t="str">
        <f>Quarter1!A337</f>
        <v>Number of statistical capacity building sessions conducted</v>
      </c>
      <c r="B337" s="15">
        <f>Quarter1!B337</f>
        <v>2</v>
      </c>
      <c r="C337" s="15" t="str">
        <f>Quarter1!C337</f>
        <v>-</v>
      </c>
      <c r="D337" s="15">
        <f>Quarter1!D337</f>
        <v>0</v>
      </c>
      <c r="E337" s="15">
        <f>Quarter1!E337</f>
        <v>0</v>
      </c>
      <c r="F337" s="15">
        <f>Quarter1!F337</f>
        <v>0</v>
      </c>
      <c r="G337" s="15" t="str">
        <f>Quarter2!C337</f>
        <v>-</v>
      </c>
      <c r="H337" s="15" t="str">
        <f>Quarter2!D337</f>
        <v>Report on statistical capacity building sessions by Sep 2015</v>
      </c>
      <c r="I337" s="15">
        <f>Quarter2!E337</f>
        <v>1</v>
      </c>
      <c r="J337" s="15">
        <f>Quarter2!F337</f>
        <v>0</v>
      </c>
      <c r="K337" s="15">
        <f>Quarter2!G337</f>
        <v>0</v>
      </c>
      <c r="L337" s="15">
        <f>Quarter3!C337</f>
        <v>1</v>
      </c>
      <c r="M337" s="15" t="str">
        <f>Quarter3!D337</f>
        <v>-</v>
      </c>
      <c r="N337" s="15" t="str">
        <f>Quarter3!E337</f>
        <v>-</v>
      </c>
      <c r="O337" s="15" t="str">
        <f>Quarter3!F337</f>
        <v>-</v>
      </c>
      <c r="P337" s="15" t="str">
        <f>Quarter3!G337</f>
        <v>-</v>
      </c>
      <c r="Q337" s="15">
        <f>Quarter4!C337</f>
        <v>0</v>
      </c>
      <c r="R337" s="15">
        <f>Quarter4!D337</f>
        <v>0</v>
      </c>
      <c r="S337" s="15">
        <f>Quarter4!E337</f>
        <v>0</v>
      </c>
      <c r="T337" s="15">
        <f>Quarter4!F337</f>
        <v>0</v>
      </c>
      <c r="U337" s="15">
        <f>Quarter4!G337</f>
        <v>0</v>
      </c>
      <c r="V337" s="15">
        <f>Quarter4!H337</f>
        <v>0</v>
      </c>
      <c r="W337" s="15">
        <f>Quarter4!I337</f>
        <v>0</v>
      </c>
      <c r="X337" s="15"/>
      <c r="Y337" s="15"/>
      <c r="Z337" s="15"/>
    </row>
    <row r="496" spans="10:10">
      <c r="J496" s="15"/>
    </row>
  </sheetData>
  <mergeCells count="35">
    <mergeCell ref="Q2:Q5"/>
    <mergeCell ref="R2:U2"/>
    <mergeCell ref="G2:G5"/>
    <mergeCell ref="H2:K2"/>
    <mergeCell ref="H3:K3"/>
    <mergeCell ref="H4:H5"/>
    <mergeCell ref="I4:I5"/>
    <mergeCell ref="J4:J5"/>
    <mergeCell ref="K4:K5"/>
    <mergeCell ref="L2:L5"/>
    <mergeCell ref="M2:P2"/>
    <mergeCell ref="M3:P3"/>
    <mergeCell ref="M4:M5"/>
    <mergeCell ref="N4:N5"/>
    <mergeCell ref="O4:O5"/>
    <mergeCell ref="P4:P5"/>
    <mergeCell ref="B2:B5"/>
    <mergeCell ref="C2:F2"/>
    <mergeCell ref="A3:A5"/>
    <mergeCell ref="C3:F3"/>
    <mergeCell ref="C4:C5"/>
    <mergeCell ref="D4:D5"/>
    <mergeCell ref="E4:E5"/>
    <mergeCell ref="F4:F5"/>
    <mergeCell ref="X2:Z2"/>
    <mergeCell ref="R3:U3"/>
    <mergeCell ref="X3:X5"/>
    <mergeCell ref="Y3:Y5"/>
    <mergeCell ref="Z3:Z5"/>
    <mergeCell ref="R4:R5"/>
    <mergeCell ref="S4:S5"/>
    <mergeCell ref="T4:T5"/>
    <mergeCell ref="U4:U5"/>
    <mergeCell ref="V4:V5"/>
    <mergeCell ref="W4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Quarter1</vt:lpstr>
      <vt:lpstr>Quarter2</vt:lpstr>
      <vt:lpstr>Quarter3</vt:lpstr>
      <vt:lpstr>Quarter4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Lindelwa Nonjaduka</dc:creator>
  <cp:lastModifiedBy>PUMZA</cp:lastModifiedBy>
  <cp:lastPrinted>2015-12-15T10:23:31Z</cp:lastPrinted>
  <dcterms:created xsi:type="dcterms:W3CDTF">2015-04-16T10:27:24Z</dcterms:created>
  <dcterms:modified xsi:type="dcterms:W3CDTF">2016-03-10T11:00:46Z</dcterms:modified>
</cp:coreProperties>
</file>