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96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'Sheet1'!$A$1:$Q$74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<sst xmlns="http://schemas.openxmlformats.org/spreadsheetml/2006/main" count="317" uniqueCount="171">
  <si>
    <t>DC29</t>
  </si>
  <si>
    <t>Ilembe District Municipality</t>
  </si>
  <si>
    <t>DC33</t>
  </si>
  <si>
    <t>Mopani District Municipality</t>
  </si>
  <si>
    <t>DC38</t>
  </si>
  <si>
    <t>NGAKA, MODIRI MOLEMA DISTRICT MUNIC</t>
  </si>
  <si>
    <t>DC39</t>
  </si>
  <si>
    <t>DR Ruth S. Mompati DM</t>
  </si>
  <si>
    <t>EC104</t>
  </si>
  <si>
    <t>MAKANA LOCAL MUNICIPALITY</t>
  </si>
  <si>
    <t>EC128</t>
  </si>
  <si>
    <t>NXUBA LOCAL MUNICIPALITY</t>
  </si>
  <si>
    <t>EC143</t>
  </si>
  <si>
    <t>MALETSWAI MUNICIPALITY</t>
  </si>
  <si>
    <t>MAFUBE MUNICIPALITY</t>
  </si>
  <si>
    <t>FS162</t>
  </si>
  <si>
    <t>KOPANONG MUNICIPALITY</t>
  </si>
  <si>
    <t>FS181</t>
  </si>
  <si>
    <t>MASILONYANA MUNICIPALITY</t>
  </si>
  <si>
    <t>FS182</t>
  </si>
  <si>
    <t>TOKOLOGO LOCAL MUNICIPALITY</t>
  </si>
  <si>
    <t>FS184</t>
  </si>
  <si>
    <t>MATJHABENG MUNICIPALITY</t>
  </si>
  <si>
    <t>FS185</t>
  </si>
  <si>
    <t>NALA LOCAL MUNICIPALITY</t>
  </si>
  <si>
    <t>FS192</t>
  </si>
  <si>
    <t>DIHLABENG MUNICIPALITY</t>
  </si>
  <si>
    <t>FS193</t>
  </si>
  <si>
    <t>NKETOANA LOCAL MUNICIPALITY</t>
  </si>
  <si>
    <t>FS195</t>
  </si>
  <si>
    <t>PHUMELELA MUNICIPALITY</t>
  </si>
  <si>
    <t>FS196</t>
  </si>
  <si>
    <t>MANTSOPA LOCAL MUNICIPALITY</t>
  </si>
  <si>
    <t>FS203</t>
  </si>
  <si>
    <t>NGWATHE LOCAL MUNICIPALITY</t>
  </si>
  <si>
    <t>FS204</t>
  </si>
  <si>
    <t>METSIMAHOLO LOCAL MUNICIPALITY (including Deneysville)</t>
  </si>
  <si>
    <t>FS205</t>
  </si>
  <si>
    <t>MALUTI A PHOFUNG MUNICIPALITY</t>
  </si>
  <si>
    <t>GT482</t>
  </si>
  <si>
    <t>RANDFONTEIN LOCAL MUNICIPALITY</t>
  </si>
  <si>
    <t>GT483</t>
  </si>
  <si>
    <t>WESTONARIA LOCAL MUNICIPALITY</t>
  </si>
  <si>
    <t>LIM334</t>
  </si>
  <si>
    <t>BA-PHALABORWA MUNICIPALITY</t>
  </si>
  <si>
    <t>LIM344</t>
  </si>
  <si>
    <t>MAKHADO LOCAL MUNICIPALITY</t>
  </si>
  <si>
    <t>LIM361</t>
  </si>
  <si>
    <t>THABAZIMBI LOCAL MUNICIPALITY</t>
  </si>
  <si>
    <t>LIM364</t>
  </si>
  <si>
    <t>MOOKGOPHONG LOCAL MUNICIPALITY</t>
  </si>
  <si>
    <t>MP302</t>
  </si>
  <si>
    <t>MSUKALIGWA LOCAL MUNICIPALITY</t>
  </si>
  <si>
    <t>MP303</t>
  </si>
  <si>
    <t>MKHONDO LOCAL MUNICIPALITY</t>
  </si>
  <si>
    <t>MP305</t>
  </si>
  <si>
    <t>LEKWA LOCAL MUNICIPALITY</t>
  </si>
  <si>
    <t>MP307</t>
  </si>
  <si>
    <t>GOVAN MBEKI MUNICIPALITY</t>
  </si>
  <si>
    <t>MP312</t>
  </si>
  <si>
    <t>EMALAHLENI LOCAL MUNICIPALITY</t>
  </si>
  <si>
    <t>MP314</t>
  </si>
  <si>
    <t>EMAKHAZENI LOCAL MUNICIPALITY</t>
  </si>
  <si>
    <t>MP322</t>
  </si>
  <si>
    <t>MBOMBELA LOCAL MUNICIPALITY</t>
  </si>
  <si>
    <t>MP323</t>
  </si>
  <si>
    <t>UMJINDI LOCAL MUNICIPALITY</t>
  </si>
  <si>
    <t>MP324</t>
  </si>
  <si>
    <t>NKOMAZI LOCAL MUNICIPALITY</t>
  </si>
  <si>
    <t>MP325</t>
  </si>
  <si>
    <t>BUSHBUCKRIDGE LOCAL MUNICIPALITY</t>
  </si>
  <si>
    <t>NC062</t>
  </si>
  <si>
    <t>NAMA KHOI LOCAL MUNICIPALITY</t>
  </si>
  <si>
    <t>NC064</t>
  </si>
  <si>
    <t>KAMIESBERG LOCAL MUNICIPALITY</t>
  </si>
  <si>
    <t>NC067</t>
  </si>
  <si>
    <t>KHAI-MA LOCAL MUNICIPALITY</t>
  </si>
  <si>
    <t>NC071</t>
  </si>
  <si>
    <t>UBUNTU LOCAL MUNICIPALITY</t>
  </si>
  <si>
    <t>NC075</t>
  </si>
  <si>
    <t>RENOSTERBERG LOCAL MUNICIPALITY</t>
  </si>
  <si>
    <t>NC076</t>
  </si>
  <si>
    <t>THEMBELIHLE LOCAL MUNICIPALITY</t>
  </si>
  <si>
    <t>NC077</t>
  </si>
  <si>
    <t>SIYATHEMBA LOCAL MUNICIPALITY</t>
  </si>
  <si>
    <t>NC078</t>
  </si>
  <si>
    <t>SIYANCUMA LOCAL MUNICIPALITY</t>
  </si>
  <si>
    <t>NC092</t>
  </si>
  <si>
    <t>DIKGATLONG LOCAL MUNICIPALITY</t>
  </si>
  <si>
    <t>NC093</t>
  </si>
  <si>
    <t>MAGARENG MUNICIPALITY</t>
  </si>
  <si>
    <t>NC094</t>
  </si>
  <si>
    <t>PHOKWANE MUNICIPALITY</t>
  </si>
  <si>
    <t>NW372</t>
  </si>
  <si>
    <t>MADIBENG LOCAL MUNICIPALITY</t>
  </si>
  <si>
    <t>NW374</t>
  </si>
  <si>
    <t>KGETLENGRIVIER LOCAL MUNICIPALITY</t>
  </si>
  <si>
    <t>NW382</t>
  </si>
  <si>
    <t>TSWAING LOCAL MUNICIPALTY</t>
  </si>
  <si>
    <t>NW383</t>
  </si>
  <si>
    <t>MAFIKENG LOCAL MUNICIPALITY</t>
  </si>
  <si>
    <t>NW384</t>
  </si>
  <si>
    <t>DITSOBOTLA LOCAL MUNICIPALITY (including Lichtenburg)</t>
  </si>
  <si>
    <t>NW392</t>
  </si>
  <si>
    <t>NALEDI LOCAL MUNICIPALITY</t>
  </si>
  <si>
    <t>NW393</t>
  </si>
  <si>
    <t>MAMUSA LOCAL MUNICIPALITY</t>
  </si>
  <si>
    <t>NW396</t>
  </si>
  <si>
    <t>LEKWA - TEEMANE</t>
  </si>
  <si>
    <t>NW401</t>
  </si>
  <si>
    <t>VENTERSDORP LOCAL MUNICIPALITY</t>
  </si>
  <si>
    <t>NW403</t>
  </si>
  <si>
    <t>CITY OF MATLOSANA LOCAL MUNICIPALITY</t>
  </si>
  <si>
    <t>NW404</t>
  </si>
  <si>
    <t>MAQUASSI HILLS LOCAL MUNICIPALITY</t>
  </si>
  <si>
    <t>WC012</t>
  </si>
  <si>
    <t>CEDERBERG LOCAL MUNICIPALITY</t>
  </si>
  <si>
    <t>Code</t>
  </si>
  <si>
    <t>meeting completed</t>
  </si>
  <si>
    <t xml:space="preserve">equitable share released </t>
  </si>
  <si>
    <t>√</t>
  </si>
  <si>
    <t xml:space="preserve">meeting not yet concluded </t>
  </si>
  <si>
    <t>Schedule of meeting held, meetings not yet concluded and equitable share released</t>
  </si>
  <si>
    <t xml:space="preserve">Total </t>
  </si>
  <si>
    <t>agreement Eskom</t>
  </si>
  <si>
    <t>agreement WB</t>
  </si>
  <si>
    <t xml:space="preserve">Resolution </t>
  </si>
  <si>
    <t>DoRA allocation March Tranche</t>
  </si>
  <si>
    <t xml:space="preserve">balance outstanding </t>
  </si>
  <si>
    <t>nr</t>
  </si>
  <si>
    <t>ns</t>
  </si>
  <si>
    <t>number "1" denotes that the information is received</t>
  </si>
  <si>
    <t>number "0" denotes missing</t>
  </si>
  <si>
    <t>Note:</t>
  </si>
  <si>
    <t>received full ES</t>
  </si>
  <si>
    <t>received part ES</t>
  </si>
  <si>
    <r>
      <rPr>
        <b/>
        <sz val="11"/>
        <color indexed="8"/>
        <rFont val="Calibri"/>
        <family val="2"/>
      </rPr>
      <t>"ns"</t>
    </r>
    <r>
      <rPr>
        <sz val="11"/>
        <color theme="1"/>
        <rFont val="Calibri"/>
        <family val="2"/>
      </rPr>
      <t xml:space="preserve"> denotes not signed by Eskom/Water board</t>
    </r>
  </si>
  <si>
    <t>proof of payment               Eskom</t>
  </si>
  <si>
    <t>proof of payment        WB</t>
  </si>
  <si>
    <t>creditors list</t>
  </si>
  <si>
    <t>ESKOM  Arrear debt       December 2014</t>
  </si>
  <si>
    <t>WATER BOARD              Arrear Debt        December 2014</t>
  </si>
  <si>
    <t>specific document outstanding</t>
  </si>
  <si>
    <t>23 June 2015  Municipality Name</t>
  </si>
  <si>
    <r>
      <t>"</t>
    </r>
    <r>
      <rPr>
        <b/>
        <sz val="11"/>
        <color indexed="8"/>
        <rFont val="Calibri"/>
        <family val="2"/>
      </rPr>
      <t>nr</t>
    </r>
    <r>
      <rPr>
        <sz val="11"/>
        <color theme="1"/>
        <rFont val="Calibri"/>
        <family val="2"/>
      </rPr>
      <t>" denotes not required</t>
    </r>
  </si>
  <si>
    <t>Eskom agreements not signed</t>
  </si>
  <si>
    <t>Water board agreements not signed</t>
  </si>
  <si>
    <t>23/03/2015'</t>
  </si>
  <si>
    <t>14/04/2015'</t>
  </si>
  <si>
    <t>07/04/2015'</t>
  </si>
  <si>
    <t>10/06/2015'</t>
  </si>
  <si>
    <t>17/04/2015'</t>
  </si>
  <si>
    <t>28/04/2015'</t>
  </si>
  <si>
    <t>13/04/2015'</t>
  </si>
  <si>
    <t>25/03/2015'</t>
  </si>
  <si>
    <t>15/04/2015'</t>
  </si>
  <si>
    <t>09/04/2015'</t>
  </si>
  <si>
    <t>26/06/2015'</t>
  </si>
  <si>
    <t>20/04/2015'</t>
  </si>
  <si>
    <t>16/04/2015'</t>
  </si>
  <si>
    <t>22/04/2015'</t>
  </si>
  <si>
    <t>23/04/2015'</t>
  </si>
  <si>
    <t>24/06/2015'</t>
  </si>
  <si>
    <t>24/03/2015'</t>
  </si>
  <si>
    <t>FS194</t>
  </si>
  <si>
    <t>did not pitch-up</t>
  </si>
  <si>
    <t>Eskom Agreements signed</t>
  </si>
  <si>
    <t>water board agreements signed</t>
  </si>
  <si>
    <t xml:space="preserve">47 of 51 </t>
  </si>
  <si>
    <t xml:space="preserve">11 of 14 </t>
  </si>
  <si>
    <t>did not receive ES</t>
  </si>
</sst>
</file>

<file path=xl/styles.xml><?xml version="1.0" encoding="utf-8"?>
<styleSheet xmlns="http://schemas.openxmlformats.org/spreadsheetml/2006/main">
  <numFmts count="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alibri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Calibri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8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>
        <color theme="5" tint="-0.24993999302387238"/>
      </bottom>
    </border>
    <border>
      <left style="thin"/>
      <right/>
      <top style="thin"/>
      <bottom style="thin">
        <color theme="5" tint="-0.24993999302387238"/>
      </bottom>
    </border>
    <border>
      <left/>
      <right/>
      <top style="thin"/>
      <bottom style="thin">
        <color theme="5" tint="-0.24993999302387238"/>
      </bottom>
    </border>
    <border>
      <left/>
      <right style="hair"/>
      <top style="thin"/>
      <bottom style="thin">
        <color theme="5" tint="-0.24993999302387238"/>
      </bottom>
    </border>
    <border>
      <left/>
      <right/>
      <top style="thin">
        <color theme="5" tint="-0.24993999302387238"/>
      </top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43" fillId="16" borderId="11" xfId="0" applyFont="1" applyFill="1" applyBorder="1" applyAlignment="1">
      <alignment horizontal="center" vertical="center"/>
    </xf>
    <xf numFmtId="0" fontId="43" fillId="15" borderId="11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0" fillId="0" borderId="0" xfId="56" applyFont="1" applyFill="1" applyBorder="1">
      <alignment/>
      <protection/>
    </xf>
    <xf numFmtId="0" fontId="0" fillId="0" borderId="0" xfId="0" applyFill="1" applyBorder="1" applyAlignment="1">
      <alignment/>
    </xf>
    <xf numFmtId="0" fontId="44" fillId="0" borderId="12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4" fontId="10" fillId="0" borderId="13" xfId="56" applyNumberFormat="1" applyFont="1" applyFill="1" applyBorder="1" applyAlignment="1">
      <alignment horizontal="center" wrapText="1"/>
      <protection/>
    </xf>
    <xf numFmtId="0" fontId="45" fillId="0" borderId="11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10" fillId="15" borderId="11" xfId="56" applyFont="1" applyFill="1" applyBorder="1">
      <alignment/>
      <protection/>
    </xf>
    <xf numFmtId="0" fontId="10" fillId="16" borderId="11" xfId="56" applyFont="1" applyFill="1" applyBorder="1">
      <alignment/>
      <protection/>
    </xf>
    <xf numFmtId="3" fontId="43" fillId="3" borderId="11" xfId="0" applyNumberFormat="1" applyFont="1" applyFill="1" applyBorder="1" applyAlignment="1">
      <alignment horizontal="right" vertical="center"/>
    </xf>
    <xf numFmtId="0" fontId="43" fillId="3" borderId="11" xfId="0" applyFont="1" applyFill="1" applyBorder="1" applyAlignment="1">
      <alignment horizontal="center" vertical="center"/>
    </xf>
    <xf numFmtId="0" fontId="10" fillId="3" borderId="11" xfId="56" applyFont="1" applyFill="1" applyBorder="1">
      <alignment/>
      <protection/>
    </xf>
    <xf numFmtId="3" fontId="45" fillId="15" borderId="11" xfId="0" applyNumberFormat="1" applyFont="1" applyFill="1" applyBorder="1" applyAlignment="1">
      <alignment horizontal="right" vertical="center"/>
    </xf>
    <xf numFmtId="3" fontId="45" fillId="16" borderId="11" xfId="0" applyNumberFormat="1" applyFont="1" applyFill="1" applyBorder="1" applyAlignment="1">
      <alignment horizontal="right" vertical="center"/>
    </xf>
    <xf numFmtId="0" fontId="46" fillId="33" borderId="1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10" fillId="33" borderId="11" xfId="56" applyFont="1" applyFill="1" applyBorder="1">
      <alignment/>
      <protection/>
    </xf>
    <xf numFmtId="3" fontId="45" fillId="3" borderId="11" xfId="0" applyNumberFormat="1" applyFont="1" applyFill="1" applyBorder="1" applyAlignment="1">
      <alignment horizontal="right" vertical="center"/>
    </xf>
    <xf numFmtId="0" fontId="7" fillId="3" borderId="11" xfId="0" applyFont="1" applyFill="1" applyBorder="1" applyAlignment="1">
      <alignment horizontal="center" vertical="center"/>
    </xf>
    <xf numFmtId="0" fontId="7" fillId="15" borderId="11" xfId="0" applyFont="1" applyFill="1" applyBorder="1" applyAlignment="1">
      <alignment horizontal="center" vertical="center"/>
    </xf>
    <xf numFmtId="0" fontId="46" fillId="34" borderId="14" xfId="0" applyFont="1" applyFill="1" applyBorder="1" applyAlignment="1">
      <alignment horizontal="center" vertical="center"/>
    </xf>
    <xf numFmtId="0" fontId="43" fillId="34" borderId="14" xfId="0" applyFont="1" applyFill="1" applyBorder="1" applyAlignment="1">
      <alignment horizontal="center" vertical="center"/>
    </xf>
    <xf numFmtId="0" fontId="43" fillId="3" borderId="15" xfId="0" applyFont="1" applyFill="1" applyBorder="1" applyAlignment="1">
      <alignment horizontal="center" vertical="center"/>
    </xf>
    <xf numFmtId="3" fontId="10" fillId="3" borderId="11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43" fillId="35" borderId="11" xfId="0" applyFont="1" applyFill="1" applyBorder="1" applyAlignment="1">
      <alignment horizontal="center" vertical="center"/>
    </xf>
    <xf numFmtId="0" fontId="43" fillId="3" borderId="16" xfId="0" applyFont="1" applyFill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46" fillId="15" borderId="11" xfId="0" applyFont="1" applyFill="1" applyBorder="1" applyAlignment="1">
      <alignment horizontal="center" vertical="center"/>
    </xf>
    <xf numFmtId="3" fontId="10" fillId="15" borderId="11" xfId="0" applyNumberFormat="1" applyFont="1" applyFill="1" applyBorder="1" applyAlignment="1">
      <alignment horizontal="right" vertical="center"/>
    </xf>
    <xf numFmtId="3" fontId="43" fillId="15" borderId="11" xfId="0" applyNumberFormat="1" applyFont="1" applyFill="1" applyBorder="1" applyAlignment="1">
      <alignment horizontal="right" vertical="center"/>
    </xf>
    <xf numFmtId="0" fontId="0" fillId="35" borderId="0" xfId="0" applyFill="1" applyAlignment="1">
      <alignment/>
    </xf>
    <xf numFmtId="0" fontId="7" fillId="36" borderId="11" xfId="56" applyFont="1" applyFill="1" applyBorder="1" applyAlignment="1">
      <alignment vertical="center"/>
      <protection/>
    </xf>
    <xf numFmtId="0" fontId="7" fillId="36" borderId="11" xfId="56" applyFont="1" applyFill="1" applyBorder="1" applyAlignment="1">
      <alignment horizontal="center" vertical="center"/>
      <protection/>
    </xf>
    <xf numFmtId="0" fontId="7" fillId="3" borderId="11" xfId="0" applyFont="1" applyFill="1" applyBorder="1" applyAlignment="1">
      <alignment vertical="center"/>
    </xf>
    <xf numFmtId="0" fontId="7" fillId="36" borderId="11" xfId="0" applyFont="1" applyFill="1" applyBorder="1" applyAlignment="1">
      <alignment vertical="center"/>
    </xf>
    <xf numFmtId="3" fontId="7" fillId="36" borderId="11" xfId="0" applyNumberFormat="1" applyFont="1" applyFill="1" applyBorder="1" applyAlignment="1">
      <alignment vertical="center"/>
    </xf>
    <xf numFmtId="0" fontId="7" fillId="37" borderId="11" xfId="56" applyFont="1" applyFill="1" applyBorder="1" applyAlignment="1">
      <alignment vertical="center"/>
      <protection/>
    </xf>
    <xf numFmtId="0" fontId="7" fillId="37" borderId="11" xfId="56" applyFont="1" applyFill="1" applyBorder="1" applyAlignment="1">
      <alignment horizontal="center" vertical="center"/>
      <protection/>
    </xf>
    <xf numFmtId="0" fontId="7" fillId="15" borderId="11" xfId="0" applyFont="1" applyFill="1" applyBorder="1" applyAlignment="1">
      <alignment vertical="center"/>
    </xf>
    <xf numFmtId="3" fontId="7" fillId="37" borderId="11" xfId="0" applyNumberFormat="1" applyFont="1" applyFill="1" applyBorder="1" applyAlignment="1">
      <alignment vertical="center"/>
    </xf>
    <xf numFmtId="0" fontId="47" fillId="36" borderId="11" xfId="55" applyFont="1" applyFill="1" applyBorder="1" applyAlignment="1">
      <alignment vertical="center" wrapText="1"/>
      <protection/>
    </xf>
    <xf numFmtId="0" fontId="7" fillId="38" borderId="11" xfId="56" applyFont="1" applyFill="1" applyBorder="1" applyAlignment="1">
      <alignment vertical="center"/>
      <protection/>
    </xf>
    <xf numFmtId="0" fontId="7" fillId="38" borderId="11" xfId="56" applyFont="1" applyFill="1" applyBorder="1" applyAlignment="1">
      <alignment horizontal="center" vertical="center"/>
      <protection/>
    </xf>
    <xf numFmtId="0" fontId="7" fillId="16" borderId="11" xfId="0" applyFont="1" applyFill="1" applyBorder="1" applyAlignment="1">
      <alignment vertical="center"/>
    </xf>
    <xf numFmtId="3" fontId="7" fillId="38" borderId="11" xfId="0" applyNumberFormat="1" applyFont="1" applyFill="1" applyBorder="1" applyAlignment="1">
      <alignment vertical="center"/>
    </xf>
    <xf numFmtId="3" fontId="43" fillId="16" borderId="11" xfId="0" applyNumberFormat="1" applyFont="1" applyFill="1" applyBorder="1" applyAlignment="1">
      <alignment horizontal="right" vertical="center"/>
    </xf>
    <xf numFmtId="0" fontId="7" fillId="37" borderId="11" xfId="55" applyFont="1" applyFill="1" applyBorder="1" applyAlignment="1">
      <alignment vertical="center" wrapText="1"/>
      <protection/>
    </xf>
    <xf numFmtId="3" fontId="7" fillId="15" borderId="11" xfId="0" applyNumberFormat="1" applyFont="1" applyFill="1" applyBorder="1" applyAlignment="1">
      <alignment horizontal="right" vertical="center"/>
    </xf>
    <xf numFmtId="3" fontId="7" fillId="3" borderId="11" xfId="0" applyNumberFormat="1" applyFont="1" applyFill="1" applyBorder="1" applyAlignment="1">
      <alignment horizontal="right" vertical="center"/>
    </xf>
    <xf numFmtId="0" fontId="7" fillId="3" borderId="11" xfId="56" applyFont="1" applyFill="1" applyBorder="1" applyAlignment="1">
      <alignment vertical="center"/>
      <protection/>
    </xf>
    <xf numFmtId="3" fontId="10" fillId="0" borderId="16" xfId="0" applyNumberFormat="1" applyFont="1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41" fillId="0" borderId="18" xfId="0" applyFont="1" applyBorder="1" applyAlignment="1">
      <alignment horizontal="left" vertical="center"/>
    </xf>
    <xf numFmtId="0" fontId="41" fillId="0" borderId="19" xfId="0" applyFont="1" applyBorder="1" applyAlignment="1">
      <alignment horizontal="left" vertical="center"/>
    </xf>
    <xf numFmtId="0" fontId="4" fillId="34" borderId="2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rmal_MFMB - debt OS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74"/>
  <sheetViews>
    <sheetView showGridLines="0" tabSelected="1" zoomScalePageLayoutView="0" workbookViewId="0" topLeftCell="A1">
      <selection activeCell="G5" sqref="G5"/>
    </sheetView>
  </sheetViews>
  <sheetFormatPr defaultColWidth="9.140625" defaultRowHeight="15"/>
  <cols>
    <col min="1" max="1" width="3.421875" style="0" customWidth="1"/>
    <col min="2" max="2" width="7.140625" style="0" bestFit="1" customWidth="1"/>
    <col min="3" max="3" width="3.00390625" style="0" bestFit="1" customWidth="1"/>
    <col min="4" max="4" width="32.140625" style="0" customWidth="1"/>
    <col min="5" max="8" width="10.8515625" style="0" bestFit="1" customWidth="1"/>
    <col min="9" max="9" width="10.421875" style="0" bestFit="1" customWidth="1"/>
    <col min="10" max="10" width="9.7109375" style="0" customWidth="1"/>
    <col min="11" max="17" width="8.28125" style="0" customWidth="1"/>
    <col min="18" max="18" width="0" style="0" hidden="1" customWidth="1"/>
  </cols>
  <sheetData>
    <row r="2" spans="2:17" ht="18" customHeight="1">
      <c r="B2" s="65" t="s">
        <v>122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</row>
    <row r="3" spans="2:17" ht="26.25" customHeight="1">
      <c r="B3" s="9"/>
      <c r="C3" s="9"/>
      <c r="D3" s="9"/>
      <c r="E3" s="23"/>
      <c r="F3" s="23"/>
      <c r="G3" s="9"/>
      <c r="H3" s="9"/>
      <c r="I3" s="9"/>
      <c r="J3" s="9"/>
      <c r="K3" s="9"/>
      <c r="L3" s="9"/>
      <c r="M3" s="7"/>
      <c r="N3" s="7"/>
      <c r="O3" s="7"/>
      <c r="P3" s="7"/>
      <c r="Q3" s="7"/>
    </row>
    <row r="4" spans="2:17" s="1" customFormat="1" ht="53.25">
      <c r="B4" s="10" t="s">
        <v>117</v>
      </c>
      <c r="C4" s="11"/>
      <c r="D4" s="11" t="s">
        <v>143</v>
      </c>
      <c r="E4" s="12" t="s">
        <v>140</v>
      </c>
      <c r="F4" s="12" t="s">
        <v>141</v>
      </c>
      <c r="G4" s="13" t="s">
        <v>127</v>
      </c>
      <c r="H4" s="13" t="s">
        <v>119</v>
      </c>
      <c r="I4" s="13" t="s">
        <v>128</v>
      </c>
      <c r="J4" s="14" t="s">
        <v>118</v>
      </c>
      <c r="K4" s="14" t="s">
        <v>121</v>
      </c>
      <c r="L4" s="14" t="s">
        <v>137</v>
      </c>
      <c r="M4" s="14" t="s">
        <v>138</v>
      </c>
      <c r="N4" s="14" t="s">
        <v>124</v>
      </c>
      <c r="O4" s="14" t="s">
        <v>125</v>
      </c>
      <c r="P4" s="14" t="s">
        <v>126</v>
      </c>
      <c r="Q4" s="14" t="s">
        <v>139</v>
      </c>
    </row>
    <row r="5" spans="1:17" s="1" customFormat="1" ht="15" customHeight="1">
      <c r="A5" s="2"/>
      <c r="B5" s="41" t="s">
        <v>0</v>
      </c>
      <c r="C5" s="42">
        <f aca="true" t="shared" si="0" ref="C5:C36">+C4+1</f>
        <v>1</v>
      </c>
      <c r="D5" s="43" t="s">
        <v>1</v>
      </c>
      <c r="E5" s="44"/>
      <c r="F5" s="45">
        <v>6311423</v>
      </c>
      <c r="G5" s="45">
        <v>78669000</v>
      </c>
      <c r="H5" s="17">
        <f>G5</f>
        <v>78669000</v>
      </c>
      <c r="I5" s="17">
        <f>G5-H5</f>
        <v>0</v>
      </c>
      <c r="J5" s="18"/>
      <c r="K5" s="18" t="s">
        <v>120</v>
      </c>
      <c r="L5" s="18" t="s">
        <v>129</v>
      </c>
      <c r="M5" s="18">
        <v>1</v>
      </c>
      <c r="N5" s="18" t="s">
        <v>129</v>
      </c>
      <c r="O5" s="18">
        <v>1</v>
      </c>
      <c r="P5" s="18">
        <v>1</v>
      </c>
      <c r="Q5" s="18">
        <v>1</v>
      </c>
    </row>
    <row r="6" spans="1:17" s="1" customFormat="1" ht="15">
      <c r="A6" s="2"/>
      <c r="B6" s="41" t="s">
        <v>2</v>
      </c>
      <c r="C6" s="42">
        <f t="shared" si="0"/>
        <v>2</v>
      </c>
      <c r="D6" s="43" t="s">
        <v>3</v>
      </c>
      <c r="E6" s="44"/>
      <c r="F6" s="45">
        <v>339888680.67</v>
      </c>
      <c r="G6" s="45">
        <v>142943000</v>
      </c>
      <c r="H6" s="17">
        <f>G6</f>
        <v>142943000</v>
      </c>
      <c r="I6" s="17">
        <f aca="true" t="shared" si="1" ref="I6:I63">G6-H6</f>
        <v>0</v>
      </c>
      <c r="J6" s="18"/>
      <c r="K6" s="18" t="s">
        <v>120</v>
      </c>
      <c r="L6" s="18" t="s">
        <v>129</v>
      </c>
      <c r="M6" s="18">
        <v>1</v>
      </c>
      <c r="N6" s="18" t="s">
        <v>129</v>
      </c>
      <c r="O6" s="18">
        <v>1</v>
      </c>
      <c r="P6" s="18">
        <v>1</v>
      </c>
      <c r="Q6" s="18">
        <v>1</v>
      </c>
    </row>
    <row r="7" spans="1:17" s="1" customFormat="1" ht="14.25">
      <c r="A7" s="2"/>
      <c r="B7" s="41" t="s">
        <v>4</v>
      </c>
      <c r="C7" s="42">
        <f t="shared" si="0"/>
        <v>3</v>
      </c>
      <c r="D7" s="43" t="s">
        <v>5</v>
      </c>
      <c r="E7" s="45">
        <v>98819.97</v>
      </c>
      <c r="F7" s="45">
        <v>160498587.61999997</v>
      </c>
      <c r="G7" s="45">
        <v>126155000</v>
      </c>
      <c r="H7" s="17">
        <f>G7</f>
        <v>126155000</v>
      </c>
      <c r="I7" s="17">
        <f t="shared" si="1"/>
        <v>0</v>
      </c>
      <c r="J7" s="18" t="s">
        <v>147</v>
      </c>
      <c r="K7" s="18"/>
      <c r="L7" s="18" t="s">
        <v>129</v>
      </c>
      <c r="M7" s="18">
        <v>1</v>
      </c>
      <c r="N7" s="18" t="s">
        <v>129</v>
      </c>
      <c r="O7" s="18">
        <v>1</v>
      </c>
      <c r="P7" s="18">
        <v>1</v>
      </c>
      <c r="Q7" s="18">
        <v>1</v>
      </c>
    </row>
    <row r="8" spans="1:17" s="1" customFormat="1" ht="14.25">
      <c r="A8" s="2"/>
      <c r="B8" s="41" t="s">
        <v>6</v>
      </c>
      <c r="C8" s="42">
        <f t="shared" si="0"/>
        <v>4</v>
      </c>
      <c r="D8" s="43" t="s">
        <v>7</v>
      </c>
      <c r="E8" s="44"/>
      <c r="F8" s="45">
        <v>38714852.58</v>
      </c>
      <c r="G8" s="45">
        <v>60525000</v>
      </c>
      <c r="H8" s="17">
        <v>60525000</v>
      </c>
      <c r="I8" s="17">
        <f t="shared" si="1"/>
        <v>0</v>
      </c>
      <c r="J8" s="18" t="s">
        <v>148</v>
      </c>
      <c r="K8" s="18"/>
      <c r="L8" s="18" t="s">
        <v>129</v>
      </c>
      <c r="M8" s="18">
        <v>1</v>
      </c>
      <c r="N8" s="18" t="s">
        <v>129</v>
      </c>
      <c r="O8" s="18">
        <v>1</v>
      </c>
      <c r="P8" s="18">
        <v>1</v>
      </c>
      <c r="Q8" s="18">
        <v>1</v>
      </c>
    </row>
    <row r="9" spans="1:17" ht="15">
      <c r="A9" s="2"/>
      <c r="B9" s="41" t="s">
        <v>8</v>
      </c>
      <c r="C9" s="42">
        <f t="shared" si="0"/>
        <v>5</v>
      </c>
      <c r="D9" s="43" t="s">
        <v>9</v>
      </c>
      <c r="E9" s="45">
        <v>57459125.410000004</v>
      </c>
      <c r="F9" s="45"/>
      <c r="G9" s="45">
        <v>19550000</v>
      </c>
      <c r="H9" s="17">
        <f aca="true" t="shared" si="2" ref="H9:H16">G9</f>
        <v>19550000</v>
      </c>
      <c r="I9" s="17">
        <f t="shared" si="1"/>
        <v>0</v>
      </c>
      <c r="J9" s="18" t="s">
        <v>120</v>
      </c>
      <c r="K9" s="18"/>
      <c r="L9" s="18">
        <v>1</v>
      </c>
      <c r="M9" s="18" t="s">
        <v>129</v>
      </c>
      <c r="N9" s="18">
        <v>1</v>
      </c>
      <c r="O9" s="18" t="s">
        <v>129</v>
      </c>
      <c r="P9" s="18">
        <v>1</v>
      </c>
      <c r="Q9" s="18">
        <v>1</v>
      </c>
    </row>
    <row r="10" spans="1:17" ht="14.25">
      <c r="A10" s="2"/>
      <c r="B10" s="41" t="s">
        <v>10</v>
      </c>
      <c r="C10" s="42">
        <f t="shared" si="0"/>
        <v>6</v>
      </c>
      <c r="D10" s="43" t="s">
        <v>11</v>
      </c>
      <c r="E10" s="45">
        <v>25125777.009999998</v>
      </c>
      <c r="F10" s="45"/>
      <c r="G10" s="45">
        <v>6393000</v>
      </c>
      <c r="H10" s="17">
        <f t="shared" si="2"/>
        <v>6393000</v>
      </c>
      <c r="I10" s="25">
        <f t="shared" si="1"/>
        <v>0</v>
      </c>
      <c r="J10" s="18" t="s">
        <v>149</v>
      </c>
      <c r="K10" s="18"/>
      <c r="L10" s="18">
        <v>1</v>
      </c>
      <c r="M10" s="18" t="s">
        <v>129</v>
      </c>
      <c r="N10" s="18">
        <v>1</v>
      </c>
      <c r="O10" s="18" t="s">
        <v>129</v>
      </c>
      <c r="P10" s="18">
        <v>1</v>
      </c>
      <c r="Q10" s="18">
        <v>1</v>
      </c>
    </row>
    <row r="11" spans="1:18" ht="15">
      <c r="A11" s="2"/>
      <c r="B11" s="41" t="s">
        <v>12</v>
      </c>
      <c r="C11" s="42">
        <f t="shared" si="0"/>
        <v>7</v>
      </c>
      <c r="D11" s="43" t="s">
        <v>13</v>
      </c>
      <c r="E11" s="45">
        <v>34251378.41</v>
      </c>
      <c r="F11" s="45"/>
      <c r="G11" s="45">
        <v>6877000</v>
      </c>
      <c r="H11" s="17">
        <f t="shared" si="2"/>
        <v>6877000</v>
      </c>
      <c r="I11" s="25">
        <f t="shared" si="1"/>
        <v>0</v>
      </c>
      <c r="J11" s="18"/>
      <c r="K11" s="18" t="s">
        <v>120</v>
      </c>
      <c r="L11" s="26">
        <v>1</v>
      </c>
      <c r="M11" s="26" t="s">
        <v>129</v>
      </c>
      <c r="N11" s="26">
        <v>1</v>
      </c>
      <c r="O11" s="26" t="s">
        <v>129</v>
      </c>
      <c r="P11" s="26">
        <v>1</v>
      </c>
      <c r="Q11" s="26">
        <v>1</v>
      </c>
      <c r="R11">
        <v>0</v>
      </c>
    </row>
    <row r="12" spans="1:18" ht="14.25">
      <c r="A12" s="2"/>
      <c r="B12" s="50" t="s">
        <v>37</v>
      </c>
      <c r="C12" s="42">
        <f t="shared" si="0"/>
        <v>8</v>
      </c>
      <c r="D12" s="43" t="s">
        <v>14</v>
      </c>
      <c r="E12" s="45">
        <v>39705765.220000006</v>
      </c>
      <c r="F12" s="45"/>
      <c r="G12" s="45">
        <v>9968000</v>
      </c>
      <c r="H12" s="17">
        <f t="shared" si="2"/>
        <v>9968000</v>
      </c>
      <c r="I12" s="25">
        <f t="shared" si="1"/>
        <v>0</v>
      </c>
      <c r="J12" s="18" t="s">
        <v>150</v>
      </c>
      <c r="K12" s="18"/>
      <c r="L12" s="22">
        <v>0</v>
      </c>
      <c r="M12" s="18" t="s">
        <v>129</v>
      </c>
      <c r="N12" s="22" t="s">
        <v>130</v>
      </c>
      <c r="O12" s="18" t="s">
        <v>129</v>
      </c>
      <c r="P12" s="22">
        <v>0</v>
      </c>
      <c r="Q12" s="22">
        <v>0</v>
      </c>
      <c r="R12">
        <v>0</v>
      </c>
    </row>
    <row r="13" spans="1:17" ht="15" customHeight="1">
      <c r="A13" s="2"/>
      <c r="B13" s="50" t="s">
        <v>15</v>
      </c>
      <c r="C13" s="42">
        <f t="shared" si="0"/>
        <v>9</v>
      </c>
      <c r="D13" s="43" t="s">
        <v>16</v>
      </c>
      <c r="E13" s="45">
        <v>669139.8</v>
      </c>
      <c r="F13" s="45">
        <v>73309163.67999999</v>
      </c>
      <c r="G13" s="45">
        <v>22344000</v>
      </c>
      <c r="H13" s="17">
        <f t="shared" si="2"/>
        <v>22344000</v>
      </c>
      <c r="I13" s="17">
        <f t="shared" si="1"/>
        <v>0</v>
      </c>
      <c r="J13" s="18"/>
      <c r="K13" s="18" t="s">
        <v>120</v>
      </c>
      <c r="L13" s="18"/>
      <c r="M13" s="18"/>
      <c r="N13" s="18"/>
      <c r="O13" s="18"/>
      <c r="P13" s="18"/>
      <c r="Q13" s="18"/>
    </row>
    <row r="14" spans="1:17" ht="14.25">
      <c r="A14" s="2"/>
      <c r="B14" s="50" t="s">
        <v>17</v>
      </c>
      <c r="C14" s="42">
        <f t="shared" si="0"/>
        <v>10</v>
      </c>
      <c r="D14" s="43" t="s">
        <v>18</v>
      </c>
      <c r="E14" s="45">
        <v>14176354.8</v>
      </c>
      <c r="F14" s="45"/>
      <c r="G14" s="45">
        <v>22980000</v>
      </c>
      <c r="H14" s="17">
        <f t="shared" si="2"/>
        <v>22980000</v>
      </c>
      <c r="I14" s="25">
        <f t="shared" si="1"/>
        <v>0</v>
      </c>
      <c r="J14" s="18" t="s">
        <v>151</v>
      </c>
      <c r="K14" s="18"/>
      <c r="L14" s="18">
        <v>1</v>
      </c>
      <c r="M14" s="18">
        <v>1</v>
      </c>
      <c r="N14" s="18">
        <v>1</v>
      </c>
      <c r="O14" s="18">
        <v>1</v>
      </c>
      <c r="P14" s="18">
        <v>1</v>
      </c>
      <c r="Q14" s="18">
        <v>1</v>
      </c>
    </row>
    <row r="15" spans="1:17" ht="15">
      <c r="A15" s="2"/>
      <c r="B15" s="50" t="s">
        <v>19</v>
      </c>
      <c r="C15" s="42">
        <f t="shared" si="0"/>
        <v>11</v>
      </c>
      <c r="D15" s="43" t="s">
        <v>20</v>
      </c>
      <c r="E15" s="45">
        <v>5444890.59</v>
      </c>
      <c r="F15" s="45"/>
      <c r="G15" s="45">
        <v>11889000</v>
      </c>
      <c r="H15" s="17">
        <f t="shared" si="2"/>
        <v>11889000</v>
      </c>
      <c r="I15" s="17">
        <f t="shared" si="1"/>
        <v>0</v>
      </c>
      <c r="J15" s="18"/>
      <c r="K15" s="18" t="s">
        <v>120</v>
      </c>
      <c r="L15" s="18">
        <v>1</v>
      </c>
      <c r="M15" s="18" t="s">
        <v>129</v>
      </c>
      <c r="N15" s="18">
        <v>1</v>
      </c>
      <c r="O15" s="18" t="s">
        <v>129</v>
      </c>
      <c r="P15" s="18">
        <v>1</v>
      </c>
      <c r="Q15" s="18">
        <v>1</v>
      </c>
    </row>
    <row r="16" spans="1:17" ht="14.25">
      <c r="A16" s="2"/>
      <c r="B16" s="50" t="s">
        <v>21</v>
      </c>
      <c r="C16" s="42">
        <f t="shared" si="0"/>
        <v>12</v>
      </c>
      <c r="D16" s="43" t="s">
        <v>22</v>
      </c>
      <c r="E16" s="45">
        <v>509130504.09000003</v>
      </c>
      <c r="F16" s="45">
        <v>977355569.86</v>
      </c>
      <c r="G16" s="45">
        <v>112672000</v>
      </c>
      <c r="H16" s="17">
        <f t="shared" si="2"/>
        <v>112672000</v>
      </c>
      <c r="I16" s="25">
        <f t="shared" si="1"/>
        <v>0</v>
      </c>
      <c r="J16" s="18" t="s">
        <v>152</v>
      </c>
      <c r="K16" s="18"/>
      <c r="L16" s="18">
        <v>1</v>
      </c>
      <c r="M16" s="18">
        <v>1</v>
      </c>
      <c r="N16" s="18">
        <v>1</v>
      </c>
      <c r="O16" s="18">
        <v>1</v>
      </c>
      <c r="P16" s="18">
        <v>1</v>
      </c>
      <c r="Q16" s="18">
        <v>1</v>
      </c>
    </row>
    <row r="17" spans="1:17" ht="15">
      <c r="A17" s="2"/>
      <c r="B17" s="50" t="s">
        <v>23</v>
      </c>
      <c r="C17" s="42">
        <f t="shared" si="0"/>
        <v>13</v>
      </c>
      <c r="D17" s="43" t="s">
        <v>24</v>
      </c>
      <c r="E17" s="45">
        <v>74377451.36999999</v>
      </c>
      <c r="F17" s="45">
        <v>75068229.08</v>
      </c>
      <c r="G17" s="45">
        <v>34180000</v>
      </c>
      <c r="H17" s="17">
        <v>34180000</v>
      </c>
      <c r="I17" s="17">
        <f t="shared" si="1"/>
        <v>0</v>
      </c>
      <c r="J17" s="18"/>
      <c r="K17" s="18" t="s">
        <v>120</v>
      </c>
      <c r="L17" s="18">
        <v>1</v>
      </c>
      <c r="M17" s="18">
        <v>1</v>
      </c>
      <c r="N17" s="18">
        <v>1</v>
      </c>
      <c r="O17" s="18">
        <v>1</v>
      </c>
      <c r="P17" s="18">
        <v>1</v>
      </c>
      <c r="Q17" s="18">
        <v>1</v>
      </c>
    </row>
    <row r="18" spans="1:17" ht="15">
      <c r="A18" s="2"/>
      <c r="B18" s="50" t="s">
        <v>25</v>
      </c>
      <c r="C18" s="42">
        <f t="shared" si="0"/>
        <v>14</v>
      </c>
      <c r="D18" s="43" t="s">
        <v>26</v>
      </c>
      <c r="E18" s="45">
        <v>48603910.13</v>
      </c>
      <c r="F18" s="45"/>
      <c r="G18" s="45">
        <v>35579000</v>
      </c>
      <c r="H18" s="17">
        <f>G18</f>
        <v>35579000</v>
      </c>
      <c r="I18" s="25">
        <f t="shared" si="1"/>
        <v>0</v>
      </c>
      <c r="J18" s="18"/>
      <c r="K18" s="18" t="s">
        <v>120</v>
      </c>
      <c r="L18" s="18">
        <v>1</v>
      </c>
      <c r="M18" s="18" t="s">
        <v>129</v>
      </c>
      <c r="N18" s="18">
        <v>1</v>
      </c>
      <c r="O18" s="18" t="s">
        <v>129</v>
      </c>
      <c r="P18" s="18">
        <v>1</v>
      </c>
      <c r="Q18" s="18">
        <v>1</v>
      </c>
    </row>
    <row r="19" spans="1:17" ht="14.25">
      <c r="A19" s="2"/>
      <c r="B19" s="50" t="s">
        <v>27</v>
      </c>
      <c r="C19" s="42">
        <f t="shared" si="0"/>
        <v>15</v>
      </c>
      <c r="D19" s="43" t="s">
        <v>28</v>
      </c>
      <c r="E19" s="45">
        <v>44438311.93</v>
      </c>
      <c r="F19" s="45"/>
      <c r="G19" s="45">
        <v>21400000</v>
      </c>
      <c r="H19" s="17">
        <v>21400000</v>
      </c>
      <c r="I19" s="17">
        <f t="shared" si="1"/>
        <v>0</v>
      </c>
      <c r="J19" s="18" t="s">
        <v>153</v>
      </c>
      <c r="K19" s="18"/>
      <c r="L19" s="18">
        <v>1</v>
      </c>
      <c r="M19" s="18" t="s">
        <v>129</v>
      </c>
      <c r="N19" s="18">
        <v>1</v>
      </c>
      <c r="O19" s="18" t="s">
        <v>129</v>
      </c>
      <c r="P19" s="18">
        <v>1</v>
      </c>
      <c r="Q19" s="18">
        <v>1</v>
      </c>
    </row>
    <row r="20" spans="1:17" ht="14.25">
      <c r="A20" s="2"/>
      <c r="B20" s="50" t="s">
        <v>29</v>
      </c>
      <c r="C20" s="42">
        <f t="shared" si="0"/>
        <v>16</v>
      </c>
      <c r="D20" s="43" t="s">
        <v>30</v>
      </c>
      <c r="E20" s="45">
        <v>24774937.349999998</v>
      </c>
      <c r="F20" s="45"/>
      <c r="G20" s="45">
        <v>15797000</v>
      </c>
      <c r="H20" s="17">
        <f>G20</f>
        <v>15797000</v>
      </c>
      <c r="I20" s="17">
        <f t="shared" si="1"/>
        <v>0</v>
      </c>
      <c r="J20" s="18" t="s">
        <v>154</v>
      </c>
      <c r="K20" s="18"/>
      <c r="L20" s="18">
        <v>1</v>
      </c>
      <c r="M20" s="18" t="s">
        <v>129</v>
      </c>
      <c r="N20" s="18">
        <v>1</v>
      </c>
      <c r="O20" s="18" t="s">
        <v>129</v>
      </c>
      <c r="P20" s="18">
        <v>1</v>
      </c>
      <c r="Q20" s="18">
        <v>1</v>
      </c>
    </row>
    <row r="21" spans="1:17" ht="15">
      <c r="A21" s="2"/>
      <c r="B21" s="50" t="s">
        <v>31</v>
      </c>
      <c r="C21" s="42">
        <f t="shared" si="0"/>
        <v>17</v>
      </c>
      <c r="D21" s="43" t="s">
        <v>32</v>
      </c>
      <c r="E21" s="45">
        <v>34807368.85</v>
      </c>
      <c r="F21" s="45"/>
      <c r="G21" s="45">
        <v>18396000</v>
      </c>
      <c r="H21" s="17">
        <f>G21</f>
        <v>18396000</v>
      </c>
      <c r="I21" s="25">
        <f t="shared" si="1"/>
        <v>0</v>
      </c>
      <c r="J21" s="18"/>
      <c r="K21" s="18" t="s">
        <v>120</v>
      </c>
      <c r="L21" s="18">
        <v>1</v>
      </c>
      <c r="M21" s="18">
        <v>1</v>
      </c>
      <c r="N21" s="18">
        <v>1</v>
      </c>
      <c r="O21" s="18" t="s">
        <v>129</v>
      </c>
      <c r="P21" s="18">
        <v>1</v>
      </c>
      <c r="Q21" s="18">
        <v>1</v>
      </c>
    </row>
    <row r="22" spans="1:18" ht="14.25">
      <c r="A22" s="2"/>
      <c r="B22" s="51" t="s">
        <v>33</v>
      </c>
      <c r="C22" s="52">
        <f t="shared" si="0"/>
        <v>18</v>
      </c>
      <c r="D22" s="53" t="s">
        <v>34</v>
      </c>
      <c r="E22" s="54">
        <v>299440059.09</v>
      </c>
      <c r="F22" s="54"/>
      <c r="G22" s="54">
        <v>27845000</v>
      </c>
      <c r="H22" s="55"/>
      <c r="I22" s="21">
        <f t="shared" si="1"/>
        <v>27845000</v>
      </c>
      <c r="J22" s="5" t="s">
        <v>155</v>
      </c>
      <c r="K22" s="5"/>
      <c r="L22" s="22">
        <v>0</v>
      </c>
      <c r="M22" s="5" t="s">
        <v>129</v>
      </c>
      <c r="N22" s="22" t="s">
        <v>130</v>
      </c>
      <c r="O22" s="5" t="s">
        <v>129</v>
      </c>
      <c r="P22" s="5">
        <v>1</v>
      </c>
      <c r="Q22" s="22">
        <v>0</v>
      </c>
      <c r="R22">
        <v>1</v>
      </c>
    </row>
    <row r="23" spans="1:17" ht="14.25">
      <c r="A23" s="2"/>
      <c r="B23" s="50" t="s">
        <v>35</v>
      </c>
      <c r="C23" s="42">
        <f t="shared" si="0"/>
        <v>19</v>
      </c>
      <c r="D23" s="43" t="s">
        <v>36</v>
      </c>
      <c r="E23" s="45">
        <v>21124737.27</v>
      </c>
      <c r="F23" s="45"/>
      <c r="G23" s="45">
        <v>29126000</v>
      </c>
      <c r="H23" s="17">
        <f>G23</f>
        <v>29126000</v>
      </c>
      <c r="I23" s="17">
        <f t="shared" si="1"/>
        <v>0</v>
      </c>
      <c r="J23" s="18" t="s">
        <v>156</v>
      </c>
      <c r="K23" s="18"/>
      <c r="L23" s="18">
        <v>1</v>
      </c>
      <c r="M23" s="18" t="s">
        <v>129</v>
      </c>
      <c r="N23" s="18">
        <v>1</v>
      </c>
      <c r="O23" s="18" t="s">
        <v>129</v>
      </c>
      <c r="P23" s="18">
        <v>1</v>
      </c>
      <c r="Q23" s="18">
        <v>1</v>
      </c>
    </row>
    <row r="24" spans="1:18" ht="14.25">
      <c r="A24" s="2"/>
      <c r="B24" s="56" t="s">
        <v>164</v>
      </c>
      <c r="C24" s="47">
        <f t="shared" si="0"/>
        <v>20</v>
      </c>
      <c r="D24" s="48" t="s">
        <v>38</v>
      </c>
      <c r="E24" s="49">
        <v>562981833.83</v>
      </c>
      <c r="F24" s="49"/>
      <c r="G24" s="49">
        <v>106209000</v>
      </c>
      <c r="H24" s="57">
        <v>45156386</v>
      </c>
      <c r="I24" s="38">
        <f t="shared" si="1"/>
        <v>61052614</v>
      </c>
      <c r="J24" s="27" t="s">
        <v>157</v>
      </c>
      <c r="K24" s="27"/>
      <c r="L24" s="27">
        <v>1</v>
      </c>
      <c r="M24" s="27" t="s">
        <v>129</v>
      </c>
      <c r="N24" s="27">
        <v>1</v>
      </c>
      <c r="O24" s="27" t="s">
        <v>129</v>
      </c>
      <c r="P24" s="27">
        <v>1</v>
      </c>
      <c r="Q24" s="27">
        <v>1</v>
      </c>
      <c r="R24">
        <v>0</v>
      </c>
    </row>
    <row r="25" spans="1:17" ht="14.25">
      <c r="A25" s="2"/>
      <c r="B25" s="41" t="s">
        <v>39</v>
      </c>
      <c r="C25" s="42">
        <f t="shared" si="0"/>
        <v>21</v>
      </c>
      <c r="D25" s="43" t="s">
        <v>40</v>
      </c>
      <c r="E25" s="45">
        <v>82111494.64</v>
      </c>
      <c r="F25" s="45"/>
      <c r="G25" s="45">
        <v>27191000</v>
      </c>
      <c r="H25" s="17">
        <f>G25</f>
        <v>27191000</v>
      </c>
      <c r="I25" s="17">
        <f t="shared" si="1"/>
        <v>0</v>
      </c>
      <c r="J25" s="18" t="s">
        <v>149</v>
      </c>
      <c r="K25" s="18"/>
      <c r="L25" s="18">
        <v>1</v>
      </c>
      <c r="M25" s="18" t="s">
        <v>129</v>
      </c>
      <c r="N25" s="18">
        <v>1</v>
      </c>
      <c r="O25" s="18" t="s">
        <v>129</v>
      </c>
      <c r="P25" s="18">
        <v>1</v>
      </c>
      <c r="Q25" s="18">
        <v>1</v>
      </c>
    </row>
    <row r="26" spans="1:17" ht="14.25">
      <c r="A26" s="2"/>
      <c r="B26" s="41" t="s">
        <v>41</v>
      </c>
      <c r="C26" s="42">
        <f t="shared" si="0"/>
        <v>22</v>
      </c>
      <c r="D26" s="43" t="s">
        <v>42</v>
      </c>
      <c r="E26" s="45">
        <v>59866619.24999999</v>
      </c>
      <c r="F26" s="45"/>
      <c r="G26" s="45">
        <v>37770000</v>
      </c>
      <c r="H26" s="17">
        <v>37770000</v>
      </c>
      <c r="I26" s="17">
        <f t="shared" si="1"/>
        <v>0</v>
      </c>
      <c r="J26" s="18" t="s">
        <v>158</v>
      </c>
      <c r="K26" s="18"/>
      <c r="L26" s="18">
        <v>1</v>
      </c>
      <c r="M26" s="18" t="s">
        <v>129</v>
      </c>
      <c r="N26" s="18">
        <v>1</v>
      </c>
      <c r="O26" s="18" t="s">
        <v>129</v>
      </c>
      <c r="P26" s="18">
        <v>1</v>
      </c>
      <c r="Q26" s="18">
        <v>1</v>
      </c>
    </row>
    <row r="27" spans="1:17" ht="15">
      <c r="A27" s="2"/>
      <c r="B27" s="41" t="s">
        <v>43</v>
      </c>
      <c r="C27" s="42">
        <f t="shared" si="0"/>
        <v>23</v>
      </c>
      <c r="D27" s="43" t="s">
        <v>44</v>
      </c>
      <c r="E27" s="45">
        <v>513729.56999999995</v>
      </c>
      <c r="F27" s="45"/>
      <c r="G27" s="45">
        <v>22549000</v>
      </c>
      <c r="H27" s="17">
        <v>22549000</v>
      </c>
      <c r="I27" s="17">
        <f t="shared" si="1"/>
        <v>0</v>
      </c>
      <c r="J27" s="18" t="s">
        <v>152</v>
      </c>
      <c r="K27" s="18"/>
      <c r="L27" s="18">
        <v>1</v>
      </c>
      <c r="M27" s="18" t="s">
        <v>129</v>
      </c>
      <c r="N27" s="18" t="s">
        <v>129</v>
      </c>
      <c r="O27" s="18" t="s">
        <v>129</v>
      </c>
      <c r="P27" s="18">
        <v>1</v>
      </c>
      <c r="Q27" s="18">
        <v>1</v>
      </c>
    </row>
    <row r="28" spans="1:17" ht="15">
      <c r="A28" s="2"/>
      <c r="B28" s="41" t="s">
        <v>45</v>
      </c>
      <c r="C28" s="42">
        <f t="shared" si="0"/>
        <v>24</v>
      </c>
      <c r="D28" s="43" t="s">
        <v>46</v>
      </c>
      <c r="E28" s="45">
        <v>13007081.1</v>
      </c>
      <c r="F28" s="45"/>
      <c r="G28" s="45">
        <v>77904000</v>
      </c>
      <c r="H28" s="17">
        <f>G28</f>
        <v>77904000</v>
      </c>
      <c r="I28" s="17">
        <f t="shared" si="1"/>
        <v>0</v>
      </c>
      <c r="J28" s="18"/>
      <c r="K28" s="18" t="s">
        <v>120</v>
      </c>
      <c r="L28" s="18">
        <v>1</v>
      </c>
      <c r="M28" s="18" t="s">
        <v>129</v>
      </c>
      <c r="N28" s="18">
        <v>1</v>
      </c>
      <c r="O28" s="18" t="s">
        <v>129</v>
      </c>
      <c r="P28" s="18">
        <v>1</v>
      </c>
      <c r="Q28" s="18">
        <v>1</v>
      </c>
    </row>
    <row r="29" spans="1:17" ht="15">
      <c r="A29" s="2"/>
      <c r="B29" s="41" t="s">
        <v>47</v>
      </c>
      <c r="C29" s="42">
        <f t="shared" si="0"/>
        <v>25</v>
      </c>
      <c r="D29" s="43" t="s">
        <v>48</v>
      </c>
      <c r="E29" s="45">
        <v>92510980.16</v>
      </c>
      <c r="F29" s="45">
        <v>19846670.65</v>
      </c>
      <c r="G29" s="45">
        <v>12249000</v>
      </c>
      <c r="H29" s="17">
        <v>12249000</v>
      </c>
      <c r="I29" s="17">
        <f t="shared" si="1"/>
        <v>0</v>
      </c>
      <c r="J29" s="18" t="s">
        <v>159</v>
      </c>
      <c r="K29" s="18"/>
      <c r="L29" s="18">
        <v>1</v>
      </c>
      <c r="M29" s="18">
        <v>1</v>
      </c>
      <c r="N29" s="18">
        <v>1</v>
      </c>
      <c r="O29" s="18">
        <v>1</v>
      </c>
      <c r="P29" s="18">
        <v>1</v>
      </c>
      <c r="Q29" s="18">
        <v>1</v>
      </c>
    </row>
    <row r="30" spans="1:17" ht="15">
      <c r="A30" s="2"/>
      <c r="B30" s="41" t="s">
        <v>49</v>
      </c>
      <c r="C30" s="42">
        <f t="shared" si="0"/>
        <v>26</v>
      </c>
      <c r="D30" s="43" t="s">
        <v>50</v>
      </c>
      <c r="E30" s="45">
        <v>26229563.49</v>
      </c>
      <c r="F30" s="45"/>
      <c r="G30" s="45">
        <v>9194000</v>
      </c>
      <c r="H30" s="17">
        <f>G30</f>
        <v>9194000</v>
      </c>
      <c r="I30" s="17">
        <f t="shared" si="1"/>
        <v>0</v>
      </c>
      <c r="J30" s="18"/>
      <c r="K30" s="18" t="s">
        <v>120</v>
      </c>
      <c r="L30" s="18">
        <v>1</v>
      </c>
      <c r="M30" s="18" t="s">
        <v>129</v>
      </c>
      <c r="N30" s="18">
        <v>1</v>
      </c>
      <c r="O30" s="18" t="s">
        <v>129</v>
      </c>
      <c r="P30" s="18">
        <v>1</v>
      </c>
      <c r="Q30" s="18">
        <v>1</v>
      </c>
    </row>
    <row r="31" spans="1:18" ht="15">
      <c r="A31" s="2"/>
      <c r="B31" s="46" t="s">
        <v>51</v>
      </c>
      <c r="C31" s="47">
        <f t="shared" si="0"/>
        <v>27</v>
      </c>
      <c r="D31" s="48" t="s">
        <v>52</v>
      </c>
      <c r="E31" s="49">
        <v>72469568.39</v>
      </c>
      <c r="F31" s="49"/>
      <c r="G31" s="49">
        <v>31124000</v>
      </c>
      <c r="H31" s="39">
        <v>22017025</v>
      </c>
      <c r="I31" s="20">
        <f t="shared" si="1"/>
        <v>9106975</v>
      </c>
      <c r="J31" s="6"/>
      <c r="K31" s="6" t="s">
        <v>120</v>
      </c>
      <c r="L31" s="27">
        <v>0</v>
      </c>
      <c r="M31" s="27" t="s">
        <v>129</v>
      </c>
      <c r="N31" s="27">
        <v>1</v>
      </c>
      <c r="O31" s="27" t="s">
        <v>129</v>
      </c>
      <c r="P31" s="27">
        <v>1</v>
      </c>
      <c r="Q31" s="27">
        <v>1</v>
      </c>
      <c r="R31">
        <v>0</v>
      </c>
    </row>
    <row r="32" spans="1:17" ht="15" customHeight="1">
      <c r="A32" s="2"/>
      <c r="B32" s="41" t="s">
        <v>53</v>
      </c>
      <c r="C32" s="42">
        <f t="shared" si="0"/>
        <v>28</v>
      </c>
      <c r="D32" s="43" t="s">
        <v>54</v>
      </c>
      <c r="E32" s="45">
        <v>46092879.1</v>
      </c>
      <c r="F32" s="45"/>
      <c r="G32" s="45">
        <v>34481000</v>
      </c>
      <c r="H32" s="17">
        <f>G32</f>
        <v>34481000</v>
      </c>
      <c r="I32" s="25">
        <f t="shared" si="1"/>
        <v>0</v>
      </c>
      <c r="J32" s="18" t="s">
        <v>158</v>
      </c>
      <c r="K32" s="18"/>
      <c r="L32" s="18">
        <v>1</v>
      </c>
      <c r="M32" s="18" t="s">
        <v>129</v>
      </c>
      <c r="N32" s="18">
        <v>1</v>
      </c>
      <c r="O32" s="18" t="s">
        <v>129</v>
      </c>
      <c r="P32" s="18">
        <v>1</v>
      </c>
      <c r="Q32" s="18">
        <v>1</v>
      </c>
    </row>
    <row r="33" spans="1:17" ht="15">
      <c r="A33" s="2"/>
      <c r="B33" s="41" t="s">
        <v>55</v>
      </c>
      <c r="C33" s="42">
        <f t="shared" si="0"/>
        <v>29</v>
      </c>
      <c r="D33" s="43" t="s">
        <v>56</v>
      </c>
      <c r="E33" s="45">
        <v>214480739.1</v>
      </c>
      <c r="F33" s="45"/>
      <c r="G33" s="45">
        <v>23031000</v>
      </c>
      <c r="H33" s="17">
        <f>G33</f>
        <v>23031000</v>
      </c>
      <c r="I33" s="25">
        <f t="shared" si="1"/>
        <v>0</v>
      </c>
      <c r="J33" s="18" t="s">
        <v>152</v>
      </c>
      <c r="K33" s="18"/>
      <c r="L33" s="18">
        <v>1</v>
      </c>
      <c r="M33" s="18" t="s">
        <v>129</v>
      </c>
      <c r="N33" s="26">
        <v>1</v>
      </c>
      <c r="O33" s="18" t="s">
        <v>129</v>
      </c>
      <c r="P33" s="18">
        <v>1</v>
      </c>
      <c r="Q33" s="18">
        <v>1</v>
      </c>
    </row>
    <row r="34" spans="1:18" ht="15">
      <c r="A34" s="2"/>
      <c r="B34" s="41" t="s">
        <v>57</v>
      </c>
      <c r="C34" s="42">
        <f t="shared" si="0"/>
        <v>30</v>
      </c>
      <c r="D34" s="43" t="s">
        <v>58</v>
      </c>
      <c r="E34" s="45">
        <v>174277589.68</v>
      </c>
      <c r="F34" s="45"/>
      <c r="G34" s="45">
        <v>52429000</v>
      </c>
      <c r="H34" s="17">
        <f>G34</f>
        <v>52429000</v>
      </c>
      <c r="I34" s="25">
        <f t="shared" si="1"/>
        <v>0</v>
      </c>
      <c r="J34" s="18" t="s">
        <v>152</v>
      </c>
      <c r="K34" s="18"/>
      <c r="L34" s="18">
        <v>1</v>
      </c>
      <c r="M34" s="18" t="s">
        <v>129</v>
      </c>
      <c r="N34" s="26">
        <v>1</v>
      </c>
      <c r="O34" s="18" t="s">
        <v>129</v>
      </c>
      <c r="P34" s="18">
        <v>1</v>
      </c>
      <c r="Q34" s="30">
        <v>1</v>
      </c>
      <c r="R34">
        <v>3</v>
      </c>
    </row>
    <row r="35" spans="1:17" ht="15">
      <c r="A35" s="2"/>
      <c r="B35" s="41" t="s">
        <v>59</v>
      </c>
      <c r="C35" s="42">
        <f t="shared" si="0"/>
        <v>31</v>
      </c>
      <c r="D35" s="43" t="s">
        <v>60</v>
      </c>
      <c r="E35" s="45">
        <v>556331934.01</v>
      </c>
      <c r="F35" s="45"/>
      <c r="G35" s="45">
        <v>55768000</v>
      </c>
      <c r="H35" s="17">
        <f>G35</f>
        <v>55768000</v>
      </c>
      <c r="I35" s="25">
        <f t="shared" si="1"/>
        <v>0</v>
      </c>
      <c r="J35" s="18"/>
      <c r="K35" s="18" t="s">
        <v>120</v>
      </c>
      <c r="L35" s="26">
        <v>1</v>
      </c>
      <c r="M35" s="18" t="s">
        <v>129</v>
      </c>
      <c r="N35" s="26">
        <v>1</v>
      </c>
      <c r="O35" s="18" t="s">
        <v>129</v>
      </c>
      <c r="P35" s="26">
        <v>1</v>
      </c>
      <c r="Q35" s="18">
        <v>1</v>
      </c>
    </row>
    <row r="36" spans="1:18" ht="15">
      <c r="A36" s="2"/>
      <c r="B36" s="46" t="s">
        <v>61</v>
      </c>
      <c r="C36" s="47">
        <f t="shared" si="0"/>
        <v>32</v>
      </c>
      <c r="D36" s="48" t="s">
        <v>62</v>
      </c>
      <c r="E36" s="49">
        <v>23514168.840000004</v>
      </c>
      <c r="F36" s="49"/>
      <c r="G36" s="49">
        <v>11451000</v>
      </c>
      <c r="H36" s="39">
        <v>10603000</v>
      </c>
      <c r="I36" s="20">
        <f t="shared" si="1"/>
        <v>848000</v>
      </c>
      <c r="J36" s="6"/>
      <c r="K36" s="6" t="s">
        <v>120</v>
      </c>
      <c r="L36" s="27">
        <v>1</v>
      </c>
      <c r="M36" s="6" t="s">
        <v>129</v>
      </c>
      <c r="N36" s="27">
        <v>1</v>
      </c>
      <c r="O36" s="6" t="s">
        <v>129</v>
      </c>
      <c r="P36" s="27">
        <v>1</v>
      </c>
      <c r="Q36" s="6">
        <v>1</v>
      </c>
      <c r="R36">
        <v>0</v>
      </c>
    </row>
    <row r="37" spans="1:17" ht="15">
      <c r="A37" s="2"/>
      <c r="B37" s="41" t="s">
        <v>63</v>
      </c>
      <c r="C37" s="42">
        <f aca="true" t="shared" si="3" ref="C37:C63">+C36+1</f>
        <v>33</v>
      </c>
      <c r="D37" s="43" t="s">
        <v>64</v>
      </c>
      <c r="E37" s="45">
        <v>115042075.00999999</v>
      </c>
      <c r="F37" s="45">
        <v>7880603.9</v>
      </c>
      <c r="G37" s="45">
        <v>105264000</v>
      </c>
      <c r="H37" s="17">
        <f>G37</f>
        <v>105264000</v>
      </c>
      <c r="I37" s="17">
        <f t="shared" si="1"/>
        <v>0</v>
      </c>
      <c r="J37" s="18"/>
      <c r="K37" s="26" t="s">
        <v>120</v>
      </c>
      <c r="L37" s="18">
        <v>1</v>
      </c>
      <c r="M37" s="18" t="s">
        <v>129</v>
      </c>
      <c r="N37" s="18">
        <v>1</v>
      </c>
      <c r="O37" s="18" t="s">
        <v>129</v>
      </c>
      <c r="P37" s="18">
        <v>1</v>
      </c>
      <c r="Q37" s="18">
        <v>1</v>
      </c>
    </row>
    <row r="38" spans="1:17" ht="15">
      <c r="A38" s="2"/>
      <c r="B38" s="41" t="s">
        <v>65</v>
      </c>
      <c r="C38" s="42">
        <f t="shared" si="3"/>
        <v>34</v>
      </c>
      <c r="D38" s="43" t="s">
        <v>66</v>
      </c>
      <c r="E38" s="45">
        <v>11465705.309999999</v>
      </c>
      <c r="F38" s="45"/>
      <c r="G38" s="45">
        <v>15795000</v>
      </c>
      <c r="H38" s="58">
        <f>G38</f>
        <v>15795000</v>
      </c>
      <c r="I38" s="31">
        <f t="shared" si="1"/>
        <v>0</v>
      </c>
      <c r="J38" s="26"/>
      <c r="K38" s="26" t="s">
        <v>120</v>
      </c>
      <c r="L38" s="26">
        <v>1</v>
      </c>
      <c r="M38" s="26" t="s">
        <v>129</v>
      </c>
      <c r="N38" s="26">
        <v>1</v>
      </c>
      <c r="O38" s="26" t="s">
        <v>129</v>
      </c>
      <c r="P38" s="26">
        <v>1</v>
      </c>
      <c r="Q38" s="26">
        <v>1</v>
      </c>
    </row>
    <row r="39" spans="1:17" ht="15">
      <c r="A39" s="2"/>
      <c r="B39" s="41" t="s">
        <v>67</v>
      </c>
      <c r="C39" s="42">
        <f t="shared" si="3"/>
        <v>35</v>
      </c>
      <c r="D39" s="43" t="s">
        <v>68</v>
      </c>
      <c r="E39" s="45">
        <v>23788820.099999998</v>
      </c>
      <c r="F39" s="45"/>
      <c r="G39" s="45">
        <v>88323000</v>
      </c>
      <c r="H39" s="17">
        <f>G39</f>
        <v>88323000</v>
      </c>
      <c r="I39" s="25">
        <f t="shared" si="1"/>
        <v>0</v>
      </c>
      <c r="J39" s="18"/>
      <c r="K39" s="18" t="s">
        <v>120</v>
      </c>
      <c r="L39" s="18">
        <v>1</v>
      </c>
      <c r="M39" s="18" t="s">
        <v>129</v>
      </c>
      <c r="N39" s="18">
        <v>1</v>
      </c>
      <c r="O39" s="18" t="s">
        <v>129</v>
      </c>
      <c r="P39" s="18">
        <v>1</v>
      </c>
      <c r="Q39" s="18">
        <v>1</v>
      </c>
    </row>
    <row r="40" spans="1:18" ht="15" customHeight="1">
      <c r="A40" s="2"/>
      <c r="B40" s="46" t="s">
        <v>69</v>
      </c>
      <c r="C40" s="47">
        <f t="shared" si="3"/>
        <v>36</v>
      </c>
      <c r="D40" s="48" t="s">
        <v>70</v>
      </c>
      <c r="E40" s="49">
        <v>0</v>
      </c>
      <c r="F40" s="49">
        <v>97833029.36</v>
      </c>
      <c r="G40" s="49">
        <v>147631000</v>
      </c>
      <c r="H40" s="39">
        <v>34259547</v>
      </c>
      <c r="I40" s="20">
        <f t="shared" si="1"/>
        <v>113371453</v>
      </c>
      <c r="J40" s="6" t="s">
        <v>158</v>
      </c>
      <c r="K40" s="6"/>
      <c r="L40" s="22">
        <v>0</v>
      </c>
      <c r="M40" s="6">
        <v>1</v>
      </c>
      <c r="N40" s="27" t="s">
        <v>129</v>
      </c>
      <c r="O40" s="22" t="s">
        <v>130</v>
      </c>
      <c r="P40" s="6">
        <v>1</v>
      </c>
      <c r="Q40" s="22">
        <v>0</v>
      </c>
      <c r="R40" s="4">
        <v>0</v>
      </c>
    </row>
    <row r="41" spans="1:19" ht="15">
      <c r="A41" s="2"/>
      <c r="B41" s="41" t="s">
        <v>71</v>
      </c>
      <c r="C41" s="42">
        <f t="shared" si="3"/>
        <v>37</v>
      </c>
      <c r="D41" s="43" t="s">
        <v>72</v>
      </c>
      <c r="E41" s="45">
        <v>37404599.33</v>
      </c>
      <c r="F41" s="45">
        <v>59408280.7</v>
      </c>
      <c r="G41" s="45">
        <v>9560000</v>
      </c>
      <c r="H41" s="17">
        <f>G41</f>
        <v>9560000</v>
      </c>
      <c r="I41" s="17">
        <f t="shared" si="1"/>
        <v>0</v>
      </c>
      <c r="J41" s="18" t="s">
        <v>160</v>
      </c>
      <c r="K41" s="18"/>
      <c r="L41" s="18">
        <v>1</v>
      </c>
      <c r="M41" s="18">
        <v>1</v>
      </c>
      <c r="N41" s="18">
        <v>1</v>
      </c>
      <c r="O41" s="18">
        <v>1</v>
      </c>
      <c r="P41" s="18">
        <v>1</v>
      </c>
      <c r="Q41" s="18">
        <v>1</v>
      </c>
      <c r="R41" s="4"/>
      <c r="S41" s="3"/>
    </row>
    <row r="42" spans="1:17" ht="15">
      <c r="A42" s="2"/>
      <c r="B42" s="41" t="s">
        <v>73</v>
      </c>
      <c r="C42" s="42">
        <f t="shared" si="3"/>
        <v>38</v>
      </c>
      <c r="D42" s="43" t="s">
        <v>74</v>
      </c>
      <c r="E42" s="45">
        <v>5462923.6899999995</v>
      </c>
      <c r="F42" s="45"/>
      <c r="G42" s="45">
        <v>2361000</v>
      </c>
      <c r="H42" s="17">
        <v>2361000</v>
      </c>
      <c r="I42" s="17">
        <f t="shared" si="1"/>
        <v>0</v>
      </c>
      <c r="J42" s="18" t="s">
        <v>161</v>
      </c>
      <c r="K42" s="18"/>
      <c r="L42" s="18">
        <v>1</v>
      </c>
      <c r="M42" s="18" t="s">
        <v>129</v>
      </c>
      <c r="N42" s="18">
        <v>1</v>
      </c>
      <c r="O42" s="18" t="s">
        <v>129</v>
      </c>
      <c r="P42" s="18">
        <v>1</v>
      </c>
      <c r="Q42" s="18">
        <v>1</v>
      </c>
    </row>
    <row r="43" spans="1:17" ht="15">
      <c r="A43" s="2"/>
      <c r="B43" s="41" t="s">
        <v>75</v>
      </c>
      <c r="C43" s="42">
        <f t="shared" si="3"/>
        <v>39</v>
      </c>
      <c r="D43" s="43" t="s">
        <v>76</v>
      </c>
      <c r="E43" s="45">
        <v>3645317.7</v>
      </c>
      <c r="F43" s="45"/>
      <c r="G43" s="45">
        <v>2789000</v>
      </c>
      <c r="H43" s="17">
        <v>2789000</v>
      </c>
      <c r="I43" s="17">
        <f t="shared" si="1"/>
        <v>0</v>
      </c>
      <c r="J43" s="18"/>
      <c r="K43" s="18" t="s">
        <v>120</v>
      </c>
      <c r="L43" s="18">
        <v>1</v>
      </c>
      <c r="M43" s="18">
        <v>1</v>
      </c>
      <c r="N43" s="18">
        <v>1</v>
      </c>
      <c r="O43" s="18">
        <v>1</v>
      </c>
      <c r="P43" s="18">
        <v>1</v>
      </c>
      <c r="Q43" s="18">
        <v>1</v>
      </c>
    </row>
    <row r="44" spans="1:17" ht="15">
      <c r="A44" s="2"/>
      <c r="B44" s="41" t="s">
        <v>77</v>
      </c>
      <c r="C44" s="42">
        <f t="shared" si="3"/>
        <v>40</v>
      </c>
      <c r="D44" s="43" t="s">
        <v>78</v>
      </c>
      <c r="E44" s="45">
        <v>4133853.21</v>
      </c>
      <c r="F44" s="45"/>
      <c r="G44" s="45">
        <v>3050000</v>
      </c>
      <c r="H44" s="17">
        <f>G44</f>
        <v>3050000</v>
      </c>
      <c r="I44" s="17">
        <f t="shared" si="1"/>
        <v>0</v>
      </c>
      <c r="J44" s="18" t="s">
        <v>160</v>
      </c>
      <c r="K44" s="18"/>
      <c r="L44" s="18">
        <v>1</v>
      </c>
      <c r="M44" s="18" t="s">
        <v>129</v>
      </c>
      <c r="N44" s="18">
        <v>1</v>
      </c>
      <c r="O44" s="18" t="s">
        <v>129</v>
      </c>
      <c r="P44" s="18">
        <v>1</v>
      </c>
      <c r="Q44" s="18">
        <v>1</v>
      </c>
    </row>
    <row r="45" spans="1:18" ht="15">
      <c r="A45" s="2"/>
      <c r="B45" s="51" t="s">
        <v>79</v>
      </c>
      <c r="C45" s="52">
        <f t="shared" si="3"/>
        <v>41</v>
      </c>
      <c r="D45" s="53" t="s">
        <v>80</v>
      </c>
      <c r="E45" s="54">
        <v>18406646.93</v>
      </c>
      <c r="F45" s="54"/>
      <c r="G45" s="54">
        <v>1989000</v>
      </c>
      <c r="H45" s="55"/>
      <c r="I45" s="21">
        <f t="shared" si="1"/>
        <v>1989000</v>
      </c>
      <c r="J45" s="5" t="s">
        <v>162</v>
      </c>
      <c r="K45" s="5"/>
      <c r="L45" s="22">
        <v>0</v>
      </c>
      <c r="M45" s="5" t="s">
        <v>129</v>
      </c>
      <c r="N45" s="22" t="s">
        <v>130</v>
      </c>
      <c r="O45" s="5" t="s">
        <v>129</v>
      </c>
      <c r="P45" s="22">
        <v>0</v>
      </c>
      <c r="Q45" s="22">
        <v>0</v>
      </c>
      <c r="R45">
        <v>0</v>
      </c>
    </row>
    <row r="46" spans="1:17" ht="15">
      <c r="A46" s="2"/>
      <c r="B46" s="59" t="s">
        <v>81</v>
      </c>
      <c r="C46" s="42">
        <f t="shared" si="3"/>
        <v>42</v>
      </c>
      <c r="D46" s="43" t="s">
        <v>82</v>
      </c>
      <c r="E46" s="45">
        <v>8681267.15</v>
      </c>
      <c r="F46" s="45"/>
      <c r="G46" s="45">
        <v>4533000</v>
      </c>
      <c r="H46" s="17">
        <f>G46</f>
        <v>4533000</v>
      </c>
      <c r="I46" s="25">
        <f t="shared" si="1"/>
        <v>0</v>
      </c>
      <c r="J46" s="18" t="s">
        <v>160</v>
      </c>
      <c r="K46" s="18"/>
      <c r="L46" s="18">
        <v>1</v>
      </c>
      <c r="M46" s="18" t="s">
        <v>129</v>
      </c>
      <c r="N46" s="18">
        <v>1</v>
      </c>
      <c r="O46" s="18" t="s">
        <v>129</v>
      </c>
      <c r="P46" s="18">
        <v>1</v>
      </c>
      <c r="Q46" s="18">
        <v>1</v>
      </c>
    </row>
    <row r="47" spans="1:17" ht="15">
      <c r="A47" s="2"/>
      <c r="B47" s="41" t="s">
        <v>83</v>
      </c>
      <c r="C47" s="42">
        <f t="shared" si="3"/>
        <v>43</v>
      </c>
      <c r="D47" s="43" t="s">
        <v>84</v>
      </c>
      <c r="E47" s="45">
        <v>3428673.67</v>
      </c>
      <c r="F47" s="45"/>
      <c r="G47" s="45">
        <v>6079000</v>
      </c>
      <c r="H47" s="17">
        <f>G47</f>
        <v>6079000</v>
      </c>
      <c r="I47" s="17">
        <f t="shared" si="1"/>
        <v>0</v>
      </c>
      <c r="J47" s="18" t="s">
        <v>151</v>
      </c>
      <c r="K47" s="18"/>
      <c r="L47" s="18">
        <v>1</v>
      </c>
      <c r="M47" s="18" t="s">
        <v>129</v>
      </c>
      <c r="N47" s="18">
        <v>1</v>
      </c>
      <c r="O47" s="18" t="s">
        <v>129</v>
      </c>
      <c r="P47" s="18">
        <v>1</v>
      </c>
      <c r="Q47" s="18">
        <v>1</v>
      </c>
    </row>
    <row r="48" spans="1:17" ht="15">
      <c r="A48" s="2"/>
      <c r="B48" s="41" t="s">
        <v>85</v>
      </c>
      <c r="C48" s="42">
        <f t="shared" si="3"/>
        <v>44</v>
      </c>
      <c r="D48" s="43" t="s">
        <v>86</v>
      </c>
      <c r="E48" s="45">
        <v>23215284.729999997</v>
      </c>
      <c r="F48" s="45"/>
      <c r="G48" s="45">
        <v>10298000</v>
      </c>
      <c r="H48" s="17">
        <f>G48</f>
        <v>10298000</v>
      </c>
      <c r="I48" s="25">
        <f t="shared" si="1"/>
        <v>0</v>
      </c>
      <c r="J48" s="18" t="s">
        <v>162</v>
      </c>
      <c r="K48" s="18"/>
      <c r="L48" s="18">
        <v>1</v>
      </c>
      <c r="M48" s="18" t="s">
        <v>129</v>
      </c>
      <c r="N48" s="26">
        <v>1</v>
      </c>
      <c r="O48" s="26" t="s">
        <v>129</v>
      </c>
      <c r="P48" s="26">
        <v>1</v>
      </c>
      <c r="Q48" s="26">
        <v>1</v>
      </c>
    </row>
    <row r="49" spans="1:17" ht="15">
      <c r="A49" s="2"/>
      <c r="B49" s="41" t="s">
        <v>87</v>
      </c>
      <c r="C49" s="42">
        <f t="shared" si="3"/>
        <v>45</v>
      </c>
      <c r="D49" s="43" t="s">
        <v>88</v>
      </c>
      <c r="E49" s="45">
        <v>10508358.96</v>
      </c>
      <c r="F49" s="45"/>
      <c r="G49" s="45">
        <v>13995000</v>
      </c>
      <c r="H49" s="17">
        <f>G49</f>
        <v>13995000</v>
      </c>
      <c r="I49" s="17">
        <f t="shared" si="1"/>
        <v>0</v>
      </c>
      <c r="J49" s="18" t="s">
        <v>161</v>
      </c>
      <c r="K49" s="18"/>
      <c r="L49" s="18">
        <v>1</v>
      </c>
      <c r="M49" s="18" t="s">
        <v>129</v>
      </c>
      <c r="N49" s="18">
        <v>1</v>
      </c>
      <c r="O49" s="18" t="s">
        <v>129</v>
      </c>
      <c r="P49" s="18">
        <v>1</v>
      </c>
      <c r="Q49" s="18">
        <v>1</v>
      </c>
    </row>
    <row r="50" spans="1:17" ht="15">
      <c r="A50" s="2"/>
      <c r="B50" s="41" t="s">
        <v>89</v>
      </c>
      <c r="C50" s="42">
        <f t="shared" si="3"/>
        <v>46</v>
      </c>
      <c r="D50" s="43" t="s">
        <v>90</v>
      </c>
      <c r="E50" s="45">
        <v>5504953.19</v>
      </c>
      <c r="F50" s="45"/>
      <c r="G50" s="45">
        <v>3995000</v>
      </c>
      <c r="H50" s="17">
        <f>G50</f>
        <v>3995000</v>
      </c>
      <c r="I50" s="17">
        <f t="shared" si="1"/>
        <v>0</v>
      </c>
      <c r="J50" s="18"/>
      <c r="K50" s="18" t="s">
        <v>120</v>
      </c>
      <c r="L50" s="18">
        <v>1</v>
      </c>
      <c r="M50" s="18" t="s">
        <v>129</v>
      </c>
      <c r="N50" s="18">
        <v>1</v>
      </c>
      <c r="O50" s="18" t="s">
        <v>129</v>
      </c>
      <c r="P50" s="18">
        <v>1</v>
      </c>
      <c r="Q50" s="18">
        <v>1</v>
      </c>
    </row>
    <row r="51" spans="1:17" ht="15">
      <c r="A51" s="2"/>
      <c r="B51" s="41" t="s">
        <v>91</v>
      </c>
      <c r="C51" s="42">
        <f t="shared" si="3"/>
        <v>47</v>
      </c>
      <c r="D51" s="43" t="s">
        <v>92</v>
      </c>
      <c r="E51" s="45">
        <v>69666.76999999999</v>
      </c>
      <c r="F51" s="45"/>
      <c r="G51" s="45">
        <v>18055000</v>
      </c>
      <c r="H51" s="17">
        <v>18055000</v>
      </c>
      <c r="I51" s="17">
        <f t="shared" si="1"/>
        <v>0</v>
      </c>
      <c r="J51" s="18"/>
      <c r="K51" s="18" t="s">
        <v>120</v>
      </c>
      <c r="L51" s="18">
        <v>1</v>
      </c>
      <c r="M51" s="18" t="s">
        <v>129</v>
      </c>
      <c r="N51" s="18">
        <v>1</v>
      </c>
      <c r="O51" s="18" t="s">
        <v>129</v>
      </c>
      <c r="P51" s="18">
        <v>1</v>
      </c>
      <c r="Q51" s="18">
        <v>1</v>
      </c>
    </row>
    <row r="52" spans="1:17" ht="15">
      <c r="A52" s="2"/>
      <c r="B52" s="41" t="s">
        <v>93</v>
      </c>
      <c r="C52" s="42">
        <f t="shared" si="3"/>
        <v>48</v>
      </c>
      <c r="D52" s="43" t="s">
        <v>94</v>
      </c>
      <c r="E52" s="45">
        <v>42316351.17</v>
      </c>
      <c r="F52" s="45"/>
      <c r="G52" s="45">
        <v>116879000</v>
      </c>
      <c r="H52" s="17">
        <v>116879000</v>
      </c>
      <c r="I52" s="17">
        <f t="shared" si="1"/>
        <v>0</v>
      </c>
      <c r="J52" s="18"/>
      <c r="K52" s="18" t="s">
        <v>120</v>
      </c>
      <c r="L52" s="18">
        <v>1</v>
      </c>
      <c r="M52" s="18" t="s">
        <v>129</v>
      </c>
      <c r="N52" s="18">
        <v>1</v>
      </c>
      <c r="O52" s="18" t="s">
        <v>129</v>
      </c>
      <c r="P52" s="18">
        <v>1</v>
      </c>
      <c r="Q52" s="18">
        <v>1</v>
      </c>
    </row>
    <row r="53" spans="1:18" ht="15">
      <c r="A53" s="2"/>
      <c r="B53" s="46" t="s">
        <v>95</v>
      </c>
      <c r="C53" s="47">
        <f t="shared" si="3"/>
        <v>49</v>
      </c>
      <c r="D53" s="48" t="s">
        <v>96</v>
      </c>
      <c r="E53" s="49">
        <v>29475540.7</v>
      </c>
      <c r="F53" s="49"/>
      <c r="G53" s="49">
        <v>13540000</v>
      </c>
      <c r="H53" s="39">
        <v>10890000</v>
      </c>
      <c r="I53" s="20">
        <f t="shared" si="1"/>
        <v>2650000</v>
      </c>
      <c r="J53" s="6"/>
      <c r="K53" s="6" t="s">
        <v>120</v>
      </c>
      <c r="L53" s="37">
        <v>0</v>
      </c>
      <c r="M53" s="6" t="s">
        <v>129</v>
      </c>
      <c r="N53" s="27">
        <v>1</v>
      </c>
      <c r="O53" s="6" t="s">
        <v>129</v>
      </c>
      <c r="P53" s="6">
        <v>1</v>
      </c>
      <c r="Q53" s="27">
        <v>1</v>
      </c>
      <c r="R53">
        <v>1</v>
      </c>
    </row>
    <row r="54" spans="1:17" ht="15" customHeight="1">
      <c r="A54" s="2"/>
      <c r="B54" s="46" t="s">
        <v>97</v>
      </c>
      <c r="C54" s="47">
        <f t="shared" si="3"/>
        <v>50</v>
      </c>
      <c r="D54" s="48" t="s">
        <v>98</v>
      </c>
      <c r="E54" s="49">
        <v>33337400.1</v>
      </c>
      <c r="F54" s="49"/>
      <c r="G54" s="49">
        <v>20102000</v>
      </c>
      <c r="H54" s="39">
        <v>7750000</v>
      </c>
      <c r="I54" s="20">
        <f t="shared" si="1"/>
        <v>12352000</v>
      </c>
      <c r="J54" s="6" t="s">
        <v>161</v>
      </c>
      <c r="K54" s="6"/>
      <c r="L54" s="6">
        <v>1</v>
      </c>
      <c r="M54" s="6" t="s">
        <v>129</v>
      </c>
      <c r="N54" s="6">
        <v>1</v>
      </c>
      <c r="O54" s="6" t="s">
        <v>129</v>
      </c>
      <c r="P54" s="6">
        <v>1</v>
      </c>
      <c r="Q54" s="6">
        <v>1</v>
      </c>
    </row>
    <row r="55" spans="1:18" ht="15">
      <c r="A55" s="2"/>
      <c r="B55" s="46" t="s">
        <v>99</v>
      </c>
      <c r="C55" s="47">
        <f t="shared" si="3"/>
        <v>51</v>
      </c>
      <c r="D55" s="48" t="s">
        <v>100</v>
      </c>
      <c r="E55" s="49">
        <v>2589550.11</v>
      </c>
      <c r="F55" s="49">
        <v>149088931</v>
      </c>
      <c r="G55" s="49">
        <v>34922000</v>
      </c>
      <c r="H55" s="39">
        <v>17461000</v>
      </c>
      <c r="I55" s="20">
        <f t="shared" si="1"/>
        <v>17461000</v>
      </c>
      <c r="J55" s="6" t="s">
        <v>156</v>
      </c>
      <c r="K55" s="6"/>
      <c r="L55" s="27" t="s">
        <v>129</v>
      </c>
      <c r="M55" s="27">
        <v>1</v>
      </c>
      <c r="N55" s="27" t="s">
        <v>129</v>
      </c>
      <c r="O55" s="22" t="s">
        <v>130</v>
      </c>
      <c r="P55" s="22">
        <v>0</v>
      </c>
      <c r="Q55" s="27">
        <v>1</v>
      </c>
      <c r="R55" s="28">
        <v>0</v>
      </c>
    </row>
    <row r="56" spans="1:18" ht="15">
      <c r="A56" s="2"/>
      <c r="B56" s="46" t="s">
        <v>101</v>
      </c>
      <c r="C56" s="47">
        <f t="shared" si="3"/>
        <v>52</v>
      </c>
      <c r="D56" s="48" t="s">
        <v>102</v>
      </c>
      <c r="E56" s="49">
        <v>79116546.83000001</v>
      </c>
      <c r="F56" s="49">
        <v>37230928.699999996</v>
      </c>
      <c r="G56" s="49">
        <v>9346000</v>
      </c>
      <c r="H56" s="39">
        <v>4673000</v>
      </c>
      <c r="I56" s="20">
        <f t="shared" si="1"/>
        <v>4673000</v>
      </c>
      <c r="J56" s="6" t="s">
        <v>155</v>
      </c>
      <c r="K56" s="6"/>
      <c r="L56" s="27" t="s">
        <v>129</v>
      </c>
      <c r="M56" s="27">
        <v>1</v>
      </c>
      <c r="N56" s="6">
        <v>1</v>
      </c>
      <c r="O56" s="22" t="s">
        <v>130</v>
      </c>
      <c r="P56" s="6">
        <v>1</v>
      </c>
      <c r="Q56" s="6">
        <v>1</v>
      </c>
      <c r="R56" s="29">
        <v>3</v>
      </c>
    </row>
    <row r="57" spans="1:17" ht="15">
      <c r="A57" s="2"/>
      <c r="B57" s="41" t="s">
        <v>103</v>
      </c>
      <c r="C57" s="42">
        <f t="shared" si="3"/>
        <v>53</v>
      </c>
      <c r="D57" s="43" t="s">
        <v>104</v>
      </c>
      <c r="E57" s="45">
        <v>123529177.99000001</v>
      </c>
      <c r="F57" s="45"/>
      <c r="G57" s="45">
        <v>9940000</v>
      </c>
      <c r="H57" s="17">
        <f>G57</f>
        <v>9940000</v>
      </c>
      <c r="I57" s="17">
        <f t="shared" si="1"/>
        <v>0</v>
      </c>
      <c r="J57" s="18" t="s">
        <v>163</v>
      </c>
      <c r="K57" s="18"/>
      <c r="L57" s="18">
        <v>1</v>
      </c>
      <c r="M57" s="18" t="s">
        <v>129</v>
      </c>
      <c r="N57" s="18">
        <v>1</v>
      </c>
      <c r="O57" s="18" t="s">
        <v>129</v>
      </c>
      <c r="P57" s="18">
        <v>1</v>
      </c>
      <c r="Q57" s="18">
        <v>1</v>
      </c>
    </row>
    <row r="58" spans="1:17" ht="15">
      <c r="A58" s="2"/>
      <c r="B58" s="41" t="s">
        <v>105</v>
      </c>
      <c r="C58" s="42">
        <f t="shared" si="3"/>
        <v>54</v>
      </c>
      <c r="D58" s="43" t="s">
        <v>106</v>
      </c>
      <c r="E58" s="45">
        <v>19169005.35</v>
      </c>
      <c r="F58" s="45"/>
      <c r="G58" s="45">
        <v>10065000</v>
      </c>
      <c r="H58" s="17">
        <f>G58</f>
        <v>10065000</v>
      </c>
      <c r="I58" s="17">
        <f t="shared" si="1"/>
        <v>0</v>
      </c>
      <c r="J58" s="34" t="s">
        <v>153</v>
      </c>
      <c r="K58" s="18" t="s">
        <v>120</v>
      </c>
      <c r="L58" s="18">
        <v>1</v>
      </c>
      <c r="M58" s="18" t="s">
        <v>129</v>
      </c>
      <c r="N58" s="18">
        <v>1</v>
      </c>
      <c r="O58" s="18" t="s">
        <v>129</v>
      </c>
      <c r="P58" s="18">
        <v>1</v>
      </c>
      <c r="Q58" s="18">
        <v>1</v>
      </c>
    </row>
    <row r="59" spans="1:17" ht="15">
      <c r="A59" s="2"/>
      <c r="B59" s="46" t="s">
        <v>107</v>
      </c>
      <c r="C59" s="47">
        <f t="shared" si="3"/>
        <v>55</v>
      </c>
      <c r="D59" s="48" t="s">
        <v>108</v>
      </c>
      <c r="E59" s="49">
        <v>41356265.19</v>
      </c>
      <c r="F59" s="49"/>
      <c r="G59" s="49">
        <v>9940000</v>
      </c>
      <c r="H59" s="39">
        <v>6727000</v>
      </c>
      <c r="I59" s="20">
        <f t="shared" si="1"/>
        <v>3213000</v>
      </c>
      <c r="J59" s="6"/>
      <c r="K59" s="6" t="s">
        <v>120</v>
      </c>
      <c r="L59" s="27">
        <v>1</v>
      </c>
      <c r="M59" s="27" t="s">
        <v>129</v>
      </c>
      <c r="N59" s="27">
        <v>1</v>
      </c>
      <c r="O59" s="27" t="s">
        <v>129</v>
      </c>
      <c r="P59" s="27">
        <v>1</v>
      </c>
      <c r="Q59" s="27">
        <v>1</v>
      </c>
    </row>
    <row r="60" spans="1:18" ht="15">
      <c r="A60" s="2"/>
      <c r="B60" s="51" t="s">
        <v>109</v>
      </c>
      <c r="C60" s="52">
        <f t="shared" si="3"/>
        <v>56</v>
      </c>
      <c r="D60" s="53" t="s">
        <v>110</v>
      </c>
      <c r="E60" s="54">
        <v>26553975.19</v>
      </c>
      <c r="F60" s="54"/>
      <c r="G60" s="54">
        <v>14843000</v>
      </c>
      <c r="H60" s="55"/>
      <c r="I60" s="21">
        <f t="shared" si="1"/>
        <v>14843000</v>
      </c>
      <c r="J60" s="5"/>
      <c r="K60" s="5" t="s">
        <v>120</v>
      </c>
      <c r="L60" s="5">
        <v>1</v>
      </c>
      <c r="M60" s="5" t="s">
        <v>129</v>
      </c>
      <c r="N60" s="22" t="s">
        <v>130</v>
      </c>
      <c r="O60" s="5" t="s">
        <v>129</v>
      </c>
      <c r="P60" s="22">
        <v>1</v>
      </c>
      <c r="Q60" s="22">
        <v>0</v>
      </c>
      <c r="R60">
        <v>1</v>
      </c>
    </row>
    <row r="61" spans="1:17" ht="15">
      <c r="A61" s="2"/>
      <c r="B61" s="41" t="s">
        <v>111</v>
      </c>
      <c r="C61" s="42">
        <f t="shared" si="3"/>
        <v>57</v>
      </c>
      <c r="D61" s="43" t="s">
        <v>112</v>
      </c>
      <c r="E61" s="45">
        <v>201749441.45</v>
      </c>
      <c r="F61" s="45"/>
      <c r="G61" s="45">
        <v>77880000</v>
      </c>
      <c r="H61" s="17">
        <v>77880000</v>
      </c>
      <c r="I61" s="17">
        <f t="shared" si="1"/>
        <v>0</v>
      </c>
      <c r="J61" s="18" t="s">
        <v>155</v>
      </c>
      <c r="K61" s="18"/>
      <c r="L61" s="18">
        <v>1</v>
      </c>
      <c r="M61" s="18">
        <v>1</v>
      </c>
      <c r="N61" s="18">
        <v>1</v>
      </c>
      <c r="O61" s="18" t="s">
        <v>129</v>
      </c>
      <c r="P61" s="18">
        <v>1</v>
      </c>
      <c r="Q61" s="18">
        <v>1</v>
      </c>
    </row>
    <row r="62" spans="1:17" ht="15">
      <c r="A62" s="2"/>
      <c r="B62" s="41" t="s">
        <v>113</v>
      </c>
      <c r="C62" s="42">
        <f t="shared" si="3"/>
        <v>58</v>
      </c>
      <c r="D62" s="43" t="s">
        <v>114</v>
      </c>
      <c r="E62" s="45">
        <v>15390173.320000002</v>
      </c>
      <c r="F62" s="45">
        <v>60202091.37</v>
      </c>
      <c r="G62" s="45">
        <v>23236000</v>
      </c>
      <c r="H62" s="17">
        <f>G62</f>
        <v>23236000</v>
      </c>
      <c r="I62" s="17">
        <f t="shared" si="1"/>
        <v>0</v>
      </c>
      <c r="J62" s="18" t="s">
        <v>155</v>
      </c>
      <c r="K62" s="18"/>
      <c r="L62" s="18">
        <v>1</v>
      </c>
      <c r="M62" s="18">
        <v>1</v>
      </c>
      <c r="N62" s="18">
        <v>1</v>
      </c>
      <c r="O62" s="18">
        <v>1</v>
      </c>
      <c r="P62" s="18">
        <v>1</v>
      </c>
      <c r="Q62" s="18">
        <v>1</v>
      </c>
    </row>
    <row r="63" spans="1:17" ht="15">
      <c r="A63" s="2"/>
      <c r="B63" s="41" t="s">
        <v>115</v>
      </c>
      <c r="C63" s="42">
        <f t="shared" si="3"/>
        <v>59</v>
      </c>
      <c r="D63" s="43" t="s">
        <v>116</v>
      </c>
      <c r="E63" s="45">
        <v>10557572.209999999</v>
      </c>
      <c r="F63" s="45"/>
      <c r="G63" s="45">
        <v>8341000</v>
      </c>
      <c r="H63" s="17">
        <f>G63</f>
        <v>8341000</v>
      </c>
      <c r="I63" s="17">
        <f t="shared" si="1"/>
        <v>0</v>
      </c>
      <c r="J63" s="18"/>
      <c r="K63" s="18" t="s">
        <v>120</v>
      </c>
      <c r="L63" s="18">
        <v>1</v>
      </c>
      <c r="M63" s="18" t="s">
        <v>129</v>
      </c>
      <c r="N63" s="18">
        <v>1</v>
      </c>
      <c r="O63" s="18" t="s">
        <v>129</v>
      </c>
      <c r="P63" s="18">
        <v>1</v>
      </c>
      <c r="Q63" s="18">
        <v>1</v>
      </c>
    </row>
    <row r="64" spans="2:17" ht="15">
      <c r="B64" s="63" t="s">
        <v>123</v>
      </c>
      <c r="C64" s="63"/>
      <c r="D64" s="64"/>
      <c r="E64" s="60">
        <f>SUM(E5:E63)</f>
        <v>4053915857.8099995</v>
      </c>
      <c r="F64" s="60">
        <f>SUM(F5:F63)</f>
        <v>2102637042.1699998</v>
      </c>
      <c r="G64" s="60">
        <f>SUM(G5:G63)</f>
        <v>2087389000</v>
      </c>
      <c r="H64" s="60">
        <f>SUM(H5:H63)</f>
        <v>1817983958</v>
      </c>
      <c r="I64" s="60">
        <f>SUM(I5:I63)</f>
        <v>269405042</v>
      </c>
      <c r="J64" s="36">
        <v>34</v>
      </c>
      <c r="K64" s="36">
        <v>25</v>
      </c>
      <c r="L64" s="36"/>
      <c r="M64" s="61"/>
      <c r="N64" s="35">
        <v>4</v>
      </c>
      <c r="O64" s="35">
        <v>3</v>
      </c>
      <c r="P64" s="61"/>
      <c r="Q64" s="62"/>
    </row>
    <row r="66" s="7" customFormat="1" ht="15">
      <c r="B66" s="8" t="s">
        <v>133</v>
      </c>
    </row>
    <row r="67" spans="2:11" s="7" customFormat="1" ht="15">
      <c r="B67" s="19">
        <v>47</v>
      </c>
      <c r="C67" s="7" t="s">
        <v>134</v>
      </c>
      <c r="J67" s="40"/>
      <c r="K67" s="7" t="s">
        <v>165</v>
      </c>
    </row>
    <row r="68" spans="2:3" s="7" customFormat="1" ht="15">
      <c r="B68" s="15">
        <v>9</v>
      </c>
      <c r="C68" s="7" t="s">
        <v>135</v>
      </c>
    </row>
    <row r="69" spans="2:3" s="7" customFormat="1" ht="15">
      <c r="B69" s="16">
        <v>3</v>
      </c>
      <c r="C69" s="9" t="s">
        <v>170</v>
      </c>
    </row>
    <row r="70" spans="2:3" s="7" customFormat="1" ht="15">
      <c r="B70" s="24"/>
      <c r="C70" s="9" t="s">
        <v>142</v>
      </c>
    </row>
    <row r="71" s="7" customFormat="1" ht="15">
      <c r="B71" s="7" t="s">
        <v>131</v>
      </c>
    </row>
    <row r="72" spans="2:13" s="7" customFormat="1" ht="15">
      <c r="B72" s="7" t="s">
        <v>132</v>
      </c>
      <c r="G72" s="7" t="s">
        <v>168</v>
      </c>
      <c r="H72" s="7" t="s">
        <v>166</v>
      </c>
      <c r="L72" s="7" t="s">
        <v>169</v>
      </c>
      <c r="M72" s="7" t="s">
        <v>167</v>
      </c>
    </row>
    <row r="73" spans="2:13" s="7" customFormat="1" ht="15">
      <c r="B73" s="7" t="s">
        <v>136</v>
      </c>
      <c r="G73" s="32">
        <v>4</v>
      </c>
      <c r="H73" s="7" t="s">
        <v>145</v>
      </c>
      <c r="L73" s="33">
        <v>3</v>
      </c>
      <c r="M73" s="7" t="s">
        <v>146</v>
      </c>
    </row>
    <row r="74" ht="15">
      <c r="B74" s="7" t="s">
        <v>144</v>
      </c>
    </row>
  </sheetData>
  <sheetProtection/>
  <mergeCells count="2">
    <mergeCell ref="B64:D64"/>
    <mergeCell ref="B2:Q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Treasury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Kruger</dc:creator>
  <cp:keywords/>
  <dc:description/>
  <cp:lastModifiedBy>Asanda</cp:lastModifiedBy>
  <cp:lastPrinted>2015-07-13T10:18:40Z</cp:lastPrinted>
  <dcterms:created xsi:type="dcterms:W3CDTF">2015-04-09T08:02:27Z</dcterms:created>
  <dcterms:modified xsi:type="dcterms:W3CDTF">2015-10-08T08:30:06Z</dcterms:modified>
  <cp:category/>
  <cp:version/>
  <cp:contentType/>
  <cp:contentStatus/>
</cp:coreProperties>
</file>