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rive.parliament.gov.za/alfresco/webdav/Sites/house-plenary/documentLibrary/Questions/2017/Replies/1st Quarter/MARCH 2017/14 March 2017/"/>
    </mc:Choice>
  </mc:AlternateContent>
  <bookViews>
    <workbookView xWindow="0" yWindow="0" windowWidth="28800" windowHeight="12330"/>
  </bookViews>
  <sheets>
    <sheet name="Combined" sheetId="4" r:id="rId1"/>
    <sheet name="Giyani" sheetId="1" r:id="rId2"/>
    <sheet name="Interventions" sheetId="2" r:id="rId3"/>
    <sheet name="BEP" sheetId="3" r:id="rId4"/>
  </sheets>
  <definedNames>
    <definedName name="_xlnm._FilterDatabase" localSheetId="0" hidden="1">Combined!$A$1:$F$1</definedName>
  </definedNames>
  <calcPr calcId="162913"/>
</workbook>
</file>

<file path=xl/calcChain.xml><?xml version="1.0" encoding="utf-8"?>
<calcChain xmlns="http://schemas.openxmlformats.org/spreadsheetml/2006/main">
  <c r="B149" i="4" l="1"/>
  <c r="B144" i="4"/>
  <c r="B143" i="4"/>
  <c r="B141" i="4"/>
  <c r="B140" i="4"/>
  <c r="B139" i="4"/>
  <c r="B79" i="4"/>
  <c r="B67" i="4"/>
  <c r="B154" i="4" s="1"/>
  <c r="B3" i="3"/>
  <c r="B5" i="1"/>
  <c r="B5" i="3"/>
  <c r="B4" i="3"/>
  <c r="B18" i="3" s="1"/>
  <c r="B8" i="3"/>
  <c r="B13" i="3"/>
  <c r="B7" i="3"/>
  <c r="B76" i="2" l="1"/>
  <c r="B64" i="2"/>
  <c r="B135" i="2" s="1"/>
</calcChain>
</file>

<file path=xl/sharedStrings.xml><?xml version="1.0" encoding="utf-8"?>
<sst xmlns="http://schemas.openxmlformats.org/spreadsheetml/2006/main" count="1544" uniqueCount="189">
  <si>
    <t>Invoice number</t>
  </si>
  <si>
    <t>Amount</t>
  </si>
  <si>
    <t>Description</t>
  </si>
  <si>
    <t>Giyani Water Services</t>
  </si>
  <si>
    <t>Supplier</t>
  </si>
  <si>
    <t>Lepelle Northern Water</t>
  </si>
  <si>
    <t>GWS48/2015</t>
  </si>
  <si>
    <t>GWS49/2015</t>
  </si>
  <si>
    <t>GWS46/2015</t>
  </si>
  <si>
    <t>NC/MOT/001</t>
  </si>
  <si>
    <t>NC/MOT/002</t>
  </si>
  <si>
    <t>NC/MOT/004</t>
  </si>
  <si>
    <t>NC/MOT/006</t>
  </si>
  <si>
    <t>NC/MOT/007</t>
  </si>
  <si>
    <t>NC/MOT/008</t>
  </si>
  <si>
    <t>NC/MOT/009</t>
  </si>
  <si>
    <t>NC/MOT/010</t>
  </si>
  <si>
    <t>NC/MOT/013</t>
  </si>
  <si>
    <t>NC/MOT/014</t>
  </si>
  <si>
    <t>NC/MOT/015</t>
  </si>
  <si>
    <t>NC/MOT/016</t>
  </si>
  <si>
    <t>NC/MOT/017</t>
  </si>
  <si>
    <t>NC/MOT/018</t>
  </si>
  <si>
    <t>NC/MOT/019</t>
  </si>
  <si>
    <t>NC/MOT/020</t>
  </si>
  <si>
    <t>NC/MOT/021</t>
  </si>
  <si>
    <t>NC/MOT/022</t>
  </si>
  <si>
    <t>NC/MOT/023</t>
  </si>
  <si>
    <t>NC/MOT/024</t>
  </si>
  <si>
    <t>NC/MOT/025</t>
  </si>
  <si>
    <t>NC/MOT/026</t>
  </si>
  <si>
    <t>NC/MOT/027</t>
  </si>
  <si>
    <t>NC/MOT/028</t>
  </si>
  <si>
    <t>Sedibeng Water</t>
  </si>
  <si>
    <t>Motswedimosa Water Reticulation</t>
  </si>
  <si>
    <t>Sewer Reticulation System Fraser Moleketi</t>
  </si>
  <si>
    <t>Water Reticulation System in Fraser Moleketi</t>
  </si>
  <si>
    <t>Bulkwater &amp; Sewer Augmentation in Sol Plaatjie LM</t>
  </si>
  <si>
    <t>NWTSW008</t>
  </si>
  <si>
    <t>ITSO002</t>
  </si>
  <si>
    <t>NWDIT010</t>
  </si>
  <si>
    <t>NWDIT011</t>
  </si>
  <si>
    <t>NWRAM013</t>
  </si>
  <si>
    <t>NWMAG001</t>
  </si>
  <si>
    <t>NWMAG002</t>
  </si>
  <si>
    <t>NWRAT001</t>
  </si>
  <si>
    <t>NWRAT002</t>
  </si>
  <si>
    <t>NWRAT003</t>
  </si>
  <si>
    <t>NWRAT004</t>
  </si>
  <si>
    <t>NWRAM006</t>
  </si>
  <si>
    <t>NWRAM010</t>
  </si>
  <si>
    <t>NWRAM012</t>
  </si>
  <si>
    <t>ITSO001</t>
  </si>
  <si>
    <t>ITSO003</t>
  </si>
  <si>
    <t>SHGA001</t>
  </si>
  <si>
    <t>NWDIT012</t>
  </si>
  <si>
    <t>NWMOT001</t>
  </si>
  <si>
    <t>NWTSW011</t>
  </si>
  <si>
    <t>NWTSW013</t>
  </si>
  <si>
    <t>NWRAT005</t>
  </si>
  <si>
    <t>NWRAT006</t>
  </si>
  <si>
    <t>NWMFK001</t>
  </si>
  <si>
    <t>NWMFK005</t>
  </si>
  <si>
    <t>NWMFK002</t>
  </si>
  <si>
    <t>NWMFK003</t>
  </si>
  <si>
    <t>NWMFK004</t>
  </si>
  <si>
    <t>NWMFK006</t>
  </si>
  <si>
    <t>NWMFK007</t>
  </si>
  <si>
    <t>NWRAM011</t>
  </si>
  <si>
    <t>Hot Spot Tswaing Groundwater Source Development</t>
  </si>
  <si>
    <t>Hot Spot Refurbishment of Itsoseng WWTW</t>
  </si>
  <si>
    <t>Hot Spot Groundwater Source Development for Disobotla LM</t>
  </si>
  <si>
    <t>Hot Spot Ramotshere Moiloa Bulk Reticulation</t>
  </si>
  <si>
    <t>Hot Spot Water Supply Project of Mogogwe Ward</t>
  </si>
  <si>
    <t>Hot Spot Ratlou Groundwater Source Development</t>
  </si>
  <si>
    <t>Hot spot Signal Hill Water Assessment</t>
  </si>
  <si>
    <t>Hot Spot Refurbishment of Motswedi WWTW</t>
  </si>
  <si>
    <t>Hot Spot Mafikeng South Regional Bulkwater</t>
  </si>
  <si>
    <t>TSWLM008</t>
  </si>
  <si>
    <t>TSWLM009</t>
  </si>
  <si>
    <t>EB/TAM002</t>
  </si>
  <si>
    <t>SLK001</t>
  </si>
  <si>
    <t>EB/TAM001</t>
  </si>
  <si>
    <t>EAWS001</t>
  </si>
  <si>
    <t>SLK002</t>
  </si>
  <si>
    <t>EAWS003</t>
  </si>
  <si>
    <t>TSWLM012</t>
  </si>
  <si>
    <t>TSWLM011</t>
  </si>
  <si>
    <t>TSWLM013</t>
  </si>
  <si>
    <t>TSWLM014</t>
  </si>
  <si>
    <t>TSWLM015</t>
  </si>
  <si>
    <t>TSWLM010</t>
  </si>
  <si>
    <t>HHS001</t>
  </si>
  <si>
    <t>KWI001</t>
  </si>
  <si>
    <t>EAWS002</t>
  </si>
  <si>
    <t>HHS002</t>
  </si>
  <si>
    <t>TSWLM016</t>
  </si>
  <si>
    <t>EAWS004</t>
  </si>
  <si>
    <t>DDI001</t>
  </si>
  <si>
    <t>TSWLM019</t>
  </si>
  <si>
    <t>TSWLM017</t>
  </si>
  <si>
    <t>TSWLM018</t>
  </si>
  <si>
    <t>TSWLM020</t>
  </si>
  <si>
    <t>DDEC002</t>
  </si>
  <si>
    <t>DDEC001</t>
  </si>
  <si>
    <t>TSWLM022</t>
  </si>
  <si>
    <t>TSWLM021</t>
  </si>
  <si>
    <t>HHS004</t>
  </si>
  <si>
    <t>TSWLM026</t>
  </si>
  <si>
    <t>TSWLM025</t>
  </si>
  <si>
    <t>TSWLM027</t>
  </si>
  <si>
    <t>TSWLM024</t>
  </si>
  <si>
    <t>TSWLM023</t>
  </si>
  <si>
    <t>TSWLM029</t>
  </si>
  <si>
    <t>TSWLM028</t>
  </si>
  <si>
    <t>EAWS005</t>
  </si>
  <si>
    <t>TSWLM030</t>
  </si>
  <si>
    <t>TSWLM031</t>
  </si>
  <si>
    <t>HHS003</t>
  </si>
  <si>
    <t>DDEC003</t>
  </si>
  <si>
    <t>Emmergencies Tswaing LM Projects</t>
  </si>
  <si>
    <t>Emergency Boreholes OR Tambo DM</t>
  </si>
  <si>
    <t>Emergency Sewer Lines in Kopanong LM</t>
  </si>
  <si>
    <t>Emergency Augmentation of Water Supply at Chris Hani DM</t>
  </si>
  <si>
    <t>Emmergency Hire of Honey Sucker</t>
  </si>
  <si>
    <t>Emergency Kroonstad Water Intervention Emmergency</t>
  </si>
  <si>
    <t>Emmergency Drought Disaster Intervention in the Free State</t>
  </si>
  <si>
    <t>Emmergency Siting, Drilling and Equipping of Boreholes in Eastern Cape</t>
  </si>
  <si>
    <t>Emergency Eastern Cape</t>
  </si>
  <si>
    <t>INVP1723</t>
  </si>
  <si>
    <t>INVP1795</t>
  </si>
  <si>
    <t>INVP1796</t>
  </si>
  <si>
    <t>INVP1797</t>
  </si>
  <si>
    <t>INVP1809</t>
  </si>
  <si>
    <t>INVP1810</t>
  </si>
  <si>
    <t>INVP2279</t>
  </si>
  <si>
    <t>INVP2280</t>
  </si>
  <si>
    <t>INVP2290</t>
  </si>
  <si>
    <t>INVP2292</t>
  </si>
  <si>
    <t>INVP2293</t>
  </si>
  <si>
    <t>INVP2294</t>
  </si>
  <si>
    <t>INVP2296</t>
  </si>
  <si>
    <t>INVP2297</t>
  </si>
  <si>
    <t>INVP2414</t>
  </si>
  <si>
    <t>INVP2510</t>
  </si>
  <si>
    <t>INVP2575</t>
  </si>
  <si>
    <t>Xmoore</t>
  </si>
  <si>
    <t>Water tankers</t>
  </si>
  <si>
    <t>MP9420</t>
  </si>
  <si>
    <t>MP9421</t>
  </si>
  <si>
    <t>MP9422</t>
  </si>
  <si>
    <t>MP9423</t>
  </si>
  <si>
    <t>MP9424</t>
  </si>
  <si>
    <t>MP9425</t>
  </si>
  <si>
    <t>MP9619</t>
  </si>
  <si>
    <t>MP9620</t>
  </si>
  <si>
    <t>MP9658</t>
  </si>
  <si>
    <t>MP9968</t>
  </si>
  <si>
    <t>MP9977</t>
  </si>
  <si>
    <t>Midmar</t>
  </si>
  <si>
    <t>IN138901</t>
  </si>
  <si>
    <t>Aqua</t>
  </si>
  <si>
    <t>IN140833</t>
  </si>
  <si>
    <t>IN140835</t>
  </si>
  <si>
    <t>IN140838</t>
  </si>
  <si>
    <t>IN140840</t>
  </si>
  <si>
    <t>IN140842</t>
  </si>
  <si>
    <t>IN144631</t>
  </si>
  <si>
    <t>IN145593</t>
  </si>
  <si>
    <t>Safcrete construction</t>
  </si>
  <si>
    <t>Bucket eradication</t>
  </si>
  <si>
    <t>Vharanani Properties</t>
  </si>
  <si>
    <t>NJR Projects</t>
  </si>
  <si>
    <t>Babereki</t>
  </si>
  <si>
    <t>Urban Dynamics</t>
  </si>
  <si>
    <t>Project management</t>
  </si>
  <si>
    <t>Blackhead</t>
  </si>
  <si>
    <t>SCIP</t>
  </si>
  <si>
    <t>Dumaka</t>
  </si>
  <si>
    <t>SL Balakistein</t>
  </si>
  <si>
    <t>Asande</t>
  </si>
  <si>
    <t>Verification</t>
  </si>
  <si>
    <t>Various</t>
  </si>
  <si>
    <t>Category</t>
  </si>
  <si>
    <t>Bucket Eradication</t>
  </si>
  <si>
    <t>Drought intervention</t>
  </si>
  <si>
    <t>Status</t>
  </si>
  <si>
    <t>Disputed</t>
  </si>
  <si>
    <t>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</si>
</sst>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4" fontId="0" fillId="0" borderId="0" xfId="1" applyFont="1"/>
    <xf numFmtId="165" fontId="0" fillId="0" borderId="0" xfId="1" applyNumberFormat="1" applyFont="1"/>
    <xf numFmtId="165" fontId="2" fillId="0" borderId="0" xfId="0" applyNumberFormat="1" applyFont="1"/>
    <xf numFmtId="3" fontId="0" fillId="0" borderId="0" xfId="0" applyNumberFormat="1" applyBorder="1"/>
    <xf numFmtId="4" fontId="3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/>
    <xf numFmtId="4" fontId="2" fillId="0" borderId="0" xfId="0" applyNumberFormat="1" applyFont="1" applyBorder="1"/>
    <xf numFmtId="0" fontId="1" fillId="0" borderId="0" xfId="2" applyBorder="1"/>
    <xf numFmtId="0" fontId="1" fillId="0" borderId="0" xfId="2" applyFill="1" applyBorder="1"/>
    <xf numFmtId="164" fontId="0" fillId="0" borderId="0" xfId="1" applyFont="1" applyBorder="1"/>
    <xf numFmtId="0" fontId="2" fillId="0" borderId="0" xfId="0" applyFont="1" applyBorder="1"/>
    <xf numFmtId="164" fontId="1" fillId="0" borderId="0" xfId="1" applyBorder="1"/>
    <xf numFmtId="164" fontId="1" fillId="0" borderId="0" xfId="1" applyFill="1" applyBorder="1"/>
    <xf numFmtId="164" fontId="4" fillId="0" borderId="0" xfId="1" applyFont="1" applyBorder="1" applyAlignment="1">
      <alignment horizontal="right" vertical="center"/>
    </xf>
    <xf numFmtId="164" fontId="2" fillId="0" borderId="0" xfId="1" applyFont="1"/>
    <xf numFmtId="4" fontId="2" fillId="0" borderId="0" xfId="0" applyNumberFormat="1" applyFont="1"/>
    <xf numFmtId="0" fontId="2" fillId="0" borderId="1" xfId="0" applyFont="1" applyBorder="1"/>
    <xf numFmtId="3" fontId="0" fillId="0" borderId="1" xfId="0" applyNumberFormat="1" applyBorder="1"/>
    <xf numFmtId="4" fontId="3" fillId="0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/>
    <xf numFmtId="0" fontId="1" fillId="0" borderId="1" xfId="2" applyBorder="1"/>
    <xf numFmtId="164" fontId="1" fillId="0" borderId="1" xfId="1" applyBorder="1"/>
    <xf numFmtId="0" fontId="1" fillId="0" borderId="1" xfId="2" applyFill="1" applyBorder="1"/>
    <xf numFmtId="164" fontId="1" fillId="0" borderId="1" xfId="1" applyFill="1" applyBorder="1"/>
    <xf numFmtId="164" fontId="4" fillId="0" borderId="1" xfId="1" applyFont="1" applyBorder="1" applyAlignment="1">
      <alignment horizontal="right" vertical="center"/>
    </xf>
    <xf numFmtId="164" fontId="0" fillId="0" borderId="1" xfId="1" applyFont="1" applyBorder="1"/>
    <xf numFmtId="165" fontId="0" fillId="0" borderId="1" xfId="1" applyNumberFormat="1" applyFont="1" applyBorder="1"/>
  </cellXfs>
  <cellStyles count="3">
    <cellStyle name="Comma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15" bestFit="1" customWidth="1"/>
    <col min="2" max="2" width="20.5703125" customWidth="1"/>
    <col min="3" max="3" width="22.140625" customWidth="1"/>
    <col min="4" max="4" width="47.85546875" customWidth="1"/>
    <col min="5" max="5" width="27.7109375" customWidth="1"/>
    <col min="6" max="6" width="24.7109375" customWidth="1"/>
  </cols>
  <sheetData>
    <row r="1" spans="1:6" s="9" customFormat="1" x14ac:dyDescent="0.25">
      <c r="A1" s="20" t="s">
        <v>0</v>
      </c>
      <c r="B1" s="20" t="s">
        <v>1</v>
      </c>
      <c r="C1" s="20" t="s">
        <v>4</v>
      </c>
      <c r="D1" s="20" t="s">
        <v>2</v>
      </c>
      <c r="E1" s="20" t="s">
        <v>183</v>
      </c>
      <c r="F1" s="20" t="s">
        <v>186</v>
      </c>
    </row>
    <row r="2" spans="1:6" x14ac:dyDescent="0.25">
      <c r="A2" s="21" t="s">
        <v>6</v>
      </c>
      <c r="B2" s="22">
        <v>107580963.43000001</v>
      </c>
      <c r="C2" s="23" t="s">
        <v>5</v>
      </c>
      <c r="D2" s="24" t="s">
        <v>3</v>
      </c>
      <c r="E2" s="23" t="s">
        <v>3</v>
      </c>
      <c r="F2" s="24" t="s">
        <v>187</v>
      </c>
    </row>
    <row r="3" spans="1:6" x14ac:dyDescent="0.25">
      <c r="A3" s="25" t="s">
        <v>7</v>
      </c>
      <c r="B3" s="22">
        <v>48435578.43</v>
      </c>
      <c r="C3" s="23" t="s">
        <v>5</v>
      </c>
      <c r="D3" s="24" t="s">
        <v>3</v>
      </c>
      <c r="E3" s="23" t="s">
        <v>3</v>
      </c>
      <c r="F3" s="24" t="s">
        <v>187</v>
      </c>
    </row>
    <row r="4" spans="1:6" x14ac:dyDescent="0.25">
      <c r="A4" s="21" t="s">
        <v>8</v>
      </c>
      <c r="B4" s="22">
        <v>46268639.229999997</v>
      </c>
      <c r="C4" s="23" t="s">
        <v>5</v>
      </c>
      <c r="D4" s="24" t="s">
        <v>3</v>
      </c>
      <c r="E4" s="23" t="s">
        <v>3</v>
      </c>
      <c r="F4" s="24" t="s">
        <v>187</v>
      </c>
    </row>
    <row r="5" spans="1:6" x14ac:dyDescent="0.25">
      <c r="A5" s="26" t="s">
        <v>9</v>
      </c>
      <c r="B5" s="27">
        <v>1482530.2380000001</v>
      </c>
      <c r="C5" s="23" t="s">
        <v>33</v>
      </c>
      <c r="D5" s="26" t="s">
        <v>34</v>
      </c>
      <c r="E5" s="28" t="s">
        <v>185</v>
      </c>
      <c r="F5" s="28" t="s">
        <v>188</v>
      </c>
    </row>
    <row r="6" spans="1:6" x14ac:dyDescent="0.25">
      <c r="A6" s="26" t="s">
        <v>10</v>
      </c>
      <c r="B6" s="27">
        <v>505547.78400000004</v>
      </c>
      <c r="C6" s="23" t="s">
        <v>33</v>
      </c>
      <c r="D6" s="26" t="s">
        <v>34</v>
      </c>
      <c r="E6" s="28" t="s">
        <v>185</v>
      </c>
      <c r="F6" s="28" t="s">
        <v>188</v>
      </c>
    </row>
    <row r="7" spans="1:6" x14ac:dyDescent="0.25">
      <c r="A7" s="26" t="s">
        <v>11</v>
      </c>
      <c r="B7" s="27">
        <v>2533817.48</v>
      </c>
      <c r="C7" s="23" t="s">
        <v>33</v>
      </c>
      <c r="D7" s="26" t="s">
        <v>34</v>
      </c>
      <c r="E7" s="28" t="s">
        <v>185</v>
      </c>
      <c r="F7" s="28" t="s">
        <v>188</v>
      </c>
    </row>
    <row r="8" spans="1:6" x14ac:dyDescent="0.25">
      <c r="A8" s="26" t="s">
        <v>12</v>
      </c>
      <c r="B8" s="27">
        <v>1130602.55</v>
      </c>
      <c r="C8" s="23" t="s">
        <v>33</v>
      </c>
      <c r="D8" s="26" t="s">
        <v>34</v>
      </c>
      <c r="E8" s="28" t="s">
        <v>185</v>
      </c>
      <c r="F8" s="28" t="s">
        <v>188</v>
      </c>
    </row>
    <row r="9" spans="1:6" x14ac:dyDescent="0.25">
      <c r="A9" s="26" t="s">
        <v>13</v>
      </c>
      <c r="B9" s="27">
        <v>1836717.81</v>
      </c>
      <c r="C9" s="23" t="s">
        <v>33</v>
      </c>
      <c r="D9" s="26" t="s">
        <v>34</v>
      </c>
      <c r="E9" s="28" t="s">
        <v>185</v>
      </c>
      <c r="F9" s="28" t="s">
        <v>188</v>
      </c>
    </row>
    <row r="10" spans="1:6" x14ac:dyDescent="0.25">
      <c r="A10" s="26" t="s">
        <v>14</v>
      </c>
      <c r="B10" s="27">
        <v>1284798.3799999999</v>
      </c>
      <c r="C10" s="23" t="s">
        <v>33</v>
      </c>
      <c r="D10" s="26" t="s">
        <v>35</v>
      </c>
      <c r="E10" s="28" t="s">
        <v>185</v>
      </c>
      <c r="F10" s="28" t="s">
        <v>188</v>
      </c>
    </row>
    <row r="11" spans="1:6" x14ac:dyDescent="0.25">
      <c r="A11" s="26" t="s">
        <v>15</v>
      </c>
      <c r="B11" s="27">
        <v>1905577.79</v>
      </c>
      <c r="C11" s="23" t="s">
        <v>33</v>
      </c>
      <c r="D11" s="26" t="s">
        <v>34</v>
      </c>
      <c r="E11" s="28" t="s">
        <v>185</v>
      </c>
      <c r="F11" s="28" t="s">
        <v>188</v>
      </c>
    </row>
    <row r="12" spans="1:6" x14ac:dyDescent="0.25">
      <c r="A12" s="26" t="s">
        <v>16</v>
      </c>
      <c r="B12" s="27">
        <v>65298.559999999998</v>
      </c>
      <c r="C12" s="23" t="s">
        <v>33</v>
      </c>
      <c r="D12" s="26" t="s">
        <v>36</v>
      </c>
      <c r="E12" s="28" t="s">
        <v>185</v>
      </c>
      <c r="F12" s="28" t="s">
        <v>188</v>
      </c>
    </row>
    <row r="13" spans="1:6" x14ac:dyDescent="0.25">
      <c r="A13" s="26" t="s">
        <v>17</v>
      </c>
      <c r="B13" s="27">
        <v>1430803.76</v>
      </c>
      <c r="C13" s="23" t="s">
        <v>33</v>
      </c>
      <c r="D13" s="26" t="s">
        <v>35</v>
      </c>
      <c r="E13" s="28" t="s">
        <v>185</v>
      </c>
      <c r="F13" s="28" t="s">
        <v>188</v>
      </c>
    </row>
    <row r="14" spans="1:6" x14ac:dyDescent="0.25">
      <c r="A14" s="26" t="s">
        <v>18</v>
      </c>
      <c r="B14" s="27">
        <v>506771.16</v>
      </c>
      <c r="C14" s="23" t="s">
        <v>33</v>
      </c>
      <c r="D14" s="26" t="s">
        <v>36</v>
      </c>
      <c r="E14" s="28" t="s">
        <v>185</v>
      </c>
      <c r="F14" s="28" t="s">
        <v>188</v>
      </c>
    </row>
    <row r="15" spans="1:6" x14ac:dyDescent="0.25">
      <c r="A15" s="26" t="s">
        <v>19</v>
      </c>
      <c r="B15" s="27">
        <v>1147071.33</v>
      </c>
      <c r="C15" s="23" t="s">
        <v>33</v>
      </c>
      <c r="D15" s="26" t="s">
        <v>34</v>
      </c>
      <c r="E15" s="28" t="s">
        <v>185</v>
      </c>
      <c r="F15" s="28" t="s">
        <v>188</v>
      </c>
    </row>
    <row r="16" spans="1:6" x14ac:dyDescent="0.25">
      <c r="A16" s="26" t="s">
        <v>20</v>
      </c>
      <c r="B16" s="27">
        <v>1862810.07</v>
      </c>
      <c r="C16" s="23" t="s">
        <v>33</v>
      </c>
      <c r="D16" s="26" t="s">
        <v>36</v>
      </c>
      <c r="E16" s="28" t="s">
        <v>185</v>
      </c>
      <c r="F16" s="28" t="s">
        <v>188</v>
      </c>
    </row>
    <row r="17" spans="1:6" x14ac:dyDescent="0.25">
      <c r="A17" s="26" t="s">
        <v>21</v>
      </c>
      <c r="B17" s="27">
        <v>1690563.18</v>
      </c>
      <c r="C17" s="23" t="s">
        <v>33</v>
      </c>
      <c r="D17" s="26" t="s">
        <v>35</v>
      </c>
      <c r="E17" s="28" t="s">
        <v>185</v>
      </c>
      <c r="F17" s="28" t="s">
        <v>188</v>
      </c>
    </row>
    <row r="18" spans="1:6" x14ac:dyDescent="0.25">
      <c r="A18" s="26" t="s">
        <v>22</v>
      </c>
      <c r="B18" s="27">
        <v>2136007.69</v>
      </c>
      <c r="C18" s="23" t="s">
        <v>33</v>
      </c>
      <c r="D18" s="26" t="s">
        <v>34</v>
      </c>
      <c r="E18" s="28" t="s">
        <v>185</v>
      </c>
      <c r="F18" s="28" t="s">
        <v>188</v>
      </c>
    </row>
    <row r="19" spans="1:6" x14ac:dyDescent="0.25">
      <c r="A19" s="26" t="s">
        <v>23</v>
      </c>
      <c r="B19" s="27">
        <v>1285918.77</v>
      </c>
      <c r="C19" s="23" t="s">
        <v>33</v>
      </c>
      <c r="D19" s="26" t="s">
        <v>35</v>
      </c>
      <c r="E19" s="28" t="s">
        <v>185</v>
      </c>
      <c r="F19" s="28" t="s">
        <v>188</v>
      </c>
    </row>
    <row r="20" spans="1:6" x14ac:dyDescent="0.25">
      <c r="A20" s="26" t="s">
        <v>24</v>
      </c>
      <c r="B20" s="27">
        <v>421743.56</v>
      </c>
      <c r="C20" s="23" t="s">
        <v>33</v>
      </c>
      <c r="D20" s="26" t="s">
        <v>36</v>
      </c>
      <c r="E20" s="28" t="s">
        <v>185</v>
      </c>
      <c r="F20" s="28" t="s">
        <v>188</v>
      </c>
    </row>
    <row r="21" spans="1:6" x14ac:dyDescent="0.25">
      <c r="A21" s="26" t="s">
        <v>25</v>
      </c>
      <c r="B21" s="27">
        <v>672419.42</v>
      </c>
      <c r="C21" s="23" t="s">
        <v>33</v>
      </c>
      <c r="D21" s="26" t="s">
        <v>36</v>
      </c>
      <c r="E21" s="28" t="s">
        <v>185</v>
      </c>
      <c r="F21" s="28" t="s">
        <v>188</v>
      </c>
    </row>
    <row r="22" spans="1:6" x14ac:dyDescent="0.25">
      <c r="A22" s="26" t="s">
        <v>26</v>
      </c>
      <c r="B22" s="27">
        <v>1163782.1499999999</v>
      </c>
      <c r="C22" s="23" t="s">
        <v>33</v>
      </c>
      <c r="D22" s="26" t="s">
        <v>34</v>
      </c>
      <c r="E22" s="28" t="s">
        <v>185</v>
      </c>
      <c r="F22" s="28" t="s">
        <v>188</v>
      </c>
    </row>
    <row r="23" spans="1:6" x14ac:dyDescent="0.25">
      <c r="A23" s="26" t="s">
        <v>27</v>
      </c>
      <c r="B23" s="27">
        <v>643127.84</v>
      </c>
      <c r="C23" s="23" t="s">
        <v>33</v>
      </c>
      <c r="D23" s="26" t="s">
        <v>36</v>
      </c>
      <c r="E23" s="28" t="s">
        <v>185</v>
      </c>
      <c r="F23" s="28" t="s">
        <v>188</v>
      </c>
    </row>
    <row r="24" spans="1:6" x14ac:dyDescent="0.25">
      <c r="A24" s="26" t="s">
        <v>28</v>
      </c>
      <c r="B24" s="27">
        <v>223085.13</v>
      </c>
      <c r="C24" s="23" t="s">
        <v>33</v>
      </c>
      <c r="D24" s="26" t="s">
        <v>34</v>
      </c>
      <c r="E24" s="28" t="s">
        <v>185</v>
      </c>
      <c r="F24" s="28" t="s">
        <v>188</v>
      </c>
    </row>
    <row r="25" spans="1:6" x14ac:dyDescent="0.25">
      <c r="A25" s="26" t="s">
        <v>29</v>
      </c>
      <c r="B25" s="27">
        <v>1449539.07</v>
      </c>
      <c r="C25" s="23" t="s">
        <v>33</v>
      </c>
      <c r="D25" s="26" t="s">
        <v>37</v>
      </c>
      <c r="E25" s="28" t="s">
        <v>185</v>
      </c>
      <c r="F25" s="28" t="s">
        <v>188</v>
      </c>
    </row>
    <row r="26" spans="1:6" x14ac:dyDescent="0.25">
      <c r="A26" s="26" t="s">
        <v>30</v>
      </c>
      <c r="B26" s="27">
        <v>735860</v>
      </c>
      <c r="C26" s="23" t="s">
        <v>33</v>
      </c>
      <c r="D26" s="26" t="s">
        <v>36</v>
      </c>
      <c r="E26" s="28" t="s">
        <v>185</v>
      </c>
      <c r="F26" s="28" t="s">
        <v>188</v>
      </c>
    </row>
    <row r="27" spans="1:6" x14ac:dyDescent="0.25">
      <c r="A27" s="26" t="s">
        <v>31</v>
      </c>
      <c r="B27" s="27">
        <v>203124.92</v>
      </c>
      <c r="C27" s="23" t="s">
        <v>33</v>
      </c>
      <c r="D27" s="26" t="s">
        <v>34</v>
      </c>
      <c r="E27" s="28" t="s">
        <v>185</v>
      </c>
      <c r="F27" s="28" t="s">
        <v>188</v>
      </c>
    </row>
    <row r="28" spans="1:6" x14ac:dyDescent="0.25">
      <c r="A28" s="26" t="s">
        <v>32</v>
      </c>
      <c r="B28" s="27">
        <v>2198994.1889999998</v>
      </c>
      <c r="C28" s="23" t="s">
        <v>33</v>
      </c>
      <c r="D28" s="26" t="s">
        <v>34</v>
      </c>
      <c r="E28" s="28" t="s">
        <v>185</v>
      </c>
      <c r="F28" s="28" t="s">
        <v>188</v>
      </c>
    </row>
    <row r="29" spans="1:6" x14ac:dyDescent="0.25">
      <c r="A29" s="26" t="s">
        <v>38</v>
      </c>
      <c r="B29" s="27">
        <v>1081827.83</v>
      </c>
      <c r="C29" s="23" t="s">
        <v>33</v>
      </c>
      <c r="D29" s="26" t="s">
        <v>69</v>
      </c>
      <c r="E29" s="28" t="s">
        <v>185</v>
      </c>
      <c r="F29" s="28" t="s">
        <v>188</v>
      </c>
    </row>
    <row r="30" spans="1:6" x14ac:dyDescent="0.25">
      <c r="A30" s="28" t="s">
        <v>39</v>
      </c>
      <c r="B30" s="29">
        <v>34114.5</v>
      </c>
      <c r="C30" s="23" t="s">
        <v>33</v>
      </c>
      <c r="D30" s="28" t="s">
        <v>70</v>
      </c>
      <c r="E30" s="28" t="s">
        <v>185</v>
      </c>
      <c r="F30" s="28" t="s">
        <v>188</v>
      </c>
    </row>
    <row r="31" spans="1:6" x14ac:dyDescent="0.25">
      <c r="A31" s="26" t="s">
        <v>40</v>
      </c>
      <c r="B31" s="27">
        <v>1204172.73</v>
      </c>
      <c r="C31" s="23" t="s">
        <v>33</v>
      </c>
      <c r="D31" s="26" t="s">
        <v>71</v>
      </c>
      <c r="E31" s="28" t="s">
        <v>185</v>
      </c>
      <c r="F31" s="28" t="s">
        <v>188</v>
      </c>
    </row>
    <row r="32" spans="1:6" x14ac:dyDescent="0.25">
      <c r="A32" s="26" t="s">
        <v>41</v>
      </c>
      <c r="B32" s="27">
        <v>646137.35</v>
      </c>
      <c r="C32" s="23" t="s">
        <v>33</v>
      </c>
      <c r="D32" s="26" t="s">
        <v>71</v>
      </c>
      <c r="E32" s="28" t="s">
        <v>185</v>
      </c>
      <c r="F32" s="28" t="s">
        <v>188</v>
      </c>
    </row>
    <row r="33" spans="1:6" x14ac:dyDescent="0.25">
      <c r="A33" s="26" t="s">
        <v>42</v>
      </c>
      <c r="B33" s="27">
        <v>20534265.223499998</v>
      </c>
      <c r="C33" s="23" t="s">
        <v>33</v>
      </c>
      <c r="D33" s="26" t="s">
        <v>72</v>
      </c>
      <c r="E33" s="28" t="s">
        <v>185</v>
      </c>
      <c r="F33" s="28" t="s">
        <v>188</v>
      </c>
    </row>
    <row r="34" spans="1:6" x14ac:dyDescent="0.25">
      <c r="A34" s="26" t="s">
        <v>43</v>
      </c>
      <c r="B34" s="27">
        <v>1785274.6274999999</v>
      </c>
      <c r="C34" s="23" t="s">
        <v>33</v>
      </c>
      <c r="D34" s="26" t="s">
        <v>73</v>
      </c>
      <c r="E34" s="28" t="s">
        <v>185</v>
      </c>
      <c r="F34" s="28" t="s">
        <v>188</v>
      </c>
    </row>
    <row r="35" spans="1:6" x14ac:dyDescent="0.25">
      <c r="A35" s="26" t="s">
        <v>44</v>
      </c>
      <c r="B35" s="27">
        <v>1004232.1275000001</v>
      </c>
      <c r="C35" s="23" t="s">
        <v>33</v>
      </c>
      <c r="D35" s="26" t="s">
        <v>73</v>
      </c>
      <c r="E35" s="28" t="s">
        <v>185</v>
      </c>
      <c r="F35" s="28" t="s">
        <v>188</v>
      </c>
    </row>
    <row r="36" spans="1:6" x14ac:dyDescent="0.25">
      <c r="A36" s="26" t="s">
        <v>45</v>
      </c>
      <c r="B36" s="27">
        <v>201543.93</v>
      </c>
      <c r="C36" s="23" t="s">
        <v>33</v>
      </c>
      <c r="D36" s="26" t="s">
        <v>74</v>
      </c>
      <c r="E36" s="28" t="s">
        <v>185</v>
      </c>
      <c r="F36" s="28" t="s">
        <v>188</v>
      </c>
    </row>
    <row r="37" spans="1:6" x14ac:dyDescent="0.25">
      <c r="A37" s="26" t="s">
        <v>46</v>
      </c>
      <c r="B37" s="27">
        <v>171000</v>
      </c>
      <c r="C37" s="23" t="s">
        <v>33</v>
      </c>
      <c r="D37" s="26" t="s">
        <v>74</v>
      </c>
      <c r="E37" s="28" t="s">
        <v>185</v>
      </c>
      <c r="F37" s="28" t="s">
        <v>188</v>
      </c>
    </row>
    <row r="38" spans="1:6" x14ac:dyDescent="0.25">
      <c r="A38" s="26" t="s">
        <v>47</v>
      </c>
      <c r="B38" s="27">
        <v>85525.99</v>
      </c>
      <c r="C38" s="23" t="s">
        <v>33</v>
      </c>
      <c r="D38" s="26" t="s">
        <v>74</v>
      </c>
      <c r="E38" s="28" t="s">
        <v>185</v>
      </c>
      <c r="F38" s="28" t="s">
        <v>188</v>
      </c>
    </row>
    <row r="39" spans="1:6" x14ac:dyDescent="0.25">
      <c r="A39" s="26" t="s">
        <v>48</v>
      </c>
      <c r="B39" s="27">
        <v>243307.84</v>
      </c>
      <c r="C39" s="23" t="s">
        <v>33</v>
      </c>
      <c r="D39" s="26" t="s">
        <v>74</v>
      </c>
      <c r="E39" s="28" t="s">
        <v>185</v>
      </c>
      <c r="F39" s="28" t="s">
        <v>188</v>
      </c>
    </row>
    <row r="40" spans="1:6" x14ac:dyDescent="0.25">
      <c r="A40" s="26" t="s">
        <v>49</v>
      </c>
      <c r="B40" s="27">
        <v>1093110.5787500001</v>
      </c>
      <c r="C40" s="23" t="s">
        <v>33</v>
      </c>
      <c r="D40" s="26" t="s">
        <v>72</v>
      </c>
      <c r="E40" s="28" t="s">
        <v>185</v>
      </c>
      <c r="F40" s="28" t="s">
        <v>188</v>
      </c>
    </row>
    <row r="41" spans="1:6" x14ac:dyDescent="0.25">
      <c r="A41" s="26" t="s">
        <v>50</v>
      </c>
      <c r="B41" s="27">
        <v>1927708.0815000001</v>
      </c>
      <c r="C41" s="23" t="s">
        <v>33</v>
      </c>
      <c r="D41" s="26" t="s">
        <v>72</v>
      </c>
      <c r="E41" s="28" t="s">
        <v>185</v>
      </c>
      <c r="F41" s="28" t="s">
        <v>188</v>
      </c>
    </row>
    <row r="42" spans="1:6" x14ac:dyDescent="0.25">
      <c r="A42" s="26" t="s">
        <v>51</v>
      </c>
      <c r="B42" s="27">
        <v>464499.04199999996</v>
      </c>
      <c r="C42" s="23" t="s">
        <v>33</v>
      </c>
      <c r="D42" s="26" t="s">
        <v>72</v>
      </c>
      <c r="E42" s="28" t="s">
        <v>185</v>
      </c>
      <c r="F42" s="28" t="s">
        <v>188</v>
      </c>
    </row>
    <row r="43" spans="1:6" x14ac:dyDescent="0.25">
      <c r="A43" s="28" t="s">
        <v>52</v>
      </c>
      <c r="B43" s="29">
        <v>2324065.9470000002</v>
      </c>
      <c r="C43" s="23" t="s">
        <v>33</v>
      </c>
      <c r="D43" s="28" t="s">
        <v>70</v>
      </c>
      <c r="E43" s="28" t="s">
        <v>185</v>
      </c>
      <c r="F43" s="28" t="s">
        <v>188</v>
      </c>
    </row>
    <row r="44" spans="1:6" x14ac:dyDescent="0.25">
      <c r="A44" s="28" t="s">
        <v>53</v>
      </c>
      <c r="B44" s="29">
        <v>581016.48149999999</v>
      </c>
      <c r="C44" s="23" t="s">
        <v>33</v>
      </c>
      <c r="D44" s="28" t="s">
        <v>70</v>
      </c>
      <c r="E44" s="28" t="s">
        <v>185</v>
      </c>
      <c r="F44" s="28" t="s">
        <v>188</v>
      </c>
    </row>
    <row r="45" spans="1:6" x14ac:dyDescent="0.25">
      <c r="A45" s="26" t="s">
        <v>54</v>
      </c>
      <c r="B45" s="27">
        <v>5041785</v>
      </c>
      <c r="C45" s="23" t="s">
        <v>33</v>
      </c>
      <c r="D45" s="26" t="s">
        <v>75</v>
      </c>
      <c r="E45" s="28" t="s">
        <v>185</v>
      </c>
      <c r="F45" s="28" t="s">
        <v>188</v>
      </c>
    </row>
    <row r="46" spans="1:6" x14ac:dyDescent="0.25">
      <c r="A46" s="26" t="s">
        <v>55</v>
      </c>
      <c r="B46" s="27">
        <v>1251016.1054999998</v>
      </c>
      <c r="C46" s="23" t="s">
        <v>33</v>
      </c>
      <c r="D46" s="26" t="s">
        <v>71</v>
      </c>
      <c r="E46" s="28" t="s">
        <v>185</v>
      </c>
      <c r="F46" s="28" t="s">
        <v>188</v>
      </c>
    </row>
    <row r="47" spans="1:6" x14ac:dyDescent="0.25">
      <c r="A47" s="28" t="s">
        <v>56</v>
      </c>
      <c r="B47" s="29">
        <v>2838153.9375</v>
      </c>
      <c r="C47" s="23" t="s">
        <v>33</v>
      </c>
      <c r="D47" s="28" t="s">
        <v>76</v>
      </c>
      <c r="E47" s="28" t="s">
        <v>185</v>
      </c>
      <c r="F47" s="28" t="s">
        <v>188</v>
      </c>
    </row>
    <row r="48" spans="1:6" x14ac:dyDescent="0.25">
      <c r="A48" s="28" t="s">
        <v>57</v>
      </c>
      <c r="B48" s="29">
        <v>683567.86</v>
      </c>
      <c r="C48" s="23" t="s">
        <v>33</v>
      </c>
      <c r="D48" s="28" t="s">
        <v>69</v>
      </c>
      <c r="E48" s="28" t="s">
        <v>185</v>
      </c>
      <c r="F48" s="28" t="s">
        <v>188</v>
      </c>
    </row>
    <row r="49" spans="1:6" x14ac:dyDescent="0.25">
      <c r="A49" s="28" t="s">
        <v>58</v>
      </c>
      <c r="B49" s="29">
        <v>3563089.32</v>
      </c>
      <c r="C49" s="23" t="s">
        <v>33</v>
      </c>
      <c r="D49" s="28" t="s">
        <v>69</v>
      </c>
      <c r="E49" s="28" t="s">
        <v>185</v>
      </c>
      <c r="F49" s="28" t="s">
        <v>188</v>
      </c>
    </row>
    <row r="50" spans="1:6" x14ac:dyDescent="0.25">
      <c r="A50" s="26" t="s">
        <v>59</v>
      </c>
      <c r="B50" s="27">
        <v>2845374.28</v>
      </c>
      <c r="C50" s="23" t="s">
        <v>33</v>
      </c>
      <c r="D50" s="26" t="s">
        <v>74</v>
      </c>
      <c r="E50" s="28" t="s">
        <v>185</v>
      </c>
      <c r="F50" s="28" t="s">
        <v>188</v>
      </c>
    </row>
    <row r="51" spans="1:6" x14ac:dyDescent="0.25">
      <c r="A51" s="26" t="s">
        <v>60</v>
      </c>
      <c r="B51" s="27">
        <v>1863848.763</v>
      </c>
      <c r="C51" s="23" t="s">
        <v>33</v>
      </c>
      <c r="D51" s="26" t="s">
        <v>74</v>
      </c>
      <c r="E51" s="28" t="s">
        <v>185</v>
      </c>
      <c r="F51" s="28" t="s">
        <v>188</v>
      </c>
    </row>
    <row r="52" spans="1:6" x14ac:dyDescent="0.25">
      <c r="A52" s="26" t="s">
        <v>61</v>
      </c>
      <c r="B52" s="27">
        <v>381813.09</v>
      </c>
      <c r="C52" s="23" t="s">
        <v>33</v>
      </c>
      <c r="D52" s="26" t="s">
        <v>77</v>
      </c>
      <c r="E52" s="28" t="s">
        <v>185</v>
      </c>
      <c r="F52" s="28" t="s">
        <v>188</v>
      </c>
    </row>
    <row r="53" spans="1:6" x14ac:dyDescent="0.25">
      <c r="A53" s="26" t="s">
        <v>62</v>
      </c>
      <c r="B53" s="27">
        <v>87351.83</v>
      </c>
      <c r="C53" s="23" t="s">
        <v>33</v>
      </c>
      <c r="D53" s="26" t="s">
        <v>77</v>
      </c>
      <c r="E53" s="28" t="s">
        <v>185</v>
      </c>
      <c r="F53" s="28" t="s">
        <v>188</v>
      </c>
    </row>
    <row r="54" spans="1:6" x14ac:dyDescent="0.25">
      <c r="A54" s="26" t="s">
        <v>63</v>
      </c>
      <c r="B54" s="27">
        <v>846296.1</v>
      </c>
      <c r="C54" s="23" t="s">
        <v>33</v>
      </c>
      <c r="D54" s="26" t="s">
        <v>77</v>
      </c>
      <c r="E54" s="28" t="s">
        <v>185</v>
      </c>
      <c r="F54" s="28" t="s">
        <v>188</v>
      </c>
    </row>
    <row r="55" spans="1:6" x14ac:dyDescent="0.25">
      <c r="A55" s="26" t="s">
        <v>64</v>
      </c>
      <c r="B55" s="27">
        <v>1739511.18</v>
      </c>
      <c r="C55" s="23" t="s">
        <v>33</v>
      </c>
      <c r="D55" s="26" t="s">
        <v>77</v>
      </c>
      <c r="E55" s="28" t="s">
        <v>185</v>
      </c>
      <c r="F55" s="28" t="s">
        <v>188</v>
      </c>
    </row>
    <row r="56" spans="1:6" x14ac:dyDescent="0.25">
      <c r="A56" s="26" t="s">
        <v>65</v>
      </c>
      <c r="B56" s="27">
        <v>1121097.3799999999</v>
      </c>
      <c r="C56" s="23" t="s">
        <v>33</v>
      </c>
      <c r="D56" s="26" t="s">
        <v>77</v>
      </c>
      <c r="E56" s="28" t="s">
        <v>185</v>
      </c>
      <c r="F56" s="28" t="s">
        <v>188</v>
      </c>
    </row>
    <row r="57" spans="1:6" x14ac:dyDescent="0.25">
      <c r="A57" s="26" t="s">
        <v>66</v>
      </c>
      <c r="B57" s="27">
        <v>1122322.42</v>
      </c>
      <c r="C57" s="23" t="s">
        <v>33</v>
      </c>
      <c r="D57" s="26" t="s">
        <v>77</v>
      </c>
      <c r="E57" s="28" t="s">
        <v>185</v>
      </c>
      <c r="F57" s="28" t="s">
        <v>188</v>
      </c>
    </row>
    <row r="58" spans="1:6" x14ac:dyDescent="0.25">
      <c r="A58" s="26" t="s">
        <v>67</v>
      </c>
      <c r="B58" s="27">
        <v>1203779.409</v>
      </c>
      <c r="C58" s="23" t="s">
        <v>33</v>
      </c>
      <c r="D58" s="26" t="s">
        <v>77</v>
      </c>
      <c r="E58" s="28" t="s">
        <v>185</v>
      </c>
      <c r="F58" s="28" t="s">
        <v>188</v>
      </c>
    </row>
    <row r="59" spans="1:6" x14ac:dyDescent="0.25">
      <c r="A59" s="26" t="s">
        <v>68</v>
      </c>
      <c r="B59" s="27">
        <v>2198911.5014999998</v>
      </c>
      <c r="C59" s="23" t="s">
        <v>33</v>
      </c>
      <c r="D59" s="26" t="s">
        <v>72</v>
      </c>
      <c r="E59" s="28" t="s">
        <v>185</v>
      </c>
      <c r="F59" s="28" t="s">
        <v>188</v>
      </c>
    </row>
    <row r="60" spans="1:6" x14ac:dyDescent="0.25">
      <c r="A60" s="26" t="s">
        <v>78</v>
      </c>
      <c r="B60" s="27">
        <v>2375709.84</v>
      </c>
      <c r="C60" s="23" t="s">
        <v>33</v>
      </c>
      <c r="D60" s="26" t="s">
        <v>120</v>
      </c>
      <c r="E60" s="28" t="s">
        <v>185</v>
      </c>
      <c r="F60" s="28" t="s">
        <v>188</v>
      </c>
    </row>
    <row r="61" spans="1:6" x14ac:dyDescent="0.25">
      <c r="A61" s="26" t="s">
        <v>79</v>
      </c>
      <c r="B61" s="27">
        <v>4780282.5599999996</v>
      </c>
      <c r="C61" s="23" t="s">
        <v>33</v>
      </c>
      <c r="D61" s="26" t="s">
        <v>120</v>
      </c>
      <c r="E61" s="28" t="s">
        <v>185</v>
      </c>
      <c r="F61" s="28" t="s">
        <v>188</v>
      </c>
    </row>
    <row r="62" spans="1:6" x14ac:dyDescent="0.25">
      <c r="A62" s="26" t="s">
        <v>80</v>
      </c>
      <c r="B62" s="27">
        <v>4506873.09</v>
      </c>
      <c r="C62" s="23" t="s">
        <v>33</v>
      </c>
      <c r="D62" s="26" t="s">
        <v>121</v>
      </c>
      <c r="E62" s="28" t="s">
        <v>185</v>
      </c>
      <c r="F62" s="28" t="s">
        <v>188</v>
      </c>
    </row>
    <row r="63" spans="1:6" x14ac:dyDescent="0.25">
      <c r="A63" s="26" t="s">
        <v>81</v>
      </c>
      <c r="B63" s="27">
        <v>5668549.1100000003</v>
      </c>
      <c r="C63" s="23" t="s">
        <v>33</v>
      </c>
      <c r="D63" s="26" t="s">
        <v>122</v>
      </c>
      <c r="E63" s="28" t="s">
        <v>185</v>
      </c>
      <c r="F63" s="28" t="s">
        <v>188</v>
      </c>
    </row>
    <row r="64" spans="1:6" x14ac:dyDescent="0.25">
      <c r="A64" s="26" t="s">
        <v>82</v>
      </c>
      <c r="B64" s="27">
        <v>6343042.9299999997</v>
      </c>
      <c r="C64" s="23" t="s">
        <v>33</v>
      </c>
      <c r="D64" s="26" t="s">
        <v>121</v>
      </c>
      <c r="E64" s="28" t="s">
        <v>185</v>
      </c>
      <c r="F64" s="28" t="s">
        <v>188</v>
      </c>
    </row>
    <row r="65" spans="1:6" x14ac:dyDescent="0.25">
      <c r="A65" s="26" t="s">
        <v>83</v>
      </c>
      <c r="B65" s="27">
        <v>2572396.69</v>
      </c>
      <c r="C65" s="23" t="s">
        <v>33</v>
      </c>
      <c r="D65" s="26" t="s">
        <v>123</v>
      </c>
      <c r="E65" s="28" t="s">
        <v>185</v>
      </c>
      <c r="F65" s="28" t="s">
        <v>188</v>
      </c>
    </row>
    <row r="66" spans="1:6" x14ac:dyDescent="0.25">
      <c r="A66" s="26" t="s">
        <v>84</v>
      </c>
      <c r="B66" s="27">
        <v>1038739.07</v>
      </c>
      <c r="C66" s="23" t="s">
        <v>33</v>
      </c>
      <c r="D66" s="26" t="s">
        <v>122</v>
      </c>
      <c r="E66" s="28" t="s">
        <v>185</v>
      </c>
      <c r="F66" s="28" t="s">
        <v>188</v>
      </c>
    </row>
    <row r="67" spans="1:6" x14ac:dyDescent="0.25">
      <c r="A67" s="26" t="s">
        <v>85</v>
      </c>
      <c r="B67" s="27">
        <f>1385136.68*100/105</f>
        <v>1319177.7904761904</v>
      </c>
      <c r="C67" s="23" t="s">
        <v>33</v>
      </c>
      <c r="D67" s="26" t="s">
        <v>123</v>
      </c>
      <c r="E67" s="28" t="s">
        <v>185</v>
      </c>
      <c r="F67" s="28" t="s">
        <v>188</v>
      </c>
    </row>
    <row r="68" spans="1:6" x14ac:dyDescent="0.25">
      <c r="A68" s="26" t="s">
        <v>86</v>
      </c>
      <c r="B68" s="27">
        <v>20461.518</v>
      </c>
      <c r="C68" s="23" t="s">
        <v>33</v>
      </c>
      <c r="D68" s="26" t="s">
        <v>120</v>
      </c>
      <c r="E68" s="28" t="s">
        <v>185</v>
      </c>
      <c r="F68" s="28" t="s">
        <v>188</v>
      </c>
    </row>
    <row r="69" spans="1:6" x14ac:dyDescent="0.25">
      <c r="A69" s="26" t="s">
        <v>87</v>
      </c>
      <c r="B69" s="27">
        <v>62193.726000000002</v>
      </c>
      <c r="C69" s="23" t="s">
        <v>33</v>
      </c>
      <c r="D69" s="26" t="s">
        <v>120</v>
      </c>
      <c r="E69" s="28" t="s">
        <v>185</v>
      </c>
      <c r="F69" s="28" t="s">
        <v>188</v>
      </c>
    </row>
    <row r="70" spans="1:6" x14ac:dyDescent="0.25">
      <c r="A70" s="26" t="s">
        <v>88</v>
      </c>
      <c r="B70" s="27">
        <v>70245</v>
      </c>
      <c r="C70" s="23" t="s">
        <v>33</v>
      </c>
      <c r="D70" s="26" t="s">
        <v>120</v>
      </c>
      <c r="E70" s="28" t="s">
        <v>185</v>
      </c>
      <c r="F70" s="28" t="s">
        <v>188</v>
      </c>
    </row>
    <row r="71" spans="1:6" x14ac:dyDescent="0.25">
      <c r="A71" s="26" t="s">
        <v>89</v>
      </c>
      <c r="B71" s="27">
        <v>100632.504</v>
      </c>
      <c r="C71" s="23" t="s">
        <v>33</v>
      </c>
      <c r="D71" s="26" t="s">
        <v>120</v>
      </c>
      <c r="E71" s="28" t="s">
        <v>185</v>
      </c>
      <c r="F71" s="28" t="s">
        <v>188</v>
      </c>
    </row>
    <row r="72" spans="1:6" x14ac:dyDescent="0.25">
      <c r="A72" s="26" t="s">
        <v>90</v>
      </c>
      <c r="B72" s="27">
        <v>126431.046</v>
      </c>
      <c r="C72" s="23" t="s">
        <v>33</v>
      </c>
      <c r="D72" s="26" t="s">
        <v>120</v>
      </c>
      <c r="E72" s="28" t="s">
        <v>185</v>
      </c>
      <c r="F72" s="28" t="s">
        <v>188</v>
      </c>
    </row>
    <row r="73" spans="1:6" x14ac:dyDescent="0.25">
      <c r="A73" s="26" t="s">
        <v>91</v>
      </c>
      <c r="B73" s="27">
        <v>451370.745</v>
      </c>
      <c r="C73" s="23" t="s">
        <v>33</v>
      </c>
      <c r="D73" s="26" t="s">
        <v>120</v>
      </c>
      <c r="E73" s="28" t="s">
        <v>185</v>
      </c>
      <c r="F73" s="28" t="s">
        <v>188</v>
      </c>
    </row>
    <row r="74" spans="1:6" x14ac:dyDescent="0.25">
      <c r="A74" s="26" t="s">
        <v>92</v>
      </c>
      <c r="B74" s="27">
        <v>476474.4</v>
      </c>
      <c r="C74" s="23" t="s">
        <v>33</v>
      </c>
      <c r="D74" s="26" t="s">
        <v>124</v>
      </c>
      <c r="E74" s="28" t="s">
        <v>185</v>
      </c>
      <c r="F74" s="28" t="s">
        <v>188</v>
      </c>
    </row>
    <row r="75" spans="1:6" x14ac:dyDescent="0.25">
      <c r="A75" s="26" t="s">
        <v>93</v>
      </c>
      <c r="B75" s="27">
        <v>12954216.720000001</v>
      </c>
      <c r="C75" s="23" t="s">
        <v>33</v>
      </c>
      <c r="D75" s="26" t="s">
        <v>125</v>
      </c>
      <c r="E75" s="28" t="s">
        <v>185</v>
      </c>
      <c r="F75" s="28" t="s">
        <v>188</v>
      </c>
    </row>
    <row r="76" spans="1:6" x14ac:dyDescent="0.25">
      <c r="A76" s="26" t="s">
        <v>94</v>
      </c>
      <c r="B76" s="27">
        <v>683636.63</v>
      </c>
      <c r="C76" s="23" t="s">
        <v>33</v>
      </c>
      <c r="D76" s="26" t="s">
        <v>123</v>
      </c>
      <c r="E76" s="28" t="s">
        <v>185</v>
      </c>
      <c r="F76" s="28" t="s">
        <v>188</v>
      </c>
    </row>
    <row r="77" spans="1:6" x14ac:dyDescent="0.25">
      <c r="A77" s="26" t="s">
        <v>95</v>
      </c>
      <c r="B77" s="27">
        <v>178677.9</v>
      </c>
      <c r="C77" s="23" t="s">
        <v>33</v>
      </c>
      <c r="D77" s="26" t="s">
        <v>124</v>
      </c>
      <c r="E77" s="28" t="s">
        <v>185</v>
      </c>
      <c r="F77" s="28" t="s">
        <v>188</v>
      </c>
    </row>
    <row r="78" spans="1:6" x14ac:dyDescent="0.25">
      <c r="A78" s="26" t="s">
        <v>96</v>
      </c>
      <c r="B78" s="27">
        <v>538650</v>
      </c>
      <c r="C78" s="23" t="s">
        <v>33</v>
      </c>
      <c r="D78" s="26" t="s">
        <v>120</v>
      </c>
      <c r="E78" s="28" t="s">
        <v>185</v>
      </c>
      <c r="F78" s="28" t="s">
        <v>188</v>
      </c>
    </row>
    <row r="79" spans="1:6" x14ac:dyDescent="0.25">
      <c r="A79" s="26" t="s">
        <v>97</v>
      </c>
      <c r="B79" s="27">
        <f>292217.625*100/105</f>
        <v>278302.5</v>
      </c>
      <c r="C79" s="23" t="s">
        <v>33</v>
      </c>
      <c r="D79" s="26" t="s">
        <v>121</v>
      </c>
      <c r="E79" s="28" t="s">
        <v>185</v>
      </c>
      <c r="F79" s="28" t="s">
        <v>188</v>
      </c>
    </row>
    <row r="80" spans="1:6" x14ac:dyDescent="0.25">
      <c r="A80" s="26" t="s">
        <v>98</v>
      </c>
      <c r="B80" s="27">
        <v>5269122.1535</v>
      </c>
      <c r="C80" s="23" t="s">
        <v>33</v>
      </c>
      <c r="D80" s="26" t="s">
        <v>126</v>
      </c>
      <c r="E80" s="28" t="s">
        <v>185</v>
      </c>
      <c r="F80" s="28" t="s">
        <v>188</v>
      </c>
    </row>
    <row r="81" spans="1:6" x14ac:dyDescent="0.25">
      <c r="A81" s="26" t="s">
        <v>99</v>
      </c>
      <c r="B81" s="27">
        <v>5250</v>
      </c>
      <c r="C81" s="23" t="s">
        <v>33</v>
      </c>
      <c r="D81" s="26" t="s">
        <v>120</v>
      </c>
      <c r="E81" s="28" t="s">
        <v>185</v>
      </c>
      <c r="F81" s="28" t="s">
        <v>188</v>
      </c>
    </row>
    <row r="82" spans="1:6" x14ac:dyDescent="0.25">
      <c r="A82" s="26" t="s">
        <v>100</v>
      </c>
      <c r="B82" s="27">
        <v>34114.5</v>
      </c>
      <c r="C82" s="23" t="s">
        <v>33</v>
      </c>
      <c r="D82" s="26" t="s">
        <v>120</v>
      </c>
      <c r="E82" s="28" t="s">
        <v>185</v>
      </c>
      <c r="F82" s="28" t="s">
        <v>188</v>
      </c>
    </row>
    <row r="83" spans="1:6" x14ac:dyDescent="0.25">
      <c r="A83" s="26" t="s">
        <v>101</v>
      </c>
      <c r="B83" s="27">
        <v>46683</v>
      </c>
      <c r="C83" s="23" t="s">
        <v>33</v>
      </c>
      <c r="D83" s="26" t="s">
        <v>120</v>
      </c>
      <c r="E83" s="28" t="s">
        <v>185</v>
      </c>
      <c r="F83" s="28" t="s">
        <v>188</v>
      </c>
    </row>
    <row r="84" spans="1:6" x14ac:dyDescent="0.25">
      <c r="A84" s="26" t="s">
        <v>102</v>
      </c>
      <c r="B84" s="27">
        <v>276885</v>
      </c>
      <c r="C84" s="23" t="s">
        <v>33</v>
      </c>
      <c r="D84" s="26" t="s">
        <v>120</v>
      </c>
      <c r="E84" s="28" t="s">
        <v>185</v>
      </c>
      <c r="F84" s="28" t="s">
        <v>188</v>
      </c>
    </row>
    <row r="85" spans="1:6" x14ac:dyDescent="0.25">
      <c r="A85" s="26" t="s">
        <v>103</v>
      </c>
      <c r="B85" s="27">
        <v>4064520.2010000004</v>
      </c>
      <c r="C85" s="23" t="s">
        <v>33</v>
      </c>
      <c r="D85" s="26" t="s">
        <v>127</v>
      </c>
      <c r="E85" s="28" t="s">
        <v>185</v>
      </c>
      <c r="F85" s="28" t="s">
        <v>188</v>
      </c>
    </row>
    <row r="86" spans="1:6" x14ac:dyDescent="0.25">
      <c r="A86" s="26" t="s">
        <v>104</v>
      </c>
      <c r="B86" s="27">
        <v>7091084.4795000004</v>
      </c>
      <c r="C86" s="23" t="s">
        <v>33</v>
      </c>
      <c r="D86" s="26" t="s">
        <v>127</v>
      </c>
      <c r="E86" s="28" t="s">
        <v>185</v>
      </c>
      <c r="F86" s="28" t="s">
        <v>188</v>
      </c>
    </row>
    <row r="87" spans="1:6" x14ac:dyDescent="0.25">
      <c r="A87" s="26" t="s">
        <v>105</v>
      </c>
      <c r="B87" s="27">
        <v>127171.674</v>
      </c>
      <c r="C87" s="23" t="s">
        <v>33</v>
      </c>
      <c r="D87" s="26" t="s">
        <v>120</v>
      </c>
      <c r="E87" s="28" t="s">
        <v>185</v>
      </c>
      <c r="F87" s="28" t="s">
        <v>188</v>
      </c>
    </row>
    <row r="88" spans="1:6" x14ac:dyDescent="0.25">
      <c r="A88" s="26" t="s">
        <v>106</v>
      </c>
      <c r="B88" s="27">
        <v>276885</v>
      </c>
      <c r="C88" s="23" t="s">
        <v>33</v>
      </c>
      <c r="D88" s="26" t="s">
        <v>120</v>
      </c>
      <c r="E88" s="28" t="s">
        <v>185</v>
      </c>
      <c r="F88" s="28" t="s">
        <v>188</v>
      </c>
    </row>
    <row r="89" spans="1:6" x14ac:dyDescent="0.25">
      <c r="A89" s="26" t="s">
        <v>107</v>
      </c>
      <c r="B89" s="27">
        <v>178677.9</v>
      </c>
      <c r="C89" s="23" t="s">
        <v>33</v>
      </c>
      <c r="D89" s="26" t="s">
        <v>124</v>
      </c>
      <c r="E89" s="28" t="s">
        <v>185</v>
      </c>
      <c r="F89" s="28" t="s">
        <v>188</v>
      </c>
    </row>
    <row r="90" spans="1:6" x14ac:dyDescent="0.25">
      <c r="A90" s="26" t="s">
        <v>108</v>
      </c>
      <c r="B90" s="27">
        <v>18344.025000000001</v>
      </c>
      <c r="C90" s="23" t="s">
        <v>33</v>
      </c>
      <c r="D90" s="26" t="s">
        <v>120</v>
      </c>
      <c r="E90" s="28" t="s">
        <v>185</v>
      </c>
      <c r="F90" s="28" t="s">
        <v>188</v>
      </c>
    </row>
    <row r="91" spans="1:6" x14ac:dyDescent="0.25">
      <c r="A91" s="26" t="s">
        <v>109</v>
      </c>
      <c r="B91" s="27">
        <v>44377.578000000001</v>
      </c>
      <c r="C91" s="23" t="s">
        <v>33</v>
      </c>
      <c r="D91" s="26" t="s">
        <v>120</v>
      </c>
      <c r="E91" s="28" t="s">
        <v>185</v>
      </c>
      <c r="F91" s="28" t="s">
        <v>188</v>
      </c>
    </row>
    <row r="92" spans="1:6" x14ac:dyDescent="0.25">
      <c r="A92" s="26" t="s">
        <v>110</v>
      </c>
      <c r="B92" s="27">
        <v>97288.810499999992</v>
      </c>
      <c r="C92" s="23" t="s">
        <v>33</v>
      </c>
      <c r="D92" s="26" t="s">
        <v>120</v>
      </c>
      <c r="E92" s="28" t="s">
        <v>185</v>
      </c>
      <c r="F92" s="28" t="s">
        <v>188</v>
      </c>
    </row>
    <row r="93" spans="1:6" x14ac:dyDescent="0.25">
      <c r="A93" s="26" t="s">
        <v>111</v>
      </c>
      <c r="B93" s="27">
        <v>126431.046</v>
      </c>
      <c r="C93" s="23" t="s">
        <v>33</v>
      </c>
      <c r="D93" s="26" t="s">
        <v>120</v>
      </c>
      <c r="E93" s="28" t="s">
        <v>185</v>
      </c>
      <c r="F93" s="28" t="s">
        <v>188</v>
      </c>
    </row>
    <row r="94" spans="1:6" x14ac:dyDescent="0.25">
      <c r="A94" s="26" t="s">
        <v>112</v>
      </c>
      <c r="B94" s="27">
        <v>144238.5</v>
      </c>
      <c r="C94" s="23" t="s">
        <v>33</v>
      </c>
      <c r="D94" s="26" t="s">
        <v>120</v>
      </c>
      <c r="E94" s="28" t="s">
        <v>185</v>
      </c>
      <c r="F94" s="28" t="s">
        <v>188</v>
      </c>
    </row>
    <row r="95" spans="1:6" x14ac:dyDescent="0.25">
      <c r="A95" s="26" t="s">
        <v>113</v>
      </c>
      <c r="B95" s="27">
        <v>553770</v>
      </c>
      <c r="C95" s="23" t="s">
        <v>33</v>
      </c>
      <c r="D95" s="26" t="s">
        <v>120</v>
      </c>
      <c r="E95" s="28" t="s">
        <v>185</v>
      </c>
      <c r="F95" s="28" t="s">
        <v>188</v>
      </c>
    </row>
    <row r="96" spans="1:6" x14ac:dyDescent="0.25">
      <c r="A96" s="26" t="s">
        <v>114</v>
      </c>
      <c r="B96" s="27">
        <v>642505.31099999999</v>
      </c>
      <c r="C96" s="23" t="s">
        <v>33</v>
      </c>
      <c r="D96" s="26" t="s">
        <v>120</v>
      </c>
      <c r="E96" s="28" t="s">
        <v>185</v>
      </c>
      <c r="F96" s="28" t="s">
        <v>188</v>
      </c>
    </row>
    <row r="97" spans="1:6" x14ac:dyDescent="0.25">
      <c r="A97" s="26" t="s">
        <v>115</v>
      </c>
      <c r="B97" s="27">
        <v>328127.625</v>
      </c>
      <c r="C97" s="23" t="s">
        <v>33</v>
      </c>
      <c r="D97" s="26" t="s">
        <v>121</v>
      </c>
      <c r="E97" s="28" t="s">
        <v>185</v>
      </c>
      <c r="F97" s="28" t="s">
        <v>188</v>
      </c>
    </row>
    <row r="98" spans="1:6" x14ac:dyDescent="0.25">
      <c r="A98" s="26" t="s">
        <v>116</v>
      </c>
      <c r="B98" s="27">
        <v>126431.046</v>
      </c>
      <c r="C98" s="23" t="s">
        <v>33</v>
      </c>
      <c r="D98" s="26" t="s">
        <v>120</v>
      </c>
      <c r="E98" s="28" t="s">
        <v>185</v>
      </c>
      <c r="F98" s="28" t="s">
        <v>188</v>
      </c>
    </row>
    <row r="99" spans="1:6" x14ac:dyDescent="0.25">
      <c r="A99" s="26" t="s">
        <v>117</v>
      </c>
      <c r="B99" s="27">
        <v>126431.046</v>
      </c>
      <c r="C99" s="23" t="s">
        <v>33</v>
      </c>
      <c r="D99" s="26" t="s">
        <v>120</v>
      </c>
      <c r="E99" s="28" t="s">
        <v>185</v>
      </c>
      <c r="F99" s="28" t="s">
        <v>188</v>
      </c>
    </row>
    <row r="100" spans="1:6" x14ac:dyDescent="0.25">
      <c r="A100" s="26" t="s">
        <v>118</v>
      </c>
      <c r="B100" s="30">
        <v>184633.83</v>
      </c>
      <c r="C100" s="23" t="s">
        <v>33</v>
      </c>
      <c r="D100" s="26" t="s">
        <v>124</v>
      </c>
      <c r="E100" s="28" t="s">
        <v>185</v>
      </c>
      <c r="F100" s="28" t="s">
        <v>188</v>
      </c>
    </row>
    <row r="101" spans="1:6" x14ac:dyDescent="0.25">
      <c r="A101" s="26" t="s">
        <v>119</v>
      </c>
      <c r="B101" s="27">
        <v>3539216.6039999998</v>
      </c>
      <c r="C101" s="23" t="s">
        <v>33</v>
      </c>
      <c r="D101" s="26" t="s">
        <v>128</v>
      </c>
      <c r="E101" s="28" t="s">
        <v>185</v>
      </c>
      <c r="F101" s="28" t="s">
        <v>188</v>
      </c>
    </row>
    <row r="102" spans="1:6" x14ac:dyDescent="0.25">
      <c r="A102" s="23" t="s">
        <v>129</v>
      </c>
      <c r="B102" s="31">
        <v>1350.9</v>
      </c>
      <c r="C102" s="23" t="s">
        <v>146</v>
      </c>
      <c r="D102" s="28" t="s">
        <v>147</v>
      </c>
      <c r="E102" s="28" t="s">
        <v>185</v>
      </c>
      <c r="F102" s="28" t="s">
        <v>188</v>
      </c>
    </row>
    <row r="103" spans="1:6" x14ac:dyDescent="0.25">
      <c r="A103" s="23" t="s">
        <v>130</v>
      </c>
      <c r="B103" s="31">
        <v>546060</v>
      </c>
      <c r="C103" s="23" t="s">
        <v>146</v>
      </c>
      <c r="D103" s="28" t="s">
        <v>147</v>
      </c>
      <c r="E103" s="28" t="s">
        <v>185</v>
      </c>
      <c r="F103" s="28" t="s">
        <v>188</v>
      </c>
    </row>
    <row r="104" spans="1:6" x14ac:dyDescent="0.25">
      <c r="A104" s="23" t="s">
        <v>131</v>
      </c>
      <c r="B104" s="31">
        <v>544920</v>
      </c>
      <c r="C104" s="23" t="s">
        <v>146</v>
      </c>
      <c r="D104" s="28" t="s">
        <v>147</v>
      </c>
      <c r="E104" s="28" t="s">
        <v>185</v>
      </c>
      <c r="F104" s="28" t="s">
        <v>188</v>
      </c>
    </row>
    <row r="105" spans="1:6" x14ac:dyDescent="0.25">
      <c r="A105" s="23" t="s">
        <v>132</v>
      </c>
      <c r="B105" s="31">
        <v>273030</v>
      </c>
      <c r="C105" s="23" t="s">
        <v>146</v>
      </c>
      <c r="D105" s="28" t="s">
        <v>147</v>
      </c>
      <c r="E105" s="28" t="s">
        <v>185</v>
      </c>
      <c r="F105" s="28" t="s">
        <v>188</v>
      </c>
    </row>
    <row r="106" spans="1:6" x14ac:dyDescent="0.25">
      <c r="A106" s="23" t="s">
        <v>133</v>
      </c>
      <c r="B106" s="31">
        <v>509580</v>
      </c>
      <c r="C106" s="23" t="s">
        <v>146</v>
      </c>
      <c r="D106" s="28" t="s">
        <v>147</v>
      </c>
      <c r="E106" s="28" t="s">
        <v>185</v>
      </c>
      <c r="F106" s="28" t="s">
        <v>188</v>
      </c>
    </row>
    <row r="107" spans="1:6" x14ac:dyDescent="0.25">
      <c r="A107" s="23" t="s">
        <v>134</v>
      </c>
      <c r="B107" s="31">
        <v>256500</v>
      </c>
      <c r="C107" s="23" t="s">
        <v>146</v>
      </c>
      <c r="D107" s="28" t="s">
        <v>147</v>
      </c>
      <c r="E107" s="28" t="s">
        <v>185</v>
      </c>
      <c r="F107" s="28" t="s">
        <v>188</v>
      </c>
    </row>
    <row r="108" spans="1:6" x14ac:dyDescent="0.25">
      <c r="A108" s="23" t="s">
        <v>135</v>
      </c>
      <c r="B108" s="31">
        <v>2853026.99</v>
      </c>
      <c r="C108" s="23" t="s">
        <v>146</v>
      </c>
      <c r="D108" s="28" t="s">
        <v>147</v>
      </c>
      <c r="E108" s="28" t="s">
        <v>185</v>
      </c>
      <c r="F108" s="28" t="s">
        <v>188</v>
      </c>
    </row>
    <row r="109" spans="1:6" x14ac:dyDescent="0.25">
      <c r="A109" s="23" t="s">
        <v>136</v>
      </c>
      <c r="B109" s="31">
        <v>3076683.87</v>
      </c>
      <c r="C109" s="23" t="s">
        <v>146</v>
      </c>
      <c r="D109" s="28" t="s">
        <v>147</v>
      </c>
      <c r="E109" s="28" t="s">
        <v>185</v>
      </c>
      <c r="F109" s="28" t="s">
        <v>188</v>
      </c>
    </row>
    <row r="110" spans="1:6" x14ac:dyDescent="0.25">
      <c r="A110" s="23" t="s">
        <v>137</v>
      </c>
      <c r="B110" s="31">
        <v>530100</v>
      </c>
      <c r="C110" s="23" t="s">
        <v>146</v>
      </c>
      <c r="D110" s="28" t="s">
        <v>147</v>
      </c>
      <c r="E110" s="28" t="s">
        <v>185</v>
      </c>
      <c r="F110" s="28" t="s">
        <v>188</v>
      </c>
    </row>
    <row r="111" spans="1:6" x14ac:dyDescent="0.25">
      <c r="A111" s="23" t="s">
        <v>138</v>
      </c>
      <c r="B111" s="31">
        <v>273030</v>
      </c>
      <c r="C111" s="23" t="s">
        <v>146</v>
      </c>
      <c r="D111" s="28" t="s">
        <v>147</v>
      </c>
      <c r="E111" s="28" t="s">
        <v>185</v>
      </c>
      <c r="F111" s="28" t="s">
        <v>188</v>
      </c>
    </row>
    <row r="112" spans="1:6" x14ac:dyDescent="0.25">
      <c r="A112" s="23" t="s">
        <v>139</v>
      </c>
      <c r="B112" s="31">
        <v>501600</v>
      </c>
      <c r="C112" s="23" t="s">
        <v>146</v>
      </c>
      <c r="D112" s="28" t="s">
        <v>147</v>
      </c>
      <c r="E112" s="28" t="s">
        <v>185</v>
      </c>
      <c r="F112" s="28" t="s">
        <v>188</v>
      </c>
    </row>
    <row r="113" spans="1:6" x14ac:dyDescent="0.25">
      <c r="A113" s="23" t="s">
        <v>140</v>
      </c>
      <c r="B113" s="31">
        <v>269610</v>
      </c>
      <c r="C113" s="23" t="s">
        <v>146</v>
      </c>
      <c r="D113" s="28" t="s">
        <v>147</v>
      </c>
      <c r="E113" s="28" t="s">
        <v>185</v>
      </c>
      <c r="F113" s="28" t="s">
        <v>188</v>
      </c>
    </row>
    <row r="114" spans="1:6" x14ac:dyDescent="0.25">
      <c r="A114" s="23" t="s">
        <v>141</v>
      </c>
      <c r="B114" s="31">
        <v>264537</v>
      </c>
      <c r="C114" s="23" t="s">
        <v>146</v>
      </c>
      <c r="D114" s="28" t="s">
        <v>147</v>
      </c>
      <c r="E114" s="28" t="s">
        <v>185</v>
      </c>
      <c r="F114" s="28" t="s">
        <v>188</v>
      </c>
    </row>
    <row r="115" spans="1:6" x14ac:dyDescent="0.25">
      <c r="A115" s="23" t="s">
        <v>142</v>
      </c>
      <c r="B115" s="31">
        <v>5700</v>
      </c>
      <c r="C115" s="23" t="s">
        <v>146</v>
      </c>
      <c r="D115" s="28" t="s">
        <v>147</v>
      </c>
      <c r="E115" s="28" t="s">
        <v>185</v>
      </c>
      <c r="F115" s="28" t="s">
        <v>188</v>
      </c>
    </row>
    <row r="116" spans="1:6" x14ac:dyDescent="0.25">
      <c r="A116" s="23" t="s">
        <v>143</v>
      </c>
      <c r="B116" s="31">
        <v>5803089</v>
      </c>
      <c r="C116" s="23" t="s">
        <v>146</v>
      </c>
      <c r="D116" s="28" t="s">
        <v>147</v>
      </c>
      <c r="E116" s="28" t="s">
        <v>185</v>
      </c>
      <c r="F116" s="28" t="s">
        <v>188</v>
      </c>
    </row>
    <row r="117" spans="1:6" x14ac:dyDescent="0.25">
      <c r="A117" s="23" t="s">
        <v>144</v>
      </c>
      <c r="B117" s="31">
        <v>5545735</v>
      </c>
      <c r="C117" s="23" t="s">
        <v>146</v>
      </c>
      <c r="D117" s="28" t="s">
        <v>147</v>
      </c>
      <c r="E117" s="28" t="s">
        <v>185</v>
      </c>
      <c r="F117" s="28" t="s">
        <v>188</v>
      </c>
    </row>
    <row r="118" spans="1:6" x14ac:dyDescent="0.25">
      <c r="A118" s="23" t="s">
        <v>145</v>
      </c>
      <c r="B118" s="31">
        <v>8434700</v>
      </c>
      <c r="C118" s="23" t="s">
        <v>146</v>
      </c>
      <c r="D118" s="28" t="s">
        <v>147</v>
      </c>
      <c r="E118" s="28" t="s">
        <v>185</v>
      </c>
      <c r="F118" s="28" t="s">
        <v>188</v>
      </c>
    </row>
    <row r="119" spans="1:6" x14ac:dyDescent="0.25">
      <c r="A119" s="23" t="s">
        <v>148</v>
      </c>
      <c r="B119" s="31">
        <v>2799734.23</v>
      </c>
      <c r="C119" s="23" t="s">
        <v>159</v>
      </c>
      <c r="D119" s="28" t="s">
        <v>147</v>
      </c>
      <c r="E119" s="28" t="s">
        <v>185</v>
      </c>
      <c r="F119" s="28" t="s">
        <v>188</v>
      </c>
    </row>
    <row r="120" spans="1:6" x14ac:dyDescent="0.25">
      <c r="A120" s="23" t="s">
        <v>149</v>
      </c>
      <c r="B120" s="31">
        <v>1945285.1</v>
      </c>
      <c r="C120" s="23" t="s">
        <v>159</v>
      </c>
      <c r="D120" s="28" t="s">
        <v>147</v>
      </c>
      <c r="E120" s="28" t="s">
        <v>185</v>
      </c>
      <c r="F120" s="28" t="s">
        <v>188</v>
      </c>
    </row>
    <row r="121" spans="1:6" x14ac:dyDescent="0.25">
      <c r="A121" s="23" t="s">
        <v>150</v>
      </c>
      <c r="B121" s="31">
        <v>162329.85999999999</v>
      </c>
      <c r="C121" s="23" t="s">
        <v>159</v>
      </c>
      <c r="D121" s="28" t="s">
        <v>147</v>
      </c>
      <c r="E121" s="28" t="s">
        <v>185</v>
      </c>
      <c r="F121" s="28" t="s">
        <v>188</v>
      </c>
    </row>
    <row r="122" spans="1:6" x14ac:dyDescent="0.25">
      <c r="A122" s="23" t="s">
        <v>151</v>
      </c>
      <c r="B122" s="31">
        <v>2813596.62</v>
      </c>
      <c r="C122" s="23" t="s">
        <v>159</v>
      </c>
      <c r="D122" s="28" t="s">
        <v>147</v>
      </c>
      <c r="E122" s="28" t="s">
        <v>185</v>
      </c>
      <c r="F122" s="28" t="s">
        <v>188</v>
      </c>
    </row>
    <row r="123" spans="1:6" x14ac:dyDescent="0.25">
      <c r="A123" s="23" t="s">
        <v>152</v>
      </c>
      <c r="B123" s="31">
        <v>1887665.01</v>
      </c>
      <c r="C123" s="23" t="s">
        <v>159</v>
      </c>
      <c r="D123" s="28" t="s">
        <v>147</v>
      </c>
      <c r="E123" s="28" t="s">
        <v>185</v>
      </c>
      <c r="F123" s="28" t="s">
        <v>188</v>
      </c>
    </row>
    <row r="124" spans="1:6" x14ac:dyDescent="0.25">
      <c r="A124" s="23" t="s">
        <v>153</v>
      </c>
      <c r="B124" s="31">
        <v>597229.38</v>
      </c>
      <c r="C124" s="23" t="s">
        <v>159</v>
      </c>
      <c r="D124" s="28" t="s">
        <v>147</v>
      </c>
      <c r="E124" s="28" t="s">
        <v>185</v>
      </c>
      <c r="F124" s="28" t="s">
        <v>188</v>
      </c>
    </row>
    <row r="125" spans="1:6" x14ac:dyDescent="0.25">
      <c r="A125" s="23" t="s">
        <v>154</v>
      </c>
      <c r="B125" s="31">
        <v>1902518.42</v>
      </c>
      <c r="C125" s="23" t="s">
        <v>159</v>
      </c>
      <c r="D125" s="28" t="s">
        <v>147</v>
      </c>
      <c r="E125" s="28" t="s">
        <v>185</v>
      </c>
      <c r="F125" s="28" t="s">
        <v>188</v>
      </c>
    </row>
    <row r="126" spans="1:6" x14ac:dyDescent="0.25">
      <c r="A126" s="23" t="s">
        <v>155</v>
      </c>
      <c r="B126" s="31">
        <v>2890947.81</v>
      </c>
      <c r="C126" s="23" t="s">
        <v>159</v>
      </c>
      <c r="D126" s="28" t="s">
        <v>147</v>
      </c>
      <c r="E126" s="28" t="s">
        <v>185</v>
      </c>
      <c r="F126" s="28" t="s">
        <v>188</v>
      </c>
    </row>
    <row r="127" spans="1:6" x14ac:dyDescent="0.25">
      <c r="A127" s="23" t="s">
        <v>156</v>
      </c>
      <c r="B127" s="31">
        <v>1949698.86</v>
      </c>
      <c r="C127" s="23" t="s">
        <v>159</v>
      </c>
      <c r="D127" s="28" t="s">
        <v>147</v>
      </c>
      <c r="E127" s="28" t="s">
        <v>185</v>
      </c>
      <c r="F127" s="28" t="s">
        <v>188</v>
      </c>
    </row>
    <row r="128" spans="1:6" x14ac:dyDescent="0.25">
      <c r="A128" s="23" t="s">
        <v>157</v>
      </c>
      <c r="B128" s="31">
        <v>1917894.04</v>
      </c>
      <c r="C128" s="23" t="s">
        <v>159</v>
      </c>
      <c r="D128" s="28" t="s">
        <v>147</v>
      </c>
      <c r="E128" s="28" t="s">
        <v>185</v>
      </c>
      <c r="F128" s="28" t="s">
        <v>188</v>
      </c>
    </row>
    <row r="129" spans="1:6" x14ac:dyDescent="0.25">
      <c r="A129" s="23" t="s">
        <v>158</v>
      </c>
      <c r="B129" s="31">
        <v>2376271.44</v>
      </c>
      <c r="C129" s="23" t="s">
        <v>159</v>
      </c>
      <c r="D129" s="28" t="s">
        <v>147</v>
      </c>
      <c r="E129" s="28" t="s">
        <v>185</v>
      </c>
      <c r="F129" s="28" t="s">
        <v>188</v>
      </c>
    </row>
    <row r="130" spans="1:6" x14ac:dyDescent="0.25">
      <c r="A130" s="23" t="s">
        <v>160</v>
      </c>
      <c r="B130" s="31">
        <v>393164.36</v>
      </c>
      <c r="C130" s="23" t="s">
        <v>161</v>
      </c>
      <c r="D130" s="28" t="s">
        <v>147</v>
      </c>
      <c r="E130" s="28" t="s">
        <v>185</v>
      </c>
      <c r="F130" s="28" t="s">
        <v>188</v>
      </c>
    </row>
    <row r="131" spans="1:6" x14ac:dyDescent="0.25">
      <c r="A131" s="23" t="s">
        <v>162</v>
      </c>
      <c r="B131" s="31">
        <v>1047807.77</v>
      </c>
      <c r="C131" s="23" t="s">
        <v>161</v>
      </c>
      <c r="D131" s="28" t="s">
        <v>147</v>
      </c>
      <c r="E131" s="28" t="s">
        <v>185</v>
      </c>
      <c r="F131" s="28" t="s">
        <v>188</v>
      </c>
    </row>
    <row r="132" spans="1:6" x14ac:dyDescent="0.25">
      <c r="A132" s="23" t="s">
        <v>163</v>
      </c>
      <c r="B132" s="31">
        <v>2432017.13</v>
      </c>
      <c r="C132" s="23" t="s">
        <v>161</v>
      </c>
      <c r="D132" s="28" t="s">
        <v>147</v>
      </c>
      <c r="E132" s="28" t="s">
        <v>185</v>
      </c>
      <c r="F132" s="28" t="s">
        <v>188</v>
      </c>
    </row>
    <row r="133" spans="1:6" x14ac:dyDescent="0.25">
      <c r="A133" s="23" t="s">
        <v>164</v>
      </c>
      <c r="B133" s="31">
        <v>915561.39</v>
      </c>
      <c r="C133" s="23" t="s">
        <v>161</v>
      </c>
      <c r="D133" s="28" t="s">
        <v>147</v>
      </c>
      <c r="E133" s="28" t="s">
        <v>185</v>
      </c>
      <c r="F133" s="28" t="s">
        <v>188</v>
      </c>
    </row>
    <row r="134" spans="1:6" x14ac:dyDescent="0.25">
      <c r="A134" s="23" t="s">
        <v>165</v>
      </c>
      <c r="B134" s="31">
        <v>2398725.31</v>
      </c>
      <c r="C134" s="23" t="s">
        <v>161</v>
      </c>
      <c r="D134" s="28" t="s">
        <v>147</v>
      </c>
      <c r="E134" s="28" t="s">
        <v>185</v>
      </c>
      <c r="F134" s="28" t="s">
        <v>188</v>
      </c>
    </row>
    <row r="135" spans="1:6" x14ac:dyDescent="0.25">
      <c r="A135" s="23" t="s">
        <v>166</v>
      </c>
      <c r="B135" s="31">
        <v>304715.86</v>
      </c>
      <c r="C135" s="23" t="s">
        <v>161</v>
      </c>
      <c r="D135" s="28" t="s">
        <v>147</v>
      </c>
      <c r="E135" s="28" t="s">
        <v>185</v>
      </c>
      <c r="F135" s="28" t="s">
        <v>188</v>
      </c>
    </row>
    <row r="136" spans="1:6" x14ac:dyDescent="0.25">
      <c r="A136" s="23" t="s">
        <v>167</v>
      </c>
      <c r="B136" s="31">
        <v>3366579.16</v>
      </c>
      <c r="C136" s="23" t="s">
        <v>161</v>
      </c>
      <c r="D136" s="28" t="s">
        <v>147</v>
      </c>
      <c r="E136" s="28" t="s">
        <v>185</v>
      </c>
      <c r="F136" s="28" t="s">
        <v>188</v>
      </c>
    </row>
    <row r="137" spans="1:6" x14ac:dyDescent="0.25">
      <c r="A137" s="23" t="s">
        <v>168</v>
      </c>
      <c r="B137" s="31">
        <v>5653423.9299999997</v>
      </c>
      <c r="C137" s="23" t="s">
        <v>161</v>
      </c>
      <c r="D137" s="28" t="s">
        <v>147</v>
      </c>
      <c r="E137" s="28" t="s">
        <v>185</v>
      </c>
      <c r="F137" s="28" t="s">
        <v>188</v>
      </c>
    </row>
    <row r="138" spans="1:6" x14ac:dyDescent="0.25">
      <c r="A138" s="23" t="s">
        <v>182</v>
      </c>
      <c r="B138" s="32">
        <v>9312000</v>
      </c>
      <c r="C138" s="23" t="s">
        <v>169</v>
      </c>
      <c r="D138" s="23" t="s">
        <v>170</v>
      </c>
      <c r="E138" s="23" t="s">
        <v>184</v>
      </c>
      <c r="F138" s="28" t="s">
        <v>188</v>
      </c>
    </row>
    <row r="139" spans="1:6" x14ac:dyDescent="0.25">
      <c r="A139" s="23" t="s">
        <v>182</v>
      </c>
      <c r="B139" s="32">
        <f>290366000-158310000</f>
        <v>132056000</v>
      </c>
      <c r="C139" s="23" t="s">
        <v>171</v>
      </c>
      <c r="D139" s="23" t="s">
        <v>170</v>
      </c>
      <c r="E139" s="23" t="s">
        <v>184</v>
      </c>
      <c r="F139" s="28" t="s">
        <v>188</v>
      </c>
    </row>
    <row r="140" spans="1:6" x14ac:dyDescent="0.25">
      <c r="A140" s="23" t="s">
        <v>182</v>
      </c>
      <c r="B140" s="32">
        <f>44936000-31912000</f>
        <v>13024000</v>
      </c>
      <c r="C140" s="23" t="s">
        <v>172</v>
      </c>
      <c r="D140" s="23" t="s">
        <v>170</v>
      </c>
      <c r="E140" s="23" t="s">
        <v>184</v>
      </c>
      <c r="F140" s="28" t="s">
        <v>188</v>
      </c>
    </row>
    <row r="141" spans="1:6" x14ac:dyDescent="0.25">
      <c r="A141" s="23" t="s">
        <v>182</v>
      </c>
      <c r="B141" s="32">
        <f>43100000-8887000</f>
        <v>34213000</v>
      </c>
      <c r="C141" s="23" t="s">
        <v>173</v>
      </c>
      <c r="D141" s="23" t="s">
        <v>170</v>
      </c>
      <c r="E141" s="23" t="s">
        <v>184</v>
      </c>
      <c r="F141" s="28" t="s">
        <v>188</v>
      </c>
    </row>
    <row r="142" spans="1:6" x14ac:dyDescent="0.25">
      <c r="A142" s="23" t="s">
        <v>182</v>
      </c>
      <c r="B142" s="32">
        <v>20655000</v>
      </c>
      <c r="C142" s="23" t="s">
        <v>33</v>
      </c>
      <c r="D142" s="23" t="s">
        <v>170</v>
      </c>
      <c r="E142" s="23" t="s">
        <v>184</v>
      </c>
      <c r="F142" s="28" t="s">
        <v>188</v>
      </c>
    </row>
    <row r="143" spans="1:6" x14ac:dyDescent="0.25">
      <c r="A143" s="23" t="s">
        <v>182</v>
      </c>
      <c r="B143" s="32">
        <f>291000+1109000</f>
        <v>1400000</v>
      </c>
      <c r="C143" s="23" t="s">
        <v>174</v>
      </c>
      <c r="D143" s="23" t="s">
        <v>175</v>
      </c>
      <c r="E143" s="23" t="s">
        <v>184</v>
      </c>
      <c r="F143" s="28" t="s">
        <v>188</v>
      </c>
    </row>
    <row r="144" spans="1:6" x14ac:dyDescent="0.25">
      <c r="A144" s="23" t="s">
        <v>182</v>
      </c>
      <c r="B144" s="32">
        <f>27400000-10071000</f>
        <v>17329000</v>
      </c>
      <c r="C144" s="23" t="s">
        <v>176</v>
      </c>
      <c r="D144" s="23" t="s">
        <v>175</v>
      </c>
      <c r="E144" s="23" t="s">
        <v>184</v>
      </c>
      <c r="F144" s="28" t="s">
        <v>188</v>
      </c>
    </row>
    <row r="145" spans="1:6" x14ac:dyDescent="0.25">
      <c r="A145" s="23" t="s">
        <v>182</v>
      </c>
      <c r="B145" s="32">
        <v>6943000</v>
      </c>
      <c r="C145" s="23" t="s">
        <v>177</v>
      </c>
      <c r="D145" s="23" t="s">
        <v>175</v>
      </c>
      <c r="E145" s="23" t="s">
        <v>184</v>
      </c>
      <c r="F145" s="28" t="s">
        <v>188</v>
      </c>
    </row>
    <row r="146" spans="1:6" x14ac:dyDescent="0.25">
      <c r="A146" s="23" t="s">
        <v>182</v>
      </c>
      <c r="B146" s="32">
        <v>999000</v>
      </c>
      <c r="C146" s="23" t="s">
        <v>178</v>
      </c>
      <c r="D146" s="23" t="s">
        <v>175</v>
      </c>
      <c r="E146" s="23" t="s">
        <v>184</v>
      </c>
      <c r="F146" s="28" t="s">
        <v>188</v>
      </c>
    </row>
    <row r="147" spans="1:6" x14ac:dyDescent="0.25">
      <c r="A147" s="23" t="s">
        <v>182</v>
      </c>
      <c r="B147" s="32">
        <v>1303000</v>
      </c>
      <c r="C147" s="23" t="s">
        <v>179</v>
      </c>
      <c r="D147" s="23" t="s">
        <v>175</v>
      </c>
      <c r="E147" s="23" t="s">
        <v>184</v>
      </c>
      <c r="F147" s="28" t="s">
        <v>188</v>
      </c>
    </row>
    <row r="148" spans="1:6" x14ac:dyDescent="0.25">
      <c r="A148" s="23" t="s">
        <v>182</v>
      </c>
      <c r="B148" s="32">
        <v>196000</v>
      </c>
      <c r="C148" s="23" t="s">
        <v>180</v>
      </c>
      <c r="D148" s="23" t="s">
        <v>175</v>
      </c>
      <c r="E148" s="23" t="s">
        <v>184</v>
      </c>
      <c r="F148" s="28" t="s">
        <v>188</v>
      </c>
    </row>
    <row r="149" spans="1:6" x14ac:dyDescent="0.25">
      <c r="A149" s="23" t="s">
        <v>182</v>
      </c>
      <c r="B149" s="32">
        <f>339000+1251000</f>
        <v>1590000</v>
      </c>
      <c r="C149" s="23" t="s">
        <v>174</v>
      </c>
      <c r="D149" s="23" t="s">
        <v>181</v>
      </c>
      <c r="E149" s="23" t="s">
        <v>184</v>
      </c>
      <c r="F149" s="28" t="s">
        <v>188</v>
      </c>
    </row>
    <row r="150" spans="1:6" x14ac:dyDescent="0.25">
      <c r="A150" s="23" t="s">
        <v>182</v>
      </c>
      <c r="B150" s="32">
        <v>7826000</v>
      </c>
      <c r="C150" s="23" t="s">
        <v>176</v>
      </c>
      <c r="D150" s="23" t="s">
        <v>181</v>
      </c>
      <c r="E150" s="23" t="s">
        <v>184</v>
      </c>
      <c r="F150" s="28" t="s">
        <v>188</v>
      </c>
    </row>
    <row r="151" spans="1:6" x14ac:dyDescent="0.25">
      <c r="A151" s="23" t="s">
        <v>182</v>
      </c>
      <c r="B151" s="31">
        <v>1815000</v>
      </c>
      <c r="C151" s="23" t="s">
        <v>177</v>
      </c>
      <c r="D151" s="23" t="s">
        <v>181</v>
      </c>
      <c r="E151" s="23" t="s">
        <v>184</v>
      </c>
      <c r="F151" s="28" t="s">
        <v>188</v>
      </c>
    </row>
    <row r="152" spans="1:6" x14ac:dyDescent="0.25">
      <c r="A152" s="23" t="s">
        <v>182</v>
      </c>
      <c r="B152" s="31">
        <v>1837000</v>
      </c>
      <c r="C152" s="23" t="s">
        <v>178</v>
      </c>
      <c r="D152" s="23" t="s">
        <v>181</v>
      </c>
      <c r="E152" s="23" t="s">
        <v>184</v>
      </c>
      <c r="F152" s="28" t="s">
        <v>188</v>
      </c>
    </row>
    <row r="153" spans="1:6" x14ac:dyDescent="0.25">
      <c r="A153" s="23" t="s">
        <v>182</v>
      </c>
      <c r="B153" s="31">
        <v>230000</v>
      </c>
      <c r="C153" s="23" t="s">
        <v>179</v>
      </c>
      <c r="D153" s="23" t="s">
        <v>181</v>
      </c>
      <c r="E153" s="23" t="s">
        <v>184</v>
      </c>
      <c r="F153" s="28" t="s">
        <v>188</v>
      </c>
    </row>
    <row r="154" spans="1:6" x14ac:dyDescent="0.25">
      <c r="B154" s="19">
        <f>SUM(B2:B153)</f>
        <v>676992085.91572618</v>
      </c>
    </row>
  </sheetData>
  <autoFilter ref="A1:F1"/>
  <pageMargins left="0.70866141732283472" right="0.70866141732283472" top="0.52" bottom="0.5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7" sqref="B17"/>
    </sheetView>
  </sheetViews>
  <sheetFormatPr defaultRowHeight="15" x14ac:dyDescent="0.25"/>
  <cols>
    <col min="1" max="1" width="14.42578125" customWidth="1"/>
    <col min="2" max="2" width="13.5703125" bestFit="1" customWidth="1"/>
    <col min="3" max="3" width="22.42578125" bestFit="1" customWidth="1"/>
    <col min="4" max="5" width="20.42578125" bestFit="1" customWidth="1"/>
  </cols>
  <sheetData>
    <row r="1" spans="1:6" s="9" customFormat="1" x14ac:dyDescent="0.25">
      <c r="A1" s="9" t="s">
        <v>0</v>
      </c>
      <c r="B1" s="9" t="s">
        <v>1</v>
      </c>
      <c r="C1" s="9" t="s">
        <v>4</v>
      </c>
      <c r="D1" s="9" t="s">
        <v>2</v>
      </c>
      <c r="E1" s="9" t="s">
        <v>183</v>
      </c>
      <c r="F1" s="9" t="s">
        <v>186</v>
      </c>
    </row>
    <row r="2" spans="1:6" x14ac:dyDescent="0.25">
      <c r="A2" s="4" t="s">
        <v>6</v>
      </c>
      <c r="B2" s="5">
        <v>107580963.43000001</v>
      </c>
      <c r="C2" s="6" t="s">
        <v>5</v>
      </c>
      <c r="D2" s="7" t="s">
        <v>3</v>
      </c>
      <c r="E2" s="6" t="s">
        <v>3</v>
      </c>
      <c r="F2" s="7" t="s">
        <v>187</v>
      </c>
    </row>
    <row r="3" spans="1:6" x14ac:dyDescent="0.25">
      <c r="A3" s="8" t="s">
        <v>7</v>
      </c>
      <c r="B3" s="5">
        <v>48435578.43</v>
      </c>
      <c r="C3" s="6" t="s">
        <v>5</v>
      </c>
      <c r="D3" s="7" t="s">
        <v>3</v>
      </c>
      <c r="E3" s="6" t="s">
        <v>3</v>
      </c>
      <c r="F3" s="7" t="s">
        <v>187</v>
      </c>
    </row>
    <row r="4" spans="1:6" x14ac:dyDescent="0.25">
      <c r="A4" s="4" t="s">
        <v>8</v>
      </c>
      <c r="B4" s="5">
        <v>46268639.229999997</v>
      </c>
      <c r="C4" s="6" t="s">
        <v>5</v>
      </c>
      <c r="D4" s="7" t="s">
        <v>3</v>
      </c>
      <c r="E4" s="6" t="s">
        <v>3</v>
      </c>
      <c r="F4" s="7" t="s">
        <v>187</v>
      </c>
    </row>
    <row r="5" spans="1:6" x14ac:dyDescent="0.25">
      <c r="A5" s="6"/>
      <c r="B5" s="10">
        <f>SUM(B2:B4)</f>
        <v>202285181.09</v>
      </c>
      <c r="C5" s="6"/>
      <c r="D5" s="6"/>
      <c r="E5" s="6"/>
      <c r="F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B17" sqref="B17"/>
    </sheetView>
  </sheetViews>
  <sheetFormatPr defaultRowHeight="15" x14ac:dyDescent="0.25"/>
  <cols>
    <col min="1" max="1" width="15" bestFit="1" customWidth="1"/>
    <col min="2" max="2" width="16" bestFit="1" customWidth="1"/>
    <col min="4" max="4" width="65.85546875" bestFit="1" customWidth="1"/>
    <col min="5" max="5" width="20" bestFit="1" customWidth="1"/>
  </cols>
  <sheetData>
    <row r="1" spans="1:6" s="9" customFormat="1" x14ac:dyDescent="0.25">
      <c r="A1" s="14" t="s">
        <v>0</v>
      </c>
      <c r="B1" s="14" t="s">
        <v>1</v>
      </c>
      <c r="C1" s="14" t="s">
        <v>4</v>
      </c>
      <c r="D1" s="14" t="s">
        <v>2</v>
      </c>
      <c r="E1" s="14" t="s">
        <v>183</v>
      </c>
      <c r="F1" s="14" t="s">
        <v>186</v>
      </c>
    </row>
    <row r="2" spans="1:6" x14ac:dyDescent="0.25">
      <c r="A2" s="11" t="s">
        <v>9</v>
      </c>
      <c r="B2" s="15">
        <v>1482530.2380000001</v>
      </c>
      <c r="C2" s="6" t="s">
        <v>33</v>
      </c>
      <c r="D2" s="11" t="s">
        <v>34</v>
      </c>
      <c r="E2" s="12" t="s">
        <v>185</v>
      </c>
      <c r="F2" s="12" t="s">
        <v>188</v>
      </c>
    </row>
    <row r="3" spans="1:6" x14ac:dyDescent="0.25">
      <c r="A3" s="11" t="s">
        <v>10</v>
      </c>
      <c r="B3" s="15">
        <v>505547.78400000004</v>
      </c>
      <c r="C3" s="6" t="s">
        <v>33</v>
      </c>
      <c r="D3" s="11" t="s">
        <v>34</v>
      </c>
      <c r="E3" s="12" t="s">
        <v>185</v>
      </c>
      <c r="F3" s="12" t="s">
        <v>188</v>
      </c>
    </row>
    <row r="4" spans="1:6" x14ac:dyDescent="0.25">
      <c r="A4" s="11" t="s">
        <v>11</v>
      </c>
      <c r="B4" s="15">
        <v>2533817.48</v>
      </c>
      <c r="C4" s="6" t="s">
        <v>33</v>
      </c>
      <c r="D4" s="11" t="s">
        <v>34</v>
      </c>
      <c r="E4" s="12" t="s">
        <v>185</v>
      </c>
      <c r="F4" s="12" t="s">
        <v>188</v>
      </c>
    </row>
    <row r="5" spans="1:6" x14ac:dyDescent="0.25">
      <c r="A5" s="11" t="s">
        <v>12</v>
      </c>
      <c r="B5" s="15">
        <v>1130602.55</v>
      </c>
      <c r="C5" s="6" t="s">
        <v>33</v>
      </c>
      <c r="D5" s="11" t="s">
        <v>34</v>
      </c>
      <c r="E5" s="12" t="s">
        <v>185</v>
      </c>
      <c r="F5" s="12" t="s">
        <v>188</v>
      </c>
    </row>
    <row r="6" spans="1:6" x14ac:dyDescent="0.25">
      <c r="A6" s="11" t="s">
        <v>13</v>
      </c>
      <c r="B6" s="15">
        <v>1836717.81</v>
      </c>
      <c r="C6" s="6" t="s">
        <v>33</v>
      </c>
      <c r="D6" s="11" t="s">
        <v>34</v>
      </c>
      <c r="E6" s="12" t="s">
        <v>185</v>
      </c>
      <c r="F6" s="12" t="s">
        <v>188</v>
      </c>
    </row>
    <row r="7" spans="1:6" x14ac:dyDescent="0.25">
      <c r="A7" s="11" t="s">
        <v>14</v>
      </c>
      <c r="B7" s="15">
        <v>1284798.3799999999</v>
      </c>
      <c r="C7" s="6" t="s">
        <v>33</v>
      </c>
      <c r="D7" s="11" t="s">
        <v>35</v>
      </c>
      <c r="E7" s="12" t="s">
        <v>185</v>
      </c>
      <c r="F7" s="12" t="s">
        <v>188</v>
      </c>
    </row>
    <row r="8" spans="1:6" x14ac:dyDescent="0.25">
      <c r="A8" s="11" t="s">
        <v>15</v>
      </c>
      <c r="B8" s="15">
        <v>1905577.79</v>
      </c>
      <c r="C8" s="6" t="s">
        <v>33</v>
      </c>
      <c r="D8" s="11" t="s">
        <v>34</v>
      </c>
      <c r="E8" s="12" t="s">
        <v>185</v>
      </c>
      <c r="F8" s="12" t="s">
        <v>188</v>
      </c>
    </row>
    <row r="9" spans="1:6" x14ac:dyDescent="0.25">
      <c r="A9" s="11" t="s">
        <v>16</v>
      </c>
      <c r="B9" s="15">
        <v>65298.559999999998</v>
      </c>
      <c r="C9" s="6" t="s">
        <v>33</v>
      </c>
      <c r="D9" s="11" t="s">
        <v>36</v>
      </c>
      <c r="E9" s="12" t="s">
        <v>185</v>
      </c>
      <c r="F9" s="12" t="s">
        <v>188</v>
      </c>
    </row>
    <row r="10" spans="1:6" x14ac:dyDescent="0.25">
      <c r="A10" s="11" t="s">
        <v>17</v>
      </c>
      <c r="B10" s="15">
        <v>1430803.76</v>
      </c>
      <c r="C10" s="6" t="s">
        <v>33</v>
      </c>
      <c r="D10" s="11" t="s">
        <v>35</v>
      </c>
      <c r="E10" s="12" t="s">
        <v>185</v>
      </c>
      <c r="F10" s="12" t="s">
        <v>188</v>
      </c>
    </row>
    <row r="11" spans="1:6" x14ac:dyDescent="0.25">
      <c r="A11" s="11" t="s">
        <v>18</v>
      </c>
      <c r="B11" s="15">
        <v>506771.16</v>
      </c>
      <c r="C11" s="6" t="s">
        <v>33</v>
      </c>
      <c r="D11" s="11" t="s">
        <v>36</v>
      </c>
      <c r="E11" s="12" t="s">
        <v>185</v>
      </c>
      <c r="F11" s="12" t="s">
        <v>188</v>
      </c>
    </row>
    <row r="12" spans="1:6" x14ac:dyDescent="0.25">
      <c r="A12" s="11" t="s">
        <v>19</v>
      </c>
      <c r="B12" s="15">
        <v>1147071.33</v>
      </c>
      <c r="C12" s="6" t="s">
        <v>33</v>
      </c>
      <c r="D12" s="11" t="s">
        <v>34</v>
      </c>
      <c r="E12" s="12" t="s">
        <v>185</v>
      </c>
      <c r="F12" s="12" t="s">
        <v>188</v>
      </c>
    </row>
    <row r="13" spans="1:6" x14ac:dyDescent="0.25">
      <c r="A13" s="11" t="s">
        <v>20</v>
      </c>
      <c r="B13" s="15">
        <v>1862810.07</v>
      </c>
      <c r="C13" s="6" t="s">
        <v>33</v>
      </c>
      <c r="D13" s="11" t="s">
        <v>36</v>
      </c>
      <c r="E13" s="12" t="s">
        <v>185</v>
      </c>
      <c r="F13" s="12" t="s">
        <v>188</v>
      </c>
    </row>
    <row r="14" spans="1:6" x14ac:dyDescent="0.25">
      <c r="A14" s="11" t="s">
        <v>21</v>
      </c>
      <c r="B14" s="15">
        <v>1690563.18</v>
      </c>
      <c r="C14" s="6" t="s">
        <v>33</v>
      </c>
      <c r="D14" s="11" t="s">
        <v>35</v>
      </c>
      <c r="E14" s="12" t="s">
        <v>185</v>
      </c>
      <c r="F14" s="12" t="s">
        <v>188</v>
      </c>
    </row>
    <row r="15" spans="1:6" x14ac:dyDescent="0.25">
      <c r="A15" s="11" t="s">
        <v>22</v>
      </c>
      <c r="B15" s="15">
        <v>2136007.69</v>
      </c>
      <c r="C15" s="6" t="s">
        <v>33</v>
      </c>
      <c r="D15" s="11" t="s">
        <v>34</v>
      </c>
      <c r="E15" s="12" t="s">
        <v>185</v>
      </c>
      <c r="F15" s="12" t="s">
        <v>188</v>
      </c>
    </row>
    <row r="16" spans="1:6" x14ac:dyDescent="0.25">
      <c r="A16" s="11" t="s">
        <v>23</v>
      </c>
      <c r="B16" s="15">
        <v>1285918.77</v>
      </c>
      <c r="C16" s="6" t="s">
        <v>33</v>
      </c>
      <c r="D16" s="11" t="s">
        <v>35</v>
      </c>
      <c r="E16" s="12" t="s">
        <v>185</v>
      </c>
      <c r="F16" s="12" t="s">
        <v>188</v>
      </c>
    </row>
    <row r="17" spans="1:6" x14ac:dyDescent="0.25">
      <c r="A17" s="11" t="s">
        <v>24</v>
      </c>
      <c r="B17" s="15">
        <v>421743.56</v>
      </c>
      <c r="C17" s="6" t="s">
        <v>33</v>
      </c>
      <c r="D17" s="11" t="s">
        <v>36</v>
      </c>
      <c r="E17" s="12" t="s">
        <v>185</v>
      </c>
      <c r="F17" s="12" t="s">
        <v>188</v>
      </c>
    </row>
    <row r="18" spans="1:6" x14ac:dyDescent="0.25">
      <c r="A18" s="11" t="s">
        <v>25</v>
      </c>
      <c r="B18" s="15">
        <v>672419.42</v>
      </c>
      <c r="C18" s="6" t="s">
        <v>33</v>
      </c>
      <c r="D18" s="11" t="s">
        <v>36</v>
      </c>
      <c r="E18" s="12" t="s">
        <v>185</v>
      </c>
      <c r="F18" s="12" t="s">
        <v>188</v>
      </c>
    </row>
    <row r="19" spans="1:6" x14ac:dyDescent="0.25">
      <c r="A19" s="11" t="s">
        <v>26</v>
      </c>
      <c r="B19" s="15">
        <v>1163782.1499999999</v>
      </c>
      <c r="C19" s="6" t="s">
        <v>33</v>
      </c>
      <c r="D19" s="11" t="s">
        <v>34</v>
      </c>
      <c r="E19" s="12" t="s">
        <v>185</v>
      </c>
      <c r="F19" s="12" t="s">
        <v>188</v>
      </c>
    </row>
    <row r="20" spans="1:6" x14ac:dyDescent="0.25">
      <c r="A20" s="11" t="s">
        <v>27</v>
      </c>
      <c r="B20" s="15">
        <v>643127.84</v>
      </c>
      <c r="C20" s="6" t="s">
        <v>33</v>
      </c>
      <c r="D20" s="11" t="s">
        <v>36</v>
      </c>
      <c r="E20" s="12" t="s">
        <v>185</v>
      </c>
      <c r="F20" s="12" t="s">
        <v>188</v>
      </c>
    </row>
    <row r="21" spans="1:6" x14ac:dyDescent="0.25">
      <c r="A21" s="11" t="s">
        <v>28</v>
      </c>
      <c r="B21" s="15">
        <v>223085.13</v>
      </c>
      <c r="C21" s="6" t="s">
        <v>33</v>
      </c>
      <c r="D21" s="11" t="s">
        <v>34</v>
      </c>
      <c r="E21" s="12" t="s">
        <v>185</v>
      </c>
      <c r="F21" s="12" t="s">
        <v>188</v>
      </c>
    </row>
    <row r="22" spans="1:6" x14ac:dyDescent="0.25">
      <c r="A22" s="11" t="s">
        <v>29</v>
      </c>
      <c r="B22" s="15">
        <v>1449539.07</v>
      </c>
      <c r="C22" s="6" t="s">
        <v>33</v>
      </c>
      <c r="D22" s="11" t="s">
        <v>37</v>
      </c>
      <c r="E22" s="12" t="s">
        <v>185</v>
      </c>
      <c r="F22" s="12" t="s">
        <v>188</v>
      </c>
    </row>
    <row r="23" spans="1:6" x14ac:dyDescent="0.25">
      <c r="A23" s="11" t="s">
        <v>30</v>
      </c>
      <c r="B23" s="15">
        <v>735860</v>
      </c>
      <c r="C23" s="6" t="s">
        <v>33</v>
      </c>
      <c r="D23" s="11" t="s">
        <v>36</v>
      </c>
      <c r="E23" s="12" t="s">
        <v>185</v>
      </c>
      <c r="F23" s="12" t="s">
        <v>188</v>
      </c>
    </row>
    <row r="24" spans="1:6" x14ac:dyDescent="0.25">
      <c r="A24" s="11" t="s">
        <v>31</v>
      </c>
      <c r="B24" s="15">
        <v>203124.92</v>
      </c>
      <c r="C24" s="6" t="s">
        <v>33</v>
      </c>
      <c r="D24" s="11" t="s">
        <v>34</v>
      </c>
      <c r="E24" s="12" t="s">
        <v>185</v>
      </c>
      <c r="F24" s="12" t="s">
        <v>188</v>
      </c>
    </row>
    <row r="25" spans="1:6" x14ac:dyDescent="0.25">
      <c r="A25" s="11" t="s">
        <v>32</v>
      </c>
      <c r="B25" s="15">
        <v>2198994.1889999998</v>
      </c>
      <c r="C25" s="6" t="s">
        <v>33</v>
      </c>
      <c r="D25" s="11" t="s">
        <v>34</v>
      </c>
      <c r="E25" s="12" t="s">
        <v>185</v>
      </c>
      <c r="F25" s="12" t="s">
        <v>188</v>
      </c>
    </row>
    <row r="26" spans="1:6" x14ac:dyDescent="0.25">
      <c r="A26" s="11" t="s">
        <v>38</v>
      </c>
      <c r="B26" s="15">
        <v>1081827.83</v>
      </c>
      <c r="C26" s="6" t="s">
        <v>33</v>
      </c>
      <c r="D26" s="11" t="s">
        <v>69</v>
      </c>
      <c r="E26" s="12" t="s">
        <v>185</v>
      </c>
      <c r="F26" s="12" t="s">
        <v>188</v>
      </c>
    </row>
    <row r="27" spans="1:6" x14ac:dyDescent="0.25">
      <c r="A27" s="12" t="s">
        <v>39</v>
      </c>
      <c r="B27" s="16">
        <v>34114.5</v>
      </c>
      <c r="C27" s="6" t="s">
        <v>33</v>
      </c>
      <c r="D27" s="12" t="s">
        <v>70</v>
      </c>
      <c r="E27" s="12" t="s">
        <v>185</v>
      </c>
      <c r="F27" s="12" t="s">
        <v>188</v>
      </c>
    </row>
    <row r="28" spans="1:6" x14ac:dyDescent="0.25">
      <c r="A28" s="11" t="s">
        <v>40</v>
      </c>
      <c r="B28" s="15">
        <v>1204172.73</v>
      </c>
      <c r="C28" s="6" t="s">
        <v>33</v>
      </c>
      <c r="D28" s="11" t="s">
        <v>71</v>
      </c>
      <c r="E28" s="12" t="s">
        <v>185</v>
      </c>
      <c r="F28" s="12" t="s">
        <v>188</v>
      </c>
    </row>
    <row r="29" spans="1:6" x14ac:dyDescent="0.25">
      <c r="A29" s="11" t="s">
        <v>41</v>
      </c>
      <c r="B29" s="15">
        <v>646137.35</v>
      </c>
      <c r="C29" s="6" t="s">
        <v>33</v>
      </c>
      <c r="D29" s="11" t="s">
        <v>71</v>
      </c>
      <c r="E29" s="12" t="s">
        <v>185</v>
      </c>
      <c r="F29" s="12" t="s">
        <v>188</v>
      </c>
    </row>
    <row r="30" spans="1:6" x14ac:dyDescent="0.25">
      <c r="A30" s="11" t="s">
        <v>42</v>
      </c>
      <c r="B30" s="15">
        <v>20534265.223499998</v>
      </c>
      <c r="C30" s="6" t="s">
        <v>33</v>
      </c>
      <c r="D30" s="11" t="s">
        <v>72</v>
      </c>
      <c r="E30" s="12" t="s">
        <v>185</v>
      </c>
      <c r="F30" s="12" t="s">
        <v>188</v>
      </c>
    </row>
    <row r="31" spans="1:6" x14ac:dyDescent="0.25">
      <c r="A31" s="11" t="s">
        <v>43</v>
      </c>
      <c r="B31" s="15">
        <v>1785274.6274999999</v>
      </c>
      <c r="C31" s="6" t="s">
        <v>33</v>
      </c>
      <c r="D31" s="11" t="s">
        <v>73</v>
      </c>
      <c r="E31" s="12" t="s">
        <v>185</v>
      </c>
      <c r="F31" s="12" t="s">
        <v>188</v>
      </c>
    </row>
    <row r="32" spans="1:6" x14ac:dyDescent="0.25">
      <c r="A32" s="11" t="s">
        <v>44</v>
      </c>
      <c r="B32" s="15">
        <v>1004232.1275000001</v>
      </c>
      <c r="C32" s="6" t="s">
        <v>33</v>
      </c>
      <c r="D32" s="11" t="s">
        <v>73</v>
      </c>
      <c r="E32" s="12" t="s">
        <v>185</v>
      </c>
      <c r="F32" s="12" t="s">
        <v>188</v>
      </c>
    </row>
    <row r="33" spans="1:6" x14ac:dyDescent="0.25">
      <c r="A33" s="11" t="s">
        <v>45</v>
      </c>
      <c r="B33" s="15">
        <v>201543.93</v>
      </c>
      <c r="C33" s="6" t="s">
        <v>33</v>
      </c>
      <c r="D33" s="11" t="s">
        <v>74</v>
      </c>
      <c r="E33" s="12" t="s">
        <v>185</v>
      </c>
      <c r="F33" s="12" t="s">
        <v>188</v>
      </c>
    </row>
    <row r="34" spans="1:6" x14ac:dyDescent="0.25">
      <c r="A34" s="11" t="s">
        <v>46</v>
      </c>
      <c r="B34" s="15">
        <v>171000</v>
      </c>
      <c r="C34" s="6" t="s">
        <v>33</v>
      </c>
      <c r="D34" s="11" t="s">
        <v>74</v>
      </c>
      <c r="E34" s="12" t="s">
        <v>185</v>
      </c>
      <c r="F34" s="12" t="s">
        <v>188</v>
      </c>
    </row>
    <row r="35" spans="1:6" x14ac:dyDescent="0.25">
      <c r="A35" s="11" t="s">
        <v>47</v>
      </c>
      <c r="B35" s="15">
        <v>85525.99</v>
      </c>
      <c r="C35" s="6" t="s">
        <v>33</v>
      </c>
      <c r="D35" s="11" t="s">
        <v>74</v>
      </c>
      <c r="E35" s="12" t="s">
        <v>185</v>
      </c>
      <c r="F35" s="12" t="s">
        <v>188</v>
      </c>
    </row>
    <row r="36" spans="1:6" x14ac:dyDescent="0.25">
      <c r="A36" s="11" t="s">
        <v>48</v>
      </c>
      <c r="B36" s="15">
        <v>243307.84</v>
      </c>
      <c r="C36" s="6" t="s">
        <v>33</v>
      </c>
      <c r="D36" s="11" t="s">
        <v>74</v>
      </c>
      <c r="E36" s="12" t="s">
        <v>185</v>
      </c>
      <c r="F36" s="12" t="s">
        <v>188</v>
      </c>
    </row>
    <row r="37" spans="1:6" x14ac:dyDescent="0.25">
      <c r="A37" s="11" t="s">
        <v>49</v>
      </c>
      <c r="B37" s="15">
        <v>1093110.5787500001</v>
      </c>
      <c r="C37" s="6" t="s">
        <v>33</v>
      </c>
      <c r="D37" s="11" t="s">
        <v>72</v>
      </c>
      <c r="E37" s="12" t="s">
        <v>185</v>
      </c>
      <c r="F37" s="12" t="s">
        <v>188</v>
      </c>
    </row>
    <row r="38" spans="1:6" x14ac:dyDescent="0.25">
      <c r="A38" s="11" t="s">
        <v>50</v>
      </c>
      <c r="B38" s="15">
        <v>1927708.0815000001</v>
      </c>
      <c r="C38" s="6" t="s">
        <v>33</v>
      </c>
      <c r="D38" s="11" t="s">
        <v>72</v>
      </c>
      <c r="E38" s="12" t="s">
        <v>185</v>
      </c>
      <c r="F38" s="12" t="s">
        <v>188</v>
      </c>
    </row>
    <row r="39" spans="1:6" x14ac:dyDescent="0.25">
      <c r="A39" s="11" t="s">
        <v>51</v>
      </c>
      <c r="B39" s="15">
        <v>464499.04199999996</v>
      </c>
      <c r="C39" s="6" t="s">
        <v>33</v>
      </c>
      <c r="D39" s="11" t="s">
        <v>72</v>
      </c>
      <c r="E39" s="12" t="s">
        <v>185</v>
      </c>
      <c r="F39" s="12" t="s">
        <v>188</v>
      </c>
    </row>
    <row r="40" spans="1:6" x14ac:dyDescent="0.25">
      <c r="A40" s="12" t="s">
        <v>52</v>
      </c>
      <c r="B40" s="16">
        <v>2324065.9470000002</v>
      </c>
      <c r="C40" s="6" t="s">
        <v>33</v>
      </c>
      <c r="D40" s="12" t="s">
        <v>70</v>
      </c>
      <c r="E40" s="12" t="s">
        <v>185</v>
      </c>
      <c r="F40" s="12" t="s">
        <v>188</v>
      </c>
    </row>
    <row r="41" spans="1:6" x14ac:dyDescent="0.25">
      <c r="A41" s="12" t="s">
        <v>53</v>
      </c>
      <c r="B41" s="16">
        <v>581016.48149999999</v>
      </c>
      <c r="C41" s="6" t="s">
        <v>33</v>
      </c>
      <c r="D41" s="12" t="s">
        <v>70</v>
      </c>
      <c r="E41" s="12" t="s">
        <v>185</v>
      </c>
      <c r="F41" s="12" t="s">
        <v>188</v>
      </c>
    </row>
    <row r="42" spans="1:6" x14ac:dyDescent="0.25">
      <c r="A42" s="11" t="s">
        <v>54</v>
      </c>
      <c r="B42" s="15">
        <v>5041785</v>
      </c>
      <c r="C42" s="6" t="s">
        <v>33</v>
      </c>
      <c r="D42" s="11" t="s">
        <v>75</v>
      </c>
      <c r="E42" s="12" t="s">
        <v>185</v>
      </c>
      <c r="F42" s="12" t="s">
        <v>188</v>
      </c>
    </row>
    <row r="43" spans="1:6" x14ac:dyDescent="0.25">
      <c r="A43" s="11" t="s">
        <v>55</v>
      </c>
      <c r="B43" s="15">
        <v>1251016.1054999998</v>
      </c>
      <c r="C43" s="6" t="s">
        <v>33</v>
      </c>
      <c r="D43" s="11" t="s">
        <v>71</v>
      </c>
      <c r="E43" s="12" t="s">
        <v>185</v>
      </c>
      <c r="F43" s="12" t="s">
        <v>188</v>
      </c>
    </row>
    <row r="44" spans="1:6" x14ac:dyDescent="0.25">
      <c r="A44" s="12" t="s">
        <v>56</v>
      </c>
      <c r="B44" s="16">
        <v>2838153.9375</v>
      </c>
      <c r="C44" s="6" t="s">
        <v>33</v>
      </c>
      <c r="D44" s="12" t="s">
        <v>76</v>
      </c>
      <c r="E44" s="12" t="s">
        <v>185</v>
      </c>
      <c r="F44" s="12" t="s">
        <v>188</v>
      </c>
    </row>
    <row r="45" spans="1:6" x14ac:dyDescent="0.25">
      <c r="A45" s="12" t="s">
        <v>57</v>
      </c>
      <c r="B45" s="16">
        <v>683567.86</v>
      </c>
      <c r="C45" s="6" t="s">
        <v>33</v>
      </c>
      <c r="D45" s="12" t="s">
        <v>69</v>
      </c>
      <c r="E45" s="12" t="s">
        <v>185</v>
      </c>
      <c r="F45" s="12" t="s">
        <v>188</v>
      </c>
    </row>
    <row r="46" spans="1:6" x14ac:dyDescent="0.25">
      <c r="A46" s="12" t="s">
        <v>58</v>
      </c>
      <c r="B46" s="16">
        <v>3563089.32</v>
      </c>
      <c r="C46" s="6" t="s">
        <v>33</v>
      </c>
      <c r="D46" s="12" t="s">
        <v>69</v>
      </c>
      <c r="E46" s="12" t="s">
        <v>185</v>
      </c>
      <c r="F46" s="12" t="s">
        <v>188</v>
      </c>
    </row>
    <row r="47" spans="1:6" x14ac:dyDescent="0.25">
      <c r="A47" s="11" t="s">
        <v>59</v>
      </c>
      <c r="B47" s="15">
        <v>2845374.28</v>
      </c>
      <c r="C47" s="6" t="s">
        <v>33</v>
      </c>
      <c r="D47" s="11" t="s">
        <v>74</v>
      </c>
      <c r="E47" s="12" t="s">
        <v>185</v>
      </c>
      <c r="F47" s="12" t="s">
        <v>188</v>
      </c>
    </row>
    <row r="48" spans="1:6" x14ac:dyDescent="0.25">
      <c r="A48" s="11" t="s">
        <v>60</v>
      </c>
      <c r="B48" s="15">
        <v>1863848.763</v>
      </c>
      <c r="C48" s="6" t="s">
        <v>33</v>
      </c>
      <c r="D48" s="11" t="s">
        <v>74</v>
      </c>
      <c r="E48" s="12" t="s">
        <v>185</v>
      </c>
      <c r="F48" s="12" t="s">
        <v>188</v>
      </c>
    </row>
    <row r="49" spans="1:6" x14ac:dyDescent="0.25">
      <c r="A49" s="11" t="s">
        <v>61</v>
      </c>
      <c r="B49" s="15">
        <v>381813.09</v>
      </c>
      <c r="C49" s="6" t="s">
        <v>33</v>
      </c>
      <c r="D49" s="11" t="s">
        <v>77</v>
      </c>
      <c r="E49" s="12" t="s">
        <v>185</v>
      </c>
      <c r="F49" s="12" t="s">
        <v>188</v>
      </c>
    </row>
    <row r="50" spans="1:6" x14ac:dyDescent="0.25">
      <c r="A50" s="11" t="s">
        <v>62</v>
      </c>
      <c r="B50" s="15">
        <v>87351.83</v>
      </c>
      <c r="C50" s="6" t="s">
        <v>33</v>
      </c>
      <c r="D50" s="11" t="s">
        <v>77</v>
      </c>
      <c r="E50" s="12" t="s">
        <v>185</v>
      </c>
      <c r="F50" s="12" t="s">
        <v>188</v>
      </c>
    </row>
    <row r="51" spans="1:6" x14ac:dyDescent="0.25">
      <c r="A51" s="11" t="s">
        <v>63</v>
      </c>
      <c r="B51" s="15">
        <v>846296.1</v>
      </c>
      <c r="C51" s="6" t="s">
        <v>33</v>
      </c>
      <c r="D51" s="11" t="s">
        <v>77</v>
      </c>
      <c r="E51" s="12" t="s">
        <v>185</v>
      </c>
      <c r="F51" s="12" t="s">
        <v>188</v>
      </c>
    </row>
    <row r="52" spans="1:6" x14ac:dyDescent="0.25">
      <c r="A52" s="11" t="s">
        <v>64</v>
      </c>
      <c r="B52" s="15">
        <v>1739511.18</v>
      </c>
      <c r="C52" s="6" t="s">
        <v>33</v>
      </c>
      <c r="D52" s="11" t="s">
        <v>77</v>
      </c>
      <c r="E52" s="12" t="s">
        <v>185</v>
      </c>
      <c r="F52" s="12" t="s">
        <v>188</v>
      </c>
    </row>
    <row r="53" spans="1:6" x14ac:dyDescent="0.25">
      <c r="A53" s="11" t="s">
        <v>65</v>
      </c>
      <c r="B53" s="15">
        <v>1121097.3799999999</v>
      </c>
      <c r="C53" s="6" t="s">
        <v>33</v>
      </c>
      <c r="D53" s="11" t="s">
        <v>77</v>
      </c>
      <c r="E53" s="12" t="s">
        <v>185</v>
      </c>
      <c r="F53" s="12" t="s">
        <v>188</v>
      </c>
    </row>
    <row r="54" spans="1:6" x14ac:dyDescent="0.25">
      <c r="A54" s="11" t="s">
        <v>66</v>
      </c>
      <c r="B54" s="15">
        <v>1122322.42</v>
      </c>
      <c r="C54" s="6" t="s">
        <v>33</v>
      </c>
      <c r="D54" s="11" t="s">
        <v>77</v>
      </c>
      <c r="E54" s="12" t="s">
        <v>185</v>
      </c>
      <c r="F54" s="12" t="s">
        <v>188</v>
      </c>
    </row>
    <row r="55" spans="1:6" x14ac:dyDescent="0.25">
      <c r="A55" s="11" t="s">
        <v>67</v>
      </c>
      <c r="B55" s="15">
        <v>1203779.409</v>
      </c>
      <c r="C55" s="6" t="s">
        <v>33</v>
      </c>
      <c r="D55" s="11" t="s">
        <v>77</v>
      </c>
      <c r="E55" s="12" t="s">
        <v>185</v>
      </c>
      <c r="F55" s="12" t="s">
        <v>188</v>
      </c>
    </row>
    <row r="56" spans="1:6" x14ac:dyDescent="0.25">
      <c r="A56" s="11" t="s">
        <v>68</v>
      </c>
      <c r="B56" s="15">
        <v>2198911.5014999998</v>
      </c>
      <c r="C56" s="6" t="s">
        <v>33</v>
      </c>
      <c r="D56" s="11" t="s">
        <v>72</v>
      </c>
      <c r="E56" s="12" t="s">
        <v>185</v>
      </c>
      <c r="F56" s="12" t="s">
        <v>188</v>
      </c>
    </row>
    <row r="57" spans="1:6" x14ac:dyDescent="0.25">
      <c r="A57" s="11" t="s">
        <v>78</v>
      </c>
      <c r="B57" s="15">
        <v>2375709.84</v>
      </c>
      <c r="C57" s="6" t="s">
        <v>33</v>
      </c>
      <c r="D57" s="11" t="s">
        <v>120</v>
      </c>
      <c r="E57" s="12" t="s">
        <v>185</v>
      </c>
      <c r="F57" s="12" t="s">
        <v>188</v>
      </c>
    </row>
    <row r="58" spans="1:6" x14ac:dyDescent="0.25">
      <c r="A58" s="11" t="s">
        <v>79</v>
      </c>
      <c r="B58" s="15">
        <v>4780282.5599999996</v>
      </c>
      <c r="C58" s="6" t="s">
        <v>33</v>
      </c>
      <c r="D58" s="11" t="s">
        <v>120</v>
      </c>
      <c r="E58" s="12" t="s">
        <v>185</v>
      </c>
      <c r="F58" s="12" t="s">
        <v>188</v>
      </c>
    </row>
    <row r="59" spans="1:6" x14ac:dyDescent="0.25">
      <c r="A59" s="11" t="s">
        <v>80</v>
      </c>
      <c r="B59" s="15">
        <v>4506873.09</v>
      </c>
      <c r="C59" s="6" t="s">
        <v>33</v>
      </c>
      <c r="D59" s="11" t="s">
        <v>121</v>
      </c>
      <c r="E59" s="12" t="s">
        <v>185</v>
      </c>
      <c r="F59" s="12" t="s">
        <v>188</v>
      </c>
    </row>
    <row r="60" spans="1:6" x14ac:dyDescent="0.25">
      <c r="A60" s="11" t="s">
        <v>81</v>
      </c>
      <c r="B60" s="15">
        <v>5668549.1100000003</v>
      </c>
      <c r="C60" s="6" t="s">
        <v>33</v>
      </c>
      <c r="D60" s="11" t="s">
        <v>122</v>
      </c>
      <c r="E60" s="12" t="s">
        <v>185</v>
      </c>
      <c r="F60" s="12" t="s">
        <v>188</v>
      </c>
    </row>
    <row r="61" spans="1:6" x14ac:dyDescent="0.25">
      <c r="A61" s="11" t="s">
        <v>82</v>
      </c>
      <c r="B61" s="15">
        <v>6343042.9299999997</v>
      </c>
      <c r="C61" s="6" t="s">
        <v>33</v>
      </c>
      <c r="D61" s="11" t="s">
        <v>121</v>
      </c>
      <c r="E61" s="12" t="s">
        <v>185</v>
      </c>
      <c r="F61" s="12" t="s">
        <v>188</v>
      </c>
    </row>
    <row r="62" spans="1:6" x14ac:dyDescent="0.25">
      <c r="A62" s="11" t="s">
        <v>83</v>
      </c>
      <c r="B62" s="15">
        <v>2572396.69</v>
      </c>
      <c r="C62" s="6" t="s">
        <v>33</v>
      </c>
      <c r="D62" s="11" t="s">
        <v>123</v>
      </c>
      <c r="E62" s="12" t="s">
        <v>185</v>
      </c>
      <c r="F62" s="12" t="s">
        <v>188</v>
      </c>
    </row>
    <row r="63" spans="1:6" x14ac:dyDescent="0.25">
      <c r="A63" s="11" t="s">
        <v>84</v>
      </c>
      <c r="B63" s="15">
        <v>1038739.07</v>
      </c>
      <c r="C63" s="6" t="s">
        <v>33</v>
      </c>
      <c r="D63" s="11" t="s">
        <v>122</v>
      </c>
      <c r="E63" s="12" t="s">
        <v>185</v>
      </c>
      <c r="F63" s="12" t="s">
        <v>188</v>
      </c>
    </row>
    <row r="64" spans="1:6" x14ac:dyDescent="0.25">
      <c r="A64" s="11" t="s">
        <v>85</v>
      </c>
      <c r="B64" s="15">
        <f>1385136.68*100/105</f>
        <v>1319177.7904761904</v>
      </c>
      <c r="C64" s="6" t="s">
        <v>33</v>
      </c>
      <c r="D64" s="11" t="s">
        <v>123</v>
      </c>
      <c r="E64" s="12" t="s">
        <v>185</v>
      </c>
      <c r="F64" s="12" t="s">
        <v>188</v>
      </c>
    </row>
    <row r="65" spans="1:6" x14ac:dyDescent="0.25">
      <c r="A65" s="11" t="s">
        <v>86</v>
      </c>
      <c r="B65" s="15">
        <v>20461.518</v>
      </c>
      <c r="C65" s="6" t="s">
        <v>33</v>
      </c>
      <c r="D65" s="11" t="s">
        <v>120</v>
      </c>
      <c r="E65" s="12" t="s">
        <v>185</v>
      </c>
      <c r="F65" s="12" t="s">
        <v>188</v>
      </c>
    </row>
    <row r="66" spans="1:6" x14ac:dyDescent="0.25">
      <c r="A66" s="11" t="s">
        <v>87</v>
      </c>
      <c r="B66" s="15">
        <v>62193.726000000002</v>
      </c>
      <c r="C66" s="6" t="s">
        <v>33</v>
      </c>
      <c r="D66" s="11" t="s">
        <v>120</v>
      </c>
      <c r="E66" s="12" t="s">
        <v>185</v>
      </c>
      <c r="F66" s="12" t="s">
        <v>188</v>
      </c>
    </row>
    <row r="67" spans="1:6" x14ac:dyDescent="0.25">
      <c r="A67" s="11" t="s">
        <v>88</v>
      </c>
      <c r="B67" s="15">
        <v>70245</v>
      </c>
      <c r="C67" s="6" t="s">
        <v>33</v>
      </c>
      <c r="D67" s="11" t="s">
        <v>120</v>
      </c>
      <c r="E67" s="12" t="s">
        <v>185</v>
      </c>
      <c r="F67" s="12" t="s">
        <v>188</v>
      </c>
    </row>
    <row r="68" spans="1:6" x14ac:dyDescent="0.25">
      <c r="A68" s="11" t="s">
        <v>89</v>
      </c>
      <c r="B68" s="15">
        <v>100632.504</v>
      </c>
      <c r="C68" s="6" t="s">
        <v>33</v>
      </c>
      <c r="D68" s="11" t="s">
        <v>120</v>
      </c>
      <c r="E68" s="12" t="s">
        <v>185</v>
      </c>
      <c r="F68" s="12" t="s">
        <v>188</v>
      </c>
    </row>
    <row r="69" spans="1:6" x14ac:dyDescent="0.25">
      <c r="A69" s="11" t="s">
        <v>90</v>
      </c>
      <c r="B69" s="15">
        <v>126431.046</v>
      </c>
      <c r="C69" s="6" t="s">
        <v>33</v>
      </c>
      <c r="D69" s="11" t="s">
        <v>120</v>
      </c>
      <c r="E69" s="12" t="s">
        <v>185</v>
      </c>
      <c r="F69" s="12" t="s">
        <v>188</v>
      </c>
    </row>
    <row r="70" spans="1:6" x14ac:dyDescent="0.25">
      <c r="A70" s="11" t="s">
        <v>91</v>
      </c>
      <c r="B70" s="15">
        <v>451370.745</v>
      </c>
      <c r="C70" s="6" t="s">
        <v>33</v>
      </c>
      <c r="D70" s="11" t="s">
        <v>120</v>
      </c>
      <c r="E70" s="12" t="s">
        <v>185</v>
      </c>
      <c r="F70" s="12" t="s">
        <v>188</v>
      </c>
    </row>
    <row r="71" spans="1:6" x14ac:dyDescent="0.25">
      <c r="A71" s="11" t="s">
        <v>92</v>
      </c>
      <c r="B71" s="15">
        <v>476474.4</v>
      </c>
      <c r="C71" s="6" t="s">
        <v>33</v>
      </c>
      <c r="D71" s="11" t="s">
        <v>124</v>
      </c>
      <c r="E71" s="12" t="s">
        <v>185</v>
      </c>
      <c r="F71" s="12" t="s">
        <v>188</v>
      </c>
    </row>
    <row r="72" spans="1:6" x14ac:dyDescent="0.25">
      <c r="A72" s="11" t="s">
        <v>93</v>
      </c>
      <c r="B72" s="15">
        <v>12954216.720000001</v>
      </c>
      <c r="C72" s="6" t="s">
        <v>33</v>
      </c>
      <c r="D72" s="11" t="s">
        <v>125</v>
      </c>
      <c r="E72" s="12" t="s">
        <v>185</v>
      </c>
      <c r="F72" s="12" t="s">
        <v>188</v>
      </c>
    </row>
    <row r="73" spans="1:6" x14ac:dyDescent="0.25">
      <c r="A73" s="11" t="s">
        <v>94</v>
      </c>
      <c r="B73" s="15">
        <v>683636.63</v>
      </c>
      <c r="C73" s="6" t="s">
        <v>33</v>
      </c>
      <c r="D73" s="11" t="s">
        <v>123</v>
      </c>
      <c r="E73" s="12" t="s">
        <v>185</v>
      </c>
      <c r="F73" s="12" t="s">
        <v>188</v>
      </c>
    </row>
    <row r="74" spans="1:6" x14ac:dyDescent="0.25">
      <c r="A74" s="11" t="s">
        <v>95</v>
      </c>
      <c r="B74" s="15">
        <v>178677.9</v>
      </c>
      <c r="C74" s="6" t="s">
        <v>33</v>
      </c>
      <c r="D74" s="11" t="s">
        <v>124</v>
      </c>
      <c r="E74" s="12" t="s">
        <v>185</v>
      </c>
      <c r="F74" s="12" t="s">
        <v>188</v>
      </c>
    </row>
    <row r="75" spans="1:6" x14ac:dyDescent="0.25">
      <c r="A75" s="11" t="s">
        <v>96</v>
      </c>
      <c r="B75" s="15">
        <v>538650</v>
      </c>
      <c r="C75" s="6" t="s">
        <v>33</v>
      </c>
      <c r="D75" s="11" t="s">
        <v>120</v>
      </c>
      <c r="E75" s="12" t="s">
        <v>185</v>
      </c>
      <c r="F75" s="12" t="s">
        <v>188</v>
      </c>
    </row>
    <row r="76" spans="1:6" x14ac:dyDescent="0.25">
      <c r="A76" s="11" t="s">
        <v>97</v>
      </c>
      <c r="B76" s="15">
        <f>292217.625*100/105</f>
        <v>278302.5</v>
      </c>
      <c r="C76" s="6" t="s">
        <v>33</v>
      </c>
      <c r="D76" s="11" t="s">
        <v>121</v>
      </c>
      <c r="E76" s="12" t="s">
        <v>185</v>
      </c>
      <c r="F76" s="12" t="s">
        <v>188</v>
      </c>
    </row>
    <row r="77" spans="1:6" x14ac:dyDescent="0.25">
      <c r="A77" s="11" t="s">
        <v>98</v>
      </c>
      <c r="B77" s="15">
        <v>5269122.1535</v>
      </c>
      <c r="C77" s="6" t="s">
        <v>33</v>
      </c>
      <c r="D77" s="11" t="s">
        <v>126</v>
      </c>
      <c r="E77" s="12" t="s">
        <v>185</v>
      </c>
      <c r="F77" s="12" t="s">
        <v>188</v>
      </c>
    </row>
    <row r="78" spans="1:6" x14ac:dyDescent="0.25">
      <c r="A78" s="11" t="s">
        <v>99</v>
      </c>
      <c r="B78" s="15">
        <v>5250</v>
      </c>
      <c r="C78" s="6" t="s">
        <v>33</v>
      </c>
      <c r="D78" s="11" t="s">
        <v>120</v>
      </c>
      <c r="E78" s="12" t="s">
        <v>185</v>
      </c>
      <c r="F78" s="12" t="s">
        <v>188</v>
      </c>
    </row>
    <row r="79" spans="1:6" x14ac:dyDescent="0.25">
      <c r="A79" s="11" t="s">
        <v>100</v>
      </c>
      <c r="B79" s="15">
        <v>34114.5</v>
      </c>
      <c r="C79" s="6" t="s">
        <v>33</v>
      </c>
      <c r="D79" s="11" t="s">
        <v>120</v>
      </c>
      <c r="E79" s="12" t="s">
        <v>185</v>
      </c>
      <c r="F79" s="12" t="s">
        <v>188</v>
      </c>
    </row>
    <row r="80" spans="1:6" x14ac:dyDescent="0.25">
      <c r="A80" s="11" t="s">
        <v>101</v>
      </c>
      <c r="B80" s="15">
        <v>46683</v>
      </c>
      <c r="C80" s="6" t="s">
        <v>33</v>
      </c>
      <c r="D80" s="11" t="s">
        <v>120</v>
      </c>
      <c r="E80" s="12" t="s">
        <v>185</v>
      </c>
      <c r="F80" s="12" t="s">
        <v>188</v>
      </c>
    </row>
    <row r="81" spans="1:6" x14ac:dyDescent="0.25">
      <c r="A81" s="11" t="s">
        <v>102</v>
      </c>
      <c r="B81" s="15">
        <v>276885</v>
      </c>
      <c r="C81" s="6" t="s">
        <v>33</v>
      </c>
      <c r="D81" s="11" t="s">
        <v>120</v>
      </c>
      <c r="E81" s="12" t="s">
        <v>185</v>
      </c>
      <c r="F81" s="12" t="s">
        <v>188</v>
      </c>
    </row>
    <row r="82" spans="1:6" x14ac:dyDescent="0.25">
      <c r="A82" s="11" t="s">
        <v>103</v>
      </c>
      <c r="B82" s="15">
        <v>4064520.2010000004</v>
      </c>
      <c r="C82" s="6" t="s">
        <v>33</v>
      </c>
      <c r="D82" s="11" t="s">
        <v>127</v>
      </c>
      <c r="E82" s="12" t="s">
        <v>185</v>
      </c>
      <c r="F82" s="12" t="s">
        <v>188</v>
      </c>
    </row>
    <row r="83" spans="1:6" x14ac:dyDescent="0.25">
      <c r="A83" s="11" t="s">
        <v>104</v>
      </c>
      <c r="B83" s="15">
        <v>7091084.4795000004</v>
      </c>
      <c r="C83" s="6" t="s">
        <v>33</v>
      </c>
      <c r="D83" s="11" t="s">
        <v>127</v>
      </c>
      <c r="E83" s="12" t="s">
        <v>185</v>
      </c>
      <c r="F83" s="12" t="s">
        <v>188</v>
      </c>
    </row>
    <row r="84" spans="1:6" x14ac:dyDescent="0.25">
      <c r="A84" s="11" t="s">
        <v>105</v>
      </c>
      <c r="B84" s="15">
        <v>127171.674</v>
      </c>
      <c r="C84" s="6" t="s">
        <v>33</v>
      </c>
      <c r="D84" s="11" t="s">
        <v>120</v>
      </c>
      <c r="E84" s="12" t="s">
        <v>185</v>
      </c>
      <c r="F84" s="12" t="s">
        <v>188</v>
      </c>
    </row>
    <row r="85" spans="1:6" x14ac:dyDescent="0.25">
      <c r="A85" s="11" t="s">
        <v>106</v>
      </c>
      <c r="B85" s="15">
        <v>276885</v>
      </c>
      <c r="C85" s="6" t="s">
        <v>33</v>
      </c>
      <c r="D85" s="11" t="s">
        <v>120</v>
      </c>
      <c r="E85" s="12" t="s">
        <v>185</v>
      </c>
      <c r="F85" s="12" t="s">
        <v>188</v>
      </c>
    </row>
    <row r="86" spans="1:6" x14ac:dyDescent="0.25">
      <c r="A86" s="11" t="s">
        <v>107</v>
      </c>
      <c r="B86" s="15">
        <v>178677.9</v>
      </c>
      <c r="C86" s="6" t="s">
        <v>33</v>
      </c>
      <c r="D86" s="11" t="s">
        <v>124</v>
      </c>
      <c r="E86" s="12" t="s">
        <v>185</v>
      </c>
      <c r="F86" s="12" t="s">
        <v>188</v>
      </c>
    </row>
    <row r="87" spans="1:6" x14ac:dyDescent="0.25">
      <c r="A87" s="11" t="s">
        <v>108</v>
      </c>
      <c r="B87" s="15">
        <v>18344.025000000001</v>
      </c>
      <c r="C87" s="6" t="s">
        <v>33</v>
      </c>
      <c r="D87" s="11" t="s">
        <v>120</v>
      </c>
      <c r="E87" s="12" t="s">
        <v>185</v>
      </c>
      <c r="F87" s="12" t="s">
        <v>188</v>
      </c>
    </row>
    <row r="88" spans="1:6" x14ac:dyDescent="0.25">
      <c r="A88" s="11" t="s">
        <v>109</v>
      </c>
      <c r="B88" s="15">
        <v>44377.578000000001</v>
      </c>
      <c r="C88" s="6" t="s">
        <v>33</v>
      </c>
      <c r="D88" s="11" t="s">
        <v>120</v>
      </c>
      <c r="E88" s="12" t="s">
        <v>185</v>
      </c>
      <c r="F88" s="12" t="s">
        <v>188</v>
      </c>
    </row>
    <row r="89" spans="1:6" x14ac:dyDescent="0.25">
      <c r="A89" s="11" t="s">
        <v>110</v>
      </c>
      <c r="B89" s="15">
        <v>97288.810499999992</v>
      </c>
      <c r="C89" s="6" t="s">
        <v>33</v>
      </c>
      <c r="D89" s="11" t="s">
        <v>120</v>
      </c>
      <c r="E89" s="12" t="s">
        <v>185</v>
      </c>
      <c r="F89" s="12" t="s">
        <v>188</v>
      </c>
    </row>
    <row r="90" spans="1:6" x14ac:dyDescent="0.25">
      <c r="A90" s="11" t="s">
        <v>111</v>
      </c>
      <c r="B90" s="15">
        <v>126431.046</v>
      </c>
      <c r="C90" s="6" t="s">
        <v>33</v>
      </c>
      <c r="D90" s="11" t="s">
        <v>120</v>
      </c>
      <c r="E90" s="12" t="s">
        <v>185</v>
      </c>
      <c r="F90" s="12" t="s">
        <v>188</v>
      </c>
    </row>
    <row r="91" spans="1:6" x14ac:dyDescent="0.25">
      <c r="A91" s="11" t="s">
        <v>112</v>
      </c>
      <c r="B91" s="15">
        <v>144238.5</v>
      </c>
      <c r="C91" s="6" t="s">
        <v>33</v>
      </c>
      <c r="D91" s="11" t="s">
        <v>120</v>
      </c>
      <c r="E91" s="12" t="s">
        <v>185</v>
      </c>
      <c r="F91" s="12" t="s">
        <v>188</v>
      </c>
    </row>
    <row r="92" spans="1:6" x14ac:dyDescent="0.25">
      <c r="A92" s="11" t="s">
        <v>113</v>
      </c>
      <c r="B92" s="15">
        <v>553770</v>
      </c>
      <c r="C92" s="6" t="s">
        <v>33</v>
      </c>
      <c r="D92" s="11" t="s">
        <v>120</v>
      </c>
      <c r="E92" s="12" t="s">
        <v>185</v>
      </c>
      <c r="F92" s="12" t="s">
        <v>188</v>
      </c>
    </row>
    <row r="93" spans="1:6" x14ac:dyDescent="0.25">
      <c r="A93" s="11" t="s">
        <v>114</v>
      </c>
      <c r="B93" s="15">
        <v>642505.31099999999</v>
      </c>
      <c r="C93" s="6" t="s">
        <v>33</v>
      </c>
      <c r="D93" s="11" t="s">
        <v>120</v>
      </c>
      <c r="E93" s="12" t="s">
        <v>185</v>
      </c>
      <c r="F93" s="12" t="s">
        <v>188</v>
      </c>
    </row>
    <row r="94" spans="1:6" x14ac:dyDescent="0.25">
      <c r="A94" s="11" t="s">
        <v>115</v>
      </c>
      <c r="B94" s="15">
        <v>328127.625</v>
      </c>
      <c r="C94" s="6" t="s">
        <v>33</v>
      </c>
      <c r="D94" s="11" t="s">
        <v>121</v>
      </c>
      <c r="E94" s="12" t="s">
        <v>185</v>
      </c>
      <c r="F94" s="12" t="s">
        <v>188</v>
      </c>
    </row>
    <row r="95" spans="1:6" x14ac:dyDescent="0.25">
      <c r="A95" s="11" t="s">
        <v>116</v>
      </c>
      <c r="B95" s="15">
        <v>126431.046</v>
      </c>
      <c r="C95" s="6" t="s">
        <v>33</v>
      </c>
      <c r="D95" s="11" t="s">
        <v>120</v>
      </c>
      <c r="E95" s="12" t="s">
        <v>185</v>
      </c>
      <c r="F95" s="12" t="s">
        <v>188</v>
      </c>
    </row>
    <row r="96" spans="1:6" x14ac:dyDescent="0.25">
      <c r="A96" s="11" t="s">
        <v>117</v>
      </c>
      <c r="B96" s="15">
        <v>126431.046</v>
      </c>
      <c r="C96" s="6" t="s">
        <v>33</v>
      </c>
      <c r="D96" s="11" t="s">
        <v>120</v>
      </c>
      <c r="E96" s="12" t="s">
        <v>185</v>
      </c>
      <c r="F96" s="12" t="s">
        <v>188</v>
      </c>
    </row>
    <row r="97" spans="1:6" x14ac:dyDescent="0.25">
      <c r="A97" s="11" t="s">
        <v>118</v>
      </c>
      <c r="B97" s="17">
        <v>184633.83</v>
      </c>
      <c r="C97" s="6" t="s">
        <v>33</v>
      </c>
      <c r="D97" s="11" t="s">
        <v>124</v>
      </c>
      <c r="E97" s="12" t="s">
        <v>185</v>
      </c>
      <c r="F97" s="12" t="s">
        <v>188</v>
      </c>
    </row>
    <row r="98" spans="1:6" x14ac:dyDescent="0.25">
      <c r="A98" s="11" t="s">
        <v>119</v>
      </c>
      <c r="B98" s="15">
        <v>3539216.6039999998</v>
      </c>
      <c r="C98" s="6" t="s">
        <v>33</v>
      </c>
      <c r="D98" s="11" t="s">
        <v>128</v>
      </c>
      <c r="E98" s="12" t="s">
        <v>185</v>
      </c>
      <c r="F98" s="12" t="s">
        <v>188</v>
      </c>
    </row>
    <row r="99" spans="1:6" x14ac:dyDescent="0.25">
      <c r="A99" s="6" t="s">
        <v>129</v>
      </c>
      <c r="B99" s="13">
        <v>1350.9</v>
      </c>
      <c r="C99" s="6" t="s">
        <v>146</v>
      </c>
      <c r="D99" s="12" t="s">
        <v>147</v>
      </c>
      <c r="E99" s="12" t="s">
        <v>185</v>
      </c>
      <c r="F99" s="12" t="s">
        <v>188</v>
      </c>
    </row>
    <row r="100" spans="1:6" x14ac:dyDescent="0.25">
      <c r="A100" s="6" t="s">
        <v>130</v>
      </c>
      <c r="B100" s="13">
        <v>546060</v>
      </c>
      <c r="C100" s="6" t="s">
        <v>146</v>
      </c>
      <c r="D100" s="12" t="s">
        <v>147</v>
      </c>
      <c r="E100" s="12" t="s">
        <v>185</v>
      </c>
      <c r="F100" s="12" t="s">
        <v>188</v>
      </c>
    </row>
    <row r="101" spans="1:6" x14ac:dyDescent="0.25">
      <c r="A101" s="6" t="s">
        <v>131</v>
      </c>
      <c r="B101" s="13">
        <v>544920</v>
      </c>
      <c r="C101" s="6" t="s">
        <v>146</v>
      </c>
      <c r="D101" s="12" t="s">
        <v>147</v>
      </c>
      <c r="E101" s="12" t="s">
        <v>185</v>
      </c>
      <c r="F101" s="12" t="s">
        <v>188</v>
      </c>
    </row>
    <row r="102" spans="1:6" x14ac:dyDescent="0.25">
      <c r="A102" s="6" t="s">
        <v>132</v>
      </c>
      <c r="B102" s="13">
        <v>273030</v>
      </c>
      <c r="C102" s="6" t="s">
        <v>146</v>
      </c>
      <c r="D102" s="12" t="s">
        <v>147</v>
      </c>
      <c r="E102" s="12" t="s">
        <v>185</v>
      </c>
      <c r="F102" s="12" t="s">
        <v>188</v>
      </c>
    </row>
    <row r="103" spans="1:6" x14ac:dyDescent="0.25">
      <c r="A103" s="6" t="s">
        <v>133</v>
      </c>
      <c r="B103" s="13">
        <v>509580</v>
      </c>
      <c r="C103" s="6" t="s">
        <v>146</v>
      </c>
      <c r="D103" s="12" t="s">
        <v>147</v>
      </c>
      <c r="E103" s="12" t="s">
        <v>185</v>
      </c>
      <c r="F103" s="12" t="s">
        <v>188</v>
      </c>
    </row>
    <row r="104" spans="1:6" x14ac:dyDescent="0.25">
      <c r="A104" s="6" t="s">
        <v>134</v>
      </c>
      <c r="B104" s="13">
        <v>256500</v>
      </c>
      <c r="C104" s="6" t="s">
        <v>146</v>
      </c>
      <c r="D104" s="12" t="s">
        <v>147</v>
      </c>
      <c r="E104" s="12" t="s">
        <v>185</v>
      </c>
      <c r="F104" s="12" t="s">
        <v>188</v>
      </c>
    </row>
    <row r="105" spans="1:6" x14ac:dyDescent="0.25">
      <c r="A105" s="6" t="s">
        <v>135</v>
      </c>
      <c r="B105" s="13">
        <v>2853026.99</v>
      </c>
      <c r="C105" s="6" t="s">
        <v>146</v>
      </c>
      <c r="D105" s="12" t="s">
        <v>147</v>
      </c>
      <c r="E105" s="12" t="s">
        <v>185</v>
      </c>
      <c r="F105" s="12" t="s">
        <v>188</v>
      </c>
    </row>
    <row r="106" spans="1:6" x14ac:dyDescent="0.25">
      <c r="A106" s="6" t="s">
        <v>136</v>
      </c>
      <c r="B106" s="13">
        <v>3076683.87</v>
      </c>
      <c r="C106" s="6" t="s">
        <v>146</v>
      </c>
      <c r="D106" s="12" t="s">
        <v>147</v>
      </c>
      <c r="E106" s="12" t="s">
        <v>185</v>
      </c>
      <c r="F106" s="12" t="s">
        <v>188</v>
      </c>
    </row>
    <row r="107" spans="1:6" x14ac:dyDescent="0.25">
      <c r="A107" s="6" t="s">
        <v>137</v>
      </c>
      <c r="B107" s="13">
        <v>530100</v>
      </c>
      <c r="C107" s="6" t="s">
        <v>146</v>
      </c>
      <c r="D107" s="12" t="s">
        <v>147</v>
      </c>
      <c r="E107" s="12" t="s">
        <v>185</v>
      </c>
      <c r="F107" s="12" t="s">
        <v>188</v>
      </c>
    </row>
    <row r="108" spans="1:6" x14ac:dyDescent="0.25">
      <c r="A108" s="6" t="s">
        <v>138</v>
      </c>
      <c r="B108" s="13">
        <v>273030</v>
      </c>
      <c r="C108" s="6" t="s">
        <v>146</v>
      </c>
      <c r="D108" s="12" t="s">
        <v>147</v>
      </c>
      <c r="E108" s="12" t="s">
        <v>185</v>
      </c>
      <c r="F108" s="12" t="s">
        <v>188</v>
      </c>
    </row>
    <row r="109" spans="1:6" x14ac:dyDescent="0.25">
      <c r="A109" s="6" t="s">
        <v>139</v>
      </c>
      <c r="B109" s="13">
        <v>501600</v>
      </c>
      <c r="C109" s="6" t="s">
        <v>146</v>
      </c>
      <c r="D109" s="12" t="s">
        <v>147</v>
      </c>
      <c r="E109" s="12" t="s">
        <v>185</v>
      </c>
      <c r="F109" s="12" t="s">
        <v>188</v>
      </c>
    </row>
    <row r="110" spans="1:6" x14ac:dyDescent="0.25">
      <c r="A110" s="6" t="s">
        <v>140</v>
      </c>
      <c r="B110" s="13">
        <v>269610</v>
      </c>
      <c r="C110" s="6" t="s">
        <v>146</v>
      </c>
      <c r="D110" s="12" t="s">
        <v>147</v>
      </c>
      <c r="E110" s="12" t="s">
        <v>185</v>
      </c>
      <c r="F110" s="12" t="s">
        <v>188</v>
      </c>
    </row>
    <row r="111" spans="1:6" x14ac:dyDescent="0.25">
      <c r="A111" s="6" t="s">
        <v>141</v>
      </c>
      <c r="B111" s="13">
        <v>264537</v>
      </c>
      <c r="C111" s="6" t="s">
        <v>146</v>
      </c>
      <c r="D111" s="12" t="s">
        <v>147</v>
      </c>
      <c r="E111" s="12" t="s">
        <v>185</v>
      </c>
      <c r="F111" s="12" t="s">
        <v>188</v>
      </c>
    </row>
    <row r="112" spans="1:6" x14ac:dyDescent="0.25">
      <c r="A112" s="6" t="s">
        <v>142</v>
      </c>
      <c r="B112" s="13">
        <v>5700</v>
      </c>
      <c r="C112" s="6" t="s">
        <v>146</v>
      </c>
      <c r="D112" s="12" t="s">
        <v>147</v>
      </c>
      <c r="E112" s="12" t="s">
        <v>185</v>
      </c>
      <c r="F112" s="12" t="s">
        <v>188</v>
      </c>
    </row>
    <row r="113" spans="1:6" x14ac:dyDescent="0.25">
      <c r="A113" s="6" t="s">
        <v>143</v>
      </c>
      <c r="B113" s="13">
        <v>5803089</v>
      </c>
      <c r="C113" s="6" t="s">
        <v>146</v>
      </c>
      <c r="D113" s="12" t="s">
        <v>147</v>
      </c>
      <c r="E113" s="12" t="s">
        <v>185</v>
      </c>
      <c r="F113" s="12" t="s">
        <v>188</v>
      </c>
    </row>
    <row r="114" spans="1:6" x14ac:dyDescent="0.25">
      <c r="A114" s="6" t="s">
        <v>144</v>
      </c>
      <c r="B114" s="13">
        <v>5545735</v>
      </c>
      <c r="C114" s="6" t="s">
        <v>146</v>
      </c>
      <c r="D114" s="12" t="s">
        <v>147</v>
      </c>
      <c r="E114" s="12" t="s">
        <v>185</v>
      </c>
      <c r="F114" s="12" t="s">
        <v>188</v>
      </c>
    </row>
    <row r="115" spans="1:6" x14ac:dyDescent="0.25">
      <c r="A115" s="6" t="s">
        <v>145</v>
      </c>
      <c r="B115" s="13">
        <v>8434700</v>
      </c>
      <c r="C115" s="6" t="s">
        <v>146</v>
      </c>
      <c r="D115" s="12" t="s">
        <v>147</v>
      </c>
      <c r="E115" s="12" t="s">
        <v>185</v>
      </c>
      <c r="F115" s="12" t="s">
        <v>188</v>
      </c>
    </row>
    <row r="116" spans="1:6" x14ac:dyDescent="0.25">
      <c r="A116" s="6" t="s">
        <v>148</v>
      </c>
      <c r="B116" s="13">
        <v>2799734.23</v>
      </c>
      <c r="C116" s="6" t="s">
        <v>159</v>
      </c>
      <c r="D116" s="12" t="s">
        <v>147</v>
      </c>
      <c r="E116" s="12" t="s">
        <v>185</v>
      </c>
      <c r="F116" s="12" t="s">
        <v>188</v>
      </c>
    </row>
    <row r="117" spans="1:6" x14ac:dyDescent="0.25">
      <c r="A117" s="6" t="s">
        <v>149</v>
      </c>
      <c r="B117" s="13">
        <v>1945285.1</v>
      </c>
      <c r="C117" s="6" t="s">
        <v>159</v>
      </c>
      <c r="D117" s="12" t="s">
        <v>147</v>
      </c>
      <c r="E117" s="12" t="s">
        <v>185</v>
      </c>
      <c r="F117" s="12" t="s">
        <v>188</v>
      </c>
    </row>
    <row r="118" spans="1:6" x14ac:dyDescent="0.25">
      <c r="A118" s="6" t="s">
        <v>150</v>
      </c>
      <c r="B118" s="13">
        <v>162329.85999999999</v>
      </c>
      <c r="C118" s="6" t="s">
        <v>159</v>
      </c>
      <c r="D118" s="12" t="s">
        <v>147</v>
      </c>
      <c r="E118" s="12" t="s">
        <v>185</v>
      </c>
      <c r="F118" s="12" t="s">
        <v>188</v>
      </c>
    </row>
    <row r="119" spans="1:6" x14ac:dyDescent="0.25">
      <c r="A119" s="6" t="s">
        <v>151</v>
      </c>
      <c r="B119" s="13">
        <v>2813596.62</v>
      </c>
      <c r="C119" s="6" t="s">
        <v>159</v>
      </c>
      <c r="D119" s="12" t="s">
        <v>147</v>
      </c>
      <c r="E119" s="12" t="s">
        <v>185</v>
      </c>
      <c r="F119" s="12" t="s">
        <v>188</v>
      </c>
    </row>
    <row r="120" spans="1:6" x14ac:dyDescent="0.25">
      <c r="A120" s="6" t="s">
        <v>152</v>
      </c>
      <c r="B120" s="13">
        <v>1887665.01</v>
      </c>
      <c r="C120" s="6" t="s">
        <v>159</v>
      </c>
      <c r="D120" s="12" t="s">
        <v>147</v>
      </c>
      <c r="E120" s="12" t="s">
        <v>185</v>
      </c>
      <c r="F120" s="12" t="s">
        <v>188</v>
      </c>
    </row>
    <row r="121" spans="1:6" x14ac:dyDescent="0.25">
      <c r="A121" s="6" t="s">
        <v>153</v>
      </c>
      <c r="B121" s="13">
        <v>597229.38</v>
      </c>
      <c r="C121" s="6" t="s">
        <v>159</v>
      </c>
      <c r="D121" s="12" t="s">
        <v>147</v>
      </c>
      <c r="E121" s="12" t="s">
        <v>185</v>
      </c>
      <c r="F121" s="12" t="s">
        <v>188</v>
      </c>
    </row>
    <row r="122" spans="1:6" x14ac:dyDescent="0.25">
      <c r="A122" s="6" t="s">
        <v>154</v>
      </c>
      <c r="B122" s="13">
        <v>1902518.42</v>
      </c>
      <c r="C122" s="6" t="s">
        <v>159</v>
      </c>
      <c r="D122" s="12" t="s">
        <v>147</v>
      </c>
      <c r="E122" s="12" t="s">
        <v>185</v>
      </c>
      <c r="F122" s="12" t="s">
        <v>188</v>
      </c>
    </row>
    <row r="123" spans="1:6" x14ac:dyDescent="0.25">
      <c r="A123" s="6" t="s">
        <v>155</v>
      </c>
      <c r="B123" s="13">
        <v>2890947.81</v>
      </c>
      <c r="C123" s="6" t="s">
        <v>159</v>
      </c>
      <c r="D123" s="12" t="s">
        <v>147</v>
      </c>
      <c r="E123" s="12" t="s">
        <v>185</v>
      </c>
      <c r="F123" s="12" t="s">
        <v>188</v>
      </c>
    </row>
    <row r="124" spans="1:6" x14ac:dyDescent="0.25">
      <c r="A124" s="6" t="s">
        <v>156</v>
      </c>
      <c r="B124" s="13">
        <v>1949698.86</v>
      </c>
      <c r="C124" s="6" t="s">
        <v>159</v>
      </c>
      <c r="D124" s="12" t="s">
        <v>147</v>
      </c>
      <c r="E124" s="12" t="s">
        <v>185</v>
      </c>
      <c r="F124" s="12" t="s">
        <v>188</v>
      </c>
    </row>
    <row r="125" spans="1:6" x14ac:dyDescent="0.25">
      <c r="A125" s="6" t="s">
        <v>157</v>
      </c>
      <c r="B125" s="13">
        <v>1917894.04</v>
      </c>
      <c r="C125" s="6" t="s">
        <v>159</v>
      </c>
      <c r="D125" s="12" t="s">
        <v>147</v>
      </c>
      <c r="E125" s="12" t="s">
        <v>185</v>
      </c>
      <c r="F125" s="12" t="s">
        <v>188</v>
      </c>
    </row>
    <row r="126" spans="1:6" x14ac:dyDescent="0.25">
      <c r="A126" s="6" t="s">
        <v>158</v>
      </c>
      <c r="B126" s="13">
        <v>2376271.44</v>
      </c>
      <c r="C126" s="6" t="s">
        <v>159</v>
      </c>
      <c r="D126" s="12" t="s">
        <v>147</v>
      </c>
      <c r="E126" s="12" t="s">
        <v>185</v>
      </c>
      <c r="F126" s="12" t="s">
        <v>188</v>
      </c>
    </row>
    <row r="127" spans="1:6" x14ac:dyDescent="0.25">
      <c r="A127" s="6" t="s">
        <v>160</v>
      </c>
      <c r="B127" s="13">
        <v>393164.36</v>
      </c>
      <c r="C127" s="6" t="s">
        <v>161</v>
      </c>
      <c r="D127" s="12" t="s">
        <v>147</v>
      </c>
      <c r="E127" s="12" t="s">
        <v>185</v>
      </c>
      <c r="F127" s="12" t="s">
        <v>188</v>
      </c>
    </row>
    <row r="128" spans="1:6" x14ac:dyDescent="0.25">
      <c r="A128" s="6" t="s">
        <v>162</v>
      </c>
      <c r="B128" s="13">
        <v>1047807.77</v>
      </c>
      <c r="C128" s="6" t="s">
        <v>161</v>
      </c>
      <c r="D128" s="12" t="s">
        <v>147</v>
      </c>
      <c r="E128" s="12" t="s">
        <v>185</v>
      </c>
      <c r="F128" s="12" t="s">
        <v>188</v>
      </c>
    </row>
    <row r="129" spans="1:6" x14ac:dyDescent="0.25">
      <c r="A129" s="6" t="s">
        <v>163</v>
      </c>
      <c r="B129" s="13">
        <v>2432017.13</v>
      </c>
      <c r="C129" s="6" t="s">
        <v>161</v>
      </c>
      <c r="D129" s="12" t="s">
        <v>147</v>
      </c>
      <c r="E129" s="12" t="s">
        <v>185</v>
      </c>
      <c r="F129" s="12" t="s">
        <v>188</v>
      </c>
    </row>
    <row r="130" spans="1:6" x14ac:dyDescent="0.25">
      <c r="A130" s="6" t="s">
        <v>164</v>
      </c>
      <c r="B130" s="13">
        <v>915561.39</v>
      </c>
      <c r="C130" s="6" t="s">
        <v>161</v>
      </c>
      <c r="D130" s="12" t="s">
        <v>147</v>
      </c>
      <c r="E130" s="12" t="s">
        <v>185</v>
      </c>
      <c r="F130" s="12" t="s">
        <v>188</v>
      </c>
    </row>
    <row r="131" spans="1:6" x14ac:dyDescent="0.25">
      <c r="A131" s="6" t="s">
        <v>165</v>
      </c>
      <c r="B131" s="13">
        <v>2398725.31</v>
      </c>
      <c r="C131" s="6" t="s">
        <v>161</v>
      </c>
      <c r="D131" s="12" t="s">
        <v>147</v>
      </c>
      <c r="E131" s="12" t="s">
        <v>185</v>
      </c>
      <c r="F131" s="12" t="s">
        <v>188</v>
      </c>
    </row>
    <row r="132" spans="1:6" x14ac:dyDescent="0.25">
      <c r="A132" s="6" t="s">
        <v>166</v>
      </c>
      <c r="B132" s="13">
        <v>304715.86</v>
      </c>
      <c r="C132" s="6" t="s">
        <v>161</v>
      </c>
      <c r="D132" s="12" t="s">
        <v>147</v>
      </c>
      <c r="E132" s="12" t="s">
        <v>185</v>
      </c>
      <c r="F132" s="12" t="s">
        <v>188</v>
      </c>
    </row>
    <row r="133" spans="1:6" x14ac:dyDescent="0.25">
      <c r="A133" s="6" t="s">
        <v>167</v>
      </c>
      <c r="B133" s="13">
        <v>3366579.16</v>
      </c>
      <c r="C133" s="6" t="s">
        <v>161</v>
      </c>
      <c r="D133" s="12" t="s">
        <v>147</v>
      </c>
      <c r="E133" s="12" t="s">
        <v>185</v>
      </c>
      <c r="F133" s="12" t="s">
        <v>188</v>
      </c>
    </row>
    <row r="134" spans="1:6" x14ac:dyDescent="0.25">
      <c r="A134" s="6" t="s">
        <v>168</v>
      </c>
      <c r="B134" s="13">
        <v>5653423.9299999997</v>
      </c>
      <c r="C134" s="6" t="s">
        <v>161</v>
      </c>
      <c r="D134" s="12" t="s">
        <v>147</v>
      </c>
      <c r="E134" s="12" t="s">
        <v>185</v>
      </c>
      <c r="F134" s="12" t="s">
        <v>188</v>
      </c>
    </row>
    <row r="135" spans="1:6" x14ac:dyDescent="0.25">
      <c r="B135" s="18">
        <f>SUM(B2:B134)</f>
        <v>223978904.82572624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1" sqref="B21"/>
    </sheetView>
  </sheetViews>
  <sheetFormatPr defaultRowHeight="15" x14ac:dyDescent="0.25"/>
  <cols>
    <col min="1" max="1" width="15" bestFit="1" customWidth="1"/>
    <col min="2" max="2" width="14.42578125" bestFit="1" customWidth="1"/>
    <col min="4" max="4" width="19.7109375" bestFit="1" customWidth="1"/>
    <col min="5" max="5" width="17.5703125" bestFit="1" customWidth="1"/>
  </cols>
  <sheetData>
    <row r="1" spans="1:6" s="9" customFormat="1" x14ac:dyDescent="0.25">
      <c r="A1" s="9" t="s">
        <v>0</v>
      </c>
      <c r="B1" s="9" t="s">
        <v>1</v>
      </c>
      <c r="C1" s="9" t="s">
        <v>4</v>
      </c>
      <c r="D1" s="9" t="s">
        <v>2</v>
      </c>
      <c r="E1" s="9" t="s">
        <v>183</v>
      </c>
      <c r="F1" s="9" t="s">
        <v>186</v>
      </c>
    </row>
    <row r="2" spans="1:6" x14ac:dyDescent="0.25">
      <c r="A2" t="s">
        <v>182</v>
      </c>
      <c r="B2" s="2">
        <v>9312000</v>
      </c>
      <c r="C2" t="s">
        <v>169</v>
      </c>
      <c r="D2" t="s">
        <v>170</v>
      </c>
      <c r="E2" t="s">
        <v>184</v>
      </c>
      <c r="F2" t="s">
        <v>188</v>
      </c>
    </row>
    <row r="3" spans="1:6" x14ac:dyDescent="0.25">
      <c r="A3" t="s">
        <v>182</v>
      </c>
      <c r="B3" s="2">
        <f>290366000-158310000</f>
        <v>132056000</v>
      </c>
      <c r="C3" t="s">
        <v>171</v>
      </c>
      <c r="D3" t="s">
        <v>170</v>
      </c>
      <c r="E3" t="s">
        <v>184</v>
      </c>
      <c r="F3" t="s">
        <v>188</v>
      </c>
    </row>
    <row r="4" spans="1:6" x14ac:dyDescent="0.25">
      <c r="A4" t="s">
        <v>182</v>
      </c>
      <c r="B4" s="2">
        <f>44936000-31912000</f>
        <v>13024000</v>
      </c>
      <c r="C4" t="s">
        <v>172</v>
      </c>
      <c r="D4" t="s">
        <v>170</v>
      </c>
      <c r="E4" t="s">
        <v>184</v>
      </c>
      <c r="F4" t="s">
        <v>188</v>
      </c>
    </row>
    <row r="5" spans="1:6" x14ac:dyDescent="0.25">
      <c r="A5" t="s">
        <v>182</v>
      </c>
      <c r="B5" s="2">
        <f>43100000-8887000</f>
        <v>34213000</v>
      </c>
      <c r="C5" t="s">
        <v>173</v>
      </c>
      <c r="D5" t="s">
        <v>170</v>
      </c>
      <c r="E5" t="s">
        <v>184</v>
      </c>
      <c r="F5" t="s">
        <v>188</v>
      </c>
    </row>
    <row r="6" spans="1:6" x14ac:dyDescent="0.25">
      <c r="A6" t="s">
        <v>182</v>
      </c>
      <c r="B6" s="2">
        <v>20655000</v>
      </c>
      <c r="C6" t="s">
        <v>33</v>
      </c>
      <c r="D6" t="s">
        <v>170</v>
      </c>
      <c r="E6" t="s">
        <v>184</v>
      </c>
      <c r="F6" t="s">
        <v>188</v>
      </c>
    </row>
    <row r="7" spans="1:6" x14ac:dyDescent="0.25">
      <c r="A7" t="s">
        <v>182</v>
      </c>
      <c r="B7" s="2">
        <f>291000+1109000</f>
        <v>1400000</v>
      </c>
      <c r="C7" t="s">
        <v>174</v>
      </c>
      <c r="D7" t="s">
        <v>175</v>
      </c>
      <c r="E7" t="s">
        <v>184</v>
      </c>
      <c r="F7" t="s">
        <v>188</v>
      </c>
    </row>
    <row r="8" spans="1:6" x14ac:dyDescent="0.25">
      <c r="A8" t="s">
        <v>182</v>
      </c>
      <c r="B8" s="2">
        <f>27400000-10071000</f>
        <v>17329000</v>
      </c>
      <c r="C8" t="s">
        <v>176</v>
      </c>
      <c r="D8" t="s">
        <v>175</v>
      </c>
      <c r="E8" t="s">
        <v>184</v>
      </c>
      <c r="F8" t="s">
        <v>188</v>
      </c>
    </row>
    <row r="9" spans="1:6" x14ac:dyDescent="0.25">
      <c r="A9" t="s">
        <v>182</v>
      </c>
      <c r="B9" s="2">
        <v>6943000</v>
      </c>
      <c r="C9" t="s">
        <v>177</v>
      </c>
      <c r="D9" t="s">
        <v>175</v>
      </c>
      <c r="E9" t="s">
        <v>184</v>
      </c>
      <c r="F9" t="s">
        <v>188</v>
      </c>
    </row>
    <row r="10" spans="1:6" x14ac:dyDescent="0.25">
      <c r="A10" t="s">
        <v>182</v>
      </c>
      <c r="B10" s="2">
        <v>999000</v>
      </c>
      <c r="C10" t="s">
        <v>178</v>
      </c>
      <c r="D10" t="s">
        <v>175</v>
      </c>
      <c r="E10" t="s">
        <v>184</v>
      </c>
      <c r="F10" t="s">
        <v>188</v>
      </c>
    </row>
    <row r="11" spans="1:6" x14ac:dyDescent="0.25">
      <c r="A11" t="s">
        <v>182</v>
      </c>
      <c r="B11" s="2">
        <v>1303000</v>
      </c>
      <c r="C11" t="s">
        <v>179</v>
      </c>
      <c r="D11" t="s">
        <v>175</v>
      </c>
      <c r="E11" t="s">
        <v>184</v>
      </c>
      <c r="F11" t="s">
        <v>188</v>
      </c>
    </row>
    <row r="12" spans="1:6" x14ac:dyDescent="0.25">
      <c r="A12" t="s">
        <v>182</v>
      </c>
      <c r="B12" s="2">
        <v>196000</v>
      </c>
      <c r="C12" t="s">
        <v>180</v>
      </c>
      <c r="D12" t="s">
        <v>175</v>
      </c>
      <c r="E12" t="s">
        <v>184</v>
      </c>
      <c r="F12" t="s">
        <v>188</v>
      </c>
    </row>
    <row r="13" spans="1:6" x14ac:dyDescent="0.25">
      <c r="A13" t="s">
        <v>182</v>
      </c>
      <c r="B13" s="2">
        <f>339000+1251000</f>
        <v>1590000</v>
      </c>
      <c r="C13" t="s">
        <v>174</v>
      </c>
      <c r="D13" t="s">
        <v>181</v>
      </c>
      <c r="E13" t="s">
        <v>184</v>
      </c>
      <c r="F13" t="s">
        <v>188</v>
      </c>
    </row>
    <row r="14" spans="1:6" x14ac:dyDescent="0.25">
      <c r="A14" t="s">
        <v>182</v>
      </c>
      <c r="B14" s="2">
        <v>7826000</v>
      </c>
      <c r="C14" t="s">
        <v>176</v>
      </c>
      <c r="D14" t="s">
        <v>181</v>
      </c>
      <c r="E14" t="s">
        <v>184</v>
      </c>
      <c r="F14" t="s">
        <v>188</v>
      </c>
    </row>
    <row r="15" spans="1:6" x14ac:dyDescent="0.25">
      <c r="A15" t="s">
        <v>182</v>
      </c>
      <c r="B15" s="1">
        <v>1815000</v>
      </c>
      <c r="C15" t="s">
        <v>177</v>
      </c>
      <c r="D15" t="s">
        <v>181</v>
      </c>
      <c r="E15" t="s">
        <v>184</v>
      </c>
      <c r="F15" t="s">
        <v>188</v>
      </c>
    </row>
    <row r="16" spans="1:6" x14ac:dyDescent="0.25">
      <c r="A16" t="s">
        <v>182</v>
      </c>
      <c r="B16" s="1">
        <v>1837000</v>
      </c>
      <c r="C16" t="s">
        <v>178</v>
      </c>
      <c r="D16" t="s">
        <v>181</v>
      </c>
      <c r="E16" t="s">
        <v>184</v>
      </c>
      <c r="F16" t="s">
        <v>188</v>
      </c>
    </row>
    <row r="17" spans="1:6" x14ac:dyDescent="0.25">
      <c r="A17" t="s">
        <v>182</v>
      </c>
      <c r="B17" s="1">
        <v>230000</v>
      </c>
      <c r="C17" t="s">
        <v>179</v>
      </c>
      <c r="D17" t="s">
        <v>181</v>
      </c>
      <c r="E17" t="s">
        <v>184</v>
      </c>
      <c r="F17" t="s">
        <v>188</v>
      </c>
    </row>
    <row r="18" spans="1:6" x14ac:dyDescent="0.25">
      <c r="B18" s="3">
        <f>SUM(B2:B17)</f>
        <v>250728000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Giyani</vt:lpstr>
      <vt:lpstr>Interventions</vt:lpstr>
      <vt:lpstr>BEP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Manukuza Mbalenhle</dc:creator>
  <cp:lastModifiedBy>Philby Lorraine Petersen</cp:lastModifiedBy>
  <cp:lastPrinted>2017-03-14T09:43:46Z</cp:lastPrinted>
  <dcterms:created xsi:type="dcterms:W3CDTF">2017-03-02T06:59:28Z</dcterms:created>
  <dcterms:modified xsi:type="dcterms:W3CDTF">2017-03-14T09:44:11Z</dcterms:modified>
</cp:coreProperties>
</file>